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folkrace\imu\"/>
    </mc:Choice>
  </mc:AlternateContent>
  <bookViews>
    <workbookView xWindow="0" yWindow="0" windowWidth="28800" windowHeight="12435"/>
  </bookViews>
  <sheets>
    <sheet name="Sheet1" sheetId="1" r:id="rId1"/>
  </sheets>
  <definedNames>
    <definedName name="solver_adj" localSheetId="0" hidden="1">Sheet1!$W$8:$Y$11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Sheet1!$AB$9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2" i="1"/>
  <c r="AF3" i="1"/>
  <c r="AG3" i="1"/>
  <c r="AH3" i="1"/>
  <c r="AF4" i="1"/>
  <c r="AG4" i="1"/>
  <c r="AH4" i="1"/>
  <c r="AF5" i="1"/>
  <c r="AG5" i="1"/>
  <c r="AH5" i="1"/>
  <c r="AF6" i="1"/>
  <c r="AG6" i="1"/>
  <c r="AH6" i="1"/>
  <c r="AF7" i="1"/>
  <c r="AG7" i="1"/>
  <c r="AH7" i="1"/>
  <c r="AF8" i="1"/>
  <c r="AG8" i="1"/>
  <c r="AH8" i="1"/>
  <c r="AF9" i="1"/>
  <c r="AG9" i="1"/>
  <c r="AH9" i="1"/>
  <c r="AF10" i="1"/>
  <c r="AG10" i="1"/>
  <c r="AH10" i="1"/>
  <c r="AF11" i="1"/>
  <c r="AG11" i="1"/>
  <c r="AH11" i="1"/>
  <c r="AF12" i="1"/>
  <c r="AG12" i="1"/>
  <c r="AH12" i="1"/>
  <c r="AF13" i="1"/>
  <c r="AG13" i="1"/>
  <c r="AH13" i="1"/>
  <c r="AF14" i="1"/>
  <c r="AG14" i="1"/>
  <c r="AH14" i="1"/>
  <c r="AF15" i="1"/>
  <c r="AG15" i="1"/>
  <c r="AH15" i="1"/>
  <c r="AF16" i="1"/>
  <c r="AG16" i="1"/>
  <c r="AH16" i="1"/>
  <c r="AF17" i="1"/>
  <c r="AG17" i="1"/>
  <c r="AH17" i="1"/>
  <c r="AF18" i="1"/>
  <c r="AG18" i="1"/>
  <c r="AH18" i="1"/>
  <c r="AF19" i="1"/>
  <c r="AG19" i="1"/>
  <c r="AH19" i="1"/>
  <c r="AF20" i="1"/>
  <c r="AG20" i="1"/>
  <c r="AH20" i="1"/>
  <c r="AF21" i="1"/>
  <c r="AG21" i="1"/>
  <c r="AH21" i="1"/>
  <c r="AF22" i="1"/>
  <c r="AG22" i="1"/>
  <c r="AH22" i="1"/>
  <c r="AF23" i="1"/>
  <c r="AG23" i="1"/>
  <c r="AH23" i="1"/>
  <c r="AF24" i="1"/>
  <c r="AG24" i="1"/>
  <c r="AH24" i="1"/>
  <c r="AF25" i="1"/>
  <c r="AG25" i="1"/>
  <c r="AH25" i="1"/>
  <c r="AF26" i="1"/>
  <c r="AG26" i="1"/>
  <c r="AH26" i="1"/>
  <c r="AF27" i="1"/>
  <c r="AG27" i="1"/>
  <c r="AH27" i="1"/>
  <c r="AF28" i="1"/>
  <c r="AG28" i="1"/>
  <c r="AH28" i="1"/>
  <c r="AF29" i="1"/>
  <c r="AG29" i="1"/>
  <c r="AH29" i="1"/>
  <c r="AF30" i="1"/>
  <c r="AG30" i="1"/>
  <c r="AH30" i="1"/>
  <c r="AF31" i="1"/>
  <c r="AG31" i="1"/>
  <c r="AH31" i="1"/>
  <c r="AF32" i="1"/>
  <c r="AG32" i="1"/>
  <c r="AH32" i="1"/>
  <c r="AF33" i="1"/>
  <c r="AG33" i="1"/>
  <c r="AH33" i="1"/>
  <c r="AF34" i="1"/>
  <c r="AG34" i="1"/>
  <c r="AH34" i="1"/>
  <c r="AF35" i="1"/>
  <c r="AG35" i="1"/>
  <c r="AH35" i="1"/>
  <c r="AF36" i="1"/>
  <c r="AG36" i="1"/>
  <c r="AH36" i="1"/>
  <c r="AF37" i="1"/>
  <c r="AG37" i="1"/>
  <c r="AH37" i="1"/>
  <c r="AF38" i="1"/>
  <c r="AG38" i="1"/>
  <c r="AH38" i="1"/>
  <c r="AF39" i="1"/>
  <c r="AG39" i="1"/>
  <c r="AH39" i="1"/>
  <c r="AF40" i="1"/>
  <c r="AG40" i="1"/>
  <c r="AH40" i="1"/>
  <c r="AF41" i="1"/>
  <c r="AG41" i="1"/>
  <c r="AH41" i="1"/>
  <c r="AF42" i="1"/>
  <c r="AG42" i="1"/>
  <c r="AH42" i="1"/>
  <c r="AF43" i="1"/>
  <c r="AG43" i="1"/>
  <c r="AH43" i="1"/>
  <c r="AF44" i="1"/>
  <c r="AG44" i="1"/>
  <c r="AH44" i="1"/>
  <c r="AF45" i="1"/>
  <c r="AG45" i="1"/>
  <c r="AH45" i="1"/>
  <c r="AF46" i="1"/>
  <c r="AG46" i="1"/>
  <c r="AH46" i="1"/>
  <c r="AF47" i="1"/>
  <c r="AG47" i="1"/>
  <c r="AH47" i="1"/>
  <c r="AF48" i="1"/>
  <c r="AG48" i="1"/>
  <c r="AH48" i="1"/>
  <c r="AF49" i="1"/>
  <c r="AG49" i="1"/>
  <c r="AH49" i="1"/>
  <c r="AF50" i="1"/>
  <c r="AG50" i="1"/>
  <c r="AH50" i="1"/>
  <c r="AF51" i="1"/>
  <c r="AG51" i="1"/>
  <c r="AH51" i="1"/>
  <c r="AF52" i="1"/>
  <c r="AG52" i="1"/>
  <c r="AH52" i="1"/>
  <c r="AF53" i="1"/>
  <c r="AG53" i="1"/>
  <c r="AH53" i="1"/>
  <c r="AF54" i="1"/>
  <c r="AG54" i="1"/>
  <c r="AH54" i="1"/>
  <c r="AF55" i="1"/>
  <c r="AG55" i="1"/>
  <c r="AH55" i="1"/>
  <c r="AF56" i="1"/>
  <c r="AG56" i="1"/>
  <c r="AH56" i="1"/>
  <c r="AF57" i="1"/>
  <c r="AG57" i="1"/>
  <c r="AH57" i="1"/>
  <c r="AF58" i="1"/>
  <c r="AG58" i="1"/>
  <c r="AH58" i="1"/>
  <c r="AF59" i="1"/>
  <c r="AG59" i="1"/>
  <c r="AH59" i="1"/>
  <c r="AF60" i="1"/>
  <c r="AG60" i="1"/>
  <c r="AH60" i="1"/>
  <c r="AF61" i="1"/>
  <c r="AG61" i="1"/>
  <c r="AH61" i="1"/>
  <c r="AF62" i="1"/>
  <c r="AG62" i="1"/>
  <c r="AH62" i="1"/>
  <c r="AF63" i="1"/>
  <c r="AG63" i="1"/>
  <c r="AH63" i="1"/>
  <c r="AF64" i="1"/>
  <c r="AG64" i="1"/>
  <c r="AH64" i="1"/>
  <c r="AF65" i="1"/>
  <c r="AG65" i="1"/>
  <c r="AH65" i="1"/>
  <c r="AF66" i="1"/>
  <c r="AG66" i="1"/>
  <c r="AH66" i="1"/>
  <c r="AF67" i="1"/>
  <c r="AG67" i="1"/>
  <c r="AH67" i="1"/>
  <c r="AF68" i="1"/>
  <c r="AG68" i="1"/>
  <c r="AH68" i="1"/>
  <c r="AF69" i="1"/>
  <c r="AG69" i="1"/>
  <c r="AH69" i="1"/>
  <c r="AF70" i="1"/>
  <c r="AG70" i="1"/>
  <c r="AH70" i="1"/>
  <c r="AF71" i="1"/>
  <c r="AG71" i="1"/>
  <c r="AH71" i="1"/>
  <c r="AF72" i="1"/>
  <c r="AG72" i="1"/>
  <c r="AH72" i="1"/>
  <c r="AF73" i="1"/>
  <c r="AG73" i="1"/>
  <c r="AH73" i="1"/>
  <c r="AF74" i="1"/>
  <c r="AG74" i="1"/>
  <c r="AH74" i="1"/>
  <c r="AF75" i="1"/>
  <c r="AG75" i="1"/>
  <c r="AH75" i="1"/>
  <c r="AF76" i="1"/>
  <c r="AG76" i="1"/>
  <c r="AH76" i="1"/>
  <c r="AF77" i="1"/>
  <c r="AG77" i="1"/>
  <c r="AH77" i="1"/>
  <c r="AF78" i="1"/>
  <c r="AG78" i="1"/>
  <c r="AH78" i="1"/>
  <c r="AF79" i="1"/>
  <c r="AG79" i="1"/>
  <c r="AH79" i="1"/>
  <c r="AF80" i="1"/>
  <c r="AG80" i="1"/>
  <c r="AH80" i="1"/>
  <c r="AF81" i="1"/>
  <c r="AG81" i="1"/>
  <c r="AH81" i="1"/>
  <c r="AF82" i="1"/>
  <c r="AG82" i="1"/>
  <c r="AH82" i="1"/>
  <c r="AF83" i="1"/>
  <c r="AG83" i="1"/>
  <c r="AH83" i="1"/>
  <c r="AF84" i="1"/>
  <c r="AG84" i="1"/>
  <c r="AH84" i="1"/>
  <c r="AF85" i="1"/>
  <c r="AG85" i="1"/>
  <c r="AH85" i="1"/>
  <c r="AF86" i="1"/>
  <c r="AG86" i="1"/>
  <c r="AH86" i="1"/>
  <c r="AF87" i="1"/>
  <c r="AG87" i="1"/>
  <c r="AH87" i="1"/>
  <c r="AF88" i="1"/>
  <c r="AG88" i="1"/>
  <c r="AH88" i="1"/>
  <c r="AF89" i="1"/>
  <c r="AG89" i="1"/>
  <c r="AH89" i="1"/>
  <c r="AF90" i="1"/>
  <c r="AG90" i="1"/>
  <c r="AH90" i="1"/>
  <c r="AF91" i="1"/>
  <c r="AG91" i="1"/>
  <c r="AH91" i="1"/>
  <c r="AF92" i="1"/>
  <c r="AG92" i="1"/>
  <c r="AH92" i="1"/>
  <c r="AF93" i="1"/>
  <c r="AG93" i="1"/>
  <c r="AH93" i="1"/>
  <c r="AF94" i="1"/>
  <c r="AG94" i="1"/>
  <c r="AH94" i="1"/>
  <c r="AF95" i="1"/>
  <c r="AG95" i="1"/>
  <c r="AH95" i="1"/>
  <c r="AF96" i="1"/>
  <c r="AG96" i="1"/>
  <c r="AH96" i="1"/>
  <c r="AF97" i="1"/>
  <c r="AG97" i="1"/>
  <c r="AH97" i="1"/>
  <c r="AF98" i="1"/>
  <c r="AG98" i="1"/>
  <c r="AH98" i="1"/>
  <c r="AF99" i="1"/>
  <c r="AG99" i="1"/>
  <c r="AH99" i="1"/>
  <c r="AF100" i="1"/>
  <c r="AG100" i="1"/>
  <c r="AH100" i="1"/>
  <c r="AF101" i="1"/>
  <c r="AG101" i="1"/>
  <c r="AH101" i="1"/>
  <c r="AF102" i="1"/>
  <c r="AG102" i="1"/>
  <c r="AH102" i="1"/>
  <c r="AF103" i="1"/>
  <c r="AG103" i="1"/>
  <c r="AH103" i="1"/>
  <c r="AF104" i="1"/>
  <c r="AG104" i="1"/>
  <c r="AH104" i="1"/>
  <c r="AF105" i="1"/>
  <c r="AG105" i="1"/>
  <c r="AH105" i="1"/>
  <c r="AF106" i="1"/>
  <c r="AG106" i="1"/>
  <c r="AH106" i="1"/>
  <c r="AF107" i="1"/>
  <c r="AG107" i="1"/>
  <c r="AH107" i="1"/>
  <c r="AF108" i="1"/>
  <c r="AG108" i="1"/>
  <c r="AH108" i="1"/>
  <c r="AF109" i="1"/>
  <c r="AG109" i="1"/>
  <c r="AH109" i="1"/>
  <c r="AF110" i="1"/>
  <c r="AG110" i="1"/>
  <c r="AH110" i="1"/>
  <c r="AF111" i="1"/>
  <c r="AG111" i="1"/>
  <c r="AH111" i="1"/>
  <c r="AF112" i="1"/>
  <c r="AG112" i="1"/>
  <c r="AH112" i="1"/>
  <c r="AF113" i="1"/>
  <c r="AG113" i="1"/>
  <c r="AH113" i="1"/>
  <c r="AF114" i="1"/>
  <c r="AG114" i="1"/>
  <c r="AH114" i="1"/>
  <c r="AF115" i="1"/>
  <c r="AG115" i="1"/>
  <c r="AH115" i="1"/>
  <c r="AF116" i="1"/>
  <c r="AG116" i="1"/>
  <c r="AH116" i="1"/>
  <c r="AF117" i="1"/>
  <c r="AG117" i="1"/>
  <c r="AH117" i="1"/>
  <c r="AF118" i="1"/>
  <c r="AG118" i="1"/>
  <c r="AH118" i="1"/>
  <c r="AF119" i="1"/>
  <c r="AG119" i="1"/>
  <c r="AH119" i="1"/>
  <c r="AF120" i="1"/>
  <c r="AG120" i="1"/>
  <c r="AH120" i="1"/>
  <c r="AF121" i="1"/>
  <c r="AG121" i="1"/>
  <c r="AH121" i="1"/>
  <c r="AF122" i="1"/>
  <c r="AG122" i="1"/>
  <c r="AH122" i="1"/>
  <c r="AF123" i="1"/>
  <c r="AG123" i="1"/>
  <c r="AH123" i="1"/>
  <c r="AF124" i="1"/>
  <c r="AG124" i="1"/>
  <c r="AH124" i="1"/>
  <c r="AF125" i="1"/>
  <c r="AG125" i="1"/>
  <c r="AH125" i="1"/>
  <c r="AF126" i="1"/>
  <c r="AG126" i="1"/>
  <c r="AH126" i="1"/>
  <c r="AF127" i="1"/>
  <c r="AG127" i="1"/>
  <c r="AH127" i="1"/>
  <c r="AF128" i="1"/>
  <c r="AG128" i="1"/>
  <c r="AH128" i="1"/>
  <c r="AF129" i="1"/>
  <c r="AG129" i="1"/>
  <c r="AH129" i="1"/>
  <c r="AF130" i="1"/>
  <c r="AG130" i="1"/>
  <c r="AH130" i="1"/>
  <c r="AF131" i="1"/>
  <c r="AG131" i="1"/>
  <c r="AH131" i="1"/>
  <c r="AF132" i="1"/>
  <c r="AG132" i="1"/>
  <c r="AH132" i="1"/>
  <c r="AF133" i="1"/>
  <c r="AG133" i="1"/>
  <c r="AH133" i="1"/>
  <c r="AF134" i="1"/>
  <c r="AG134" i="1"/>
  <c r="AH134" i="1"/>
  <c r="AF135" i="1"/>
  <c r="AG135" i="1"/>
  <c r="AH135" i="1"/>
  <c r="AF136" i="1"/>
  <c r="AG136" i="1"/>
  <c r="AH136" i="1"/>
  <c r="AF137" i="1"/>
  <c r="AG137" i="1"/>
  <c r="AH137" i="1"/>
  <c r="AF138" i="1"/>
  <c r="AG138" i="1"/>
  <c r="AH138" i="1"/>
  <c r="AF139" i="1"/>
  <c r="AG139" i="1"/>
  <c r="AH139" i="1"/>
  <c r="AF140" i="1"/>
  <c r="AG140" i="1"/>
  <c r="AH140" i="1"/>
  <c r="AF141" i="1"/>
  <c r="AG141" i="1"/>
  <c r="AH141" i="1"/>
  <c r="AF142" i="1"/>
  <c r="AG142" i="1"/>
  <c r="AH142" i="1"/>
  <c r="AF143" i="1"/>
  <c r="AG143" i="1"/>
  <c r="AH143" i="1"/>
  <c r="AF144" i="1"/>
  <c r="AG144" i="1"/>
  <c r="AH144" i="1"/>
  <c r="AF145" i="1"/>
  <c r="AG145" i="1"/>
  <c r="AH145" i="1"/>
  <c r="AF146" i="1"/>
  <c r="AG146" i="1"/>
  <c r="AH146" i="1"/>
  <c r="AF147" i="1"/>
  <c r="AG147" i="1"/>
  <c r="AH147" i="1"/>
  <c r="AF148" i="1"/>
  <c r="AG148" i="1"/>
  <c r="AH148" i="1"/>
  <c r="AF149" i="1"/>
  <c r="AG149" i="1"/>
  <c r="AH149" i="1"/>
  <c r="AF150" i="1"/>
  <c r="AG150" i="1"/>
  <c r="AH150" i="1"/>
  <c r="AF151" i="1"/>
  <c r="AG151" i="1"/>
  <c r="AH151" i="1"/>
  <c r="AF152" i="1"/>
  <c r="AG152" i="1"/>
  <c r="AH152" i="1"/>
  <c r="AF153" i="1"/>
  <c r="AG153" i="1"/>
  <c r="AH153" i="1"/>
  <c r="AF154" i="1"/>
  <c r="AG154" i="1"/>
  <c r="AH154" i="1"/>
  <c r="AF155" i="1"/>
  <c r="AG155" i="1"/>
  <c r="AH155" i="1"/>
  <c r="AF156" i="1"/>
  <c r="AG156" i="1"/>
  <c r="AH156" i="1"/>
  <c r="AF157" i="1"/>
  <c r="AG157" i="1"/>
  <c r="AH157" i="1"/>
  <c r="AF158" i="1"/>
  <c r="AG158" i="1"/>
  <c r="AH158" i="1"/>
  <c r="AF159" i="1"/>
  <c r="AG159" i="1"/>
  <c r="AH159" i="1"/>
  <c r="AF160" i="1"/>
  <c r="AG160" i="1"/>
  <c r="AH160" i="1"/>
  <c r="AF161" i="1"/>
  <c r="AG161" i="1"/>
  <c r="AH161" i="1"/>
  <c r="AF162" i="1"/>
  <c r="AG162" i="1"/>
  <c r="AH162" i="1"/>
  <c r="AF163" i="1"/>
  <c r="AG163" i="1"/>
  <c r="AH163" i="1"/>
  <c r="AF164" i="1"/>
  <c r="AG164" i="1"/>
  <c r="AH164" i="1"/>
  <c r="AF165" i="1"/>
  <c r="AG165" i="1"/>
  <c r="AH165" i="1"/>
  <c r="AF166" i="1"/>
  <c r="AG166" i="1"/>
  <c r="AH166" i="1"/>
  <c r="AF167" i="1"/>
  <c r="AG167" i="1"/>
  <c r="AH167" i="1"/>
  <c r="AF168" i="1"/>
  <c r="AG168" i="1"/>
  <c r="AH168" i="1"/>
  <c r="AF169" i="1"/>
  <c r="AG169" i="1"/>
  <c r="AH169" i="1"/>
  <c r="AF170" i="1"/>
  <c r="AG170" i="1"/>
  <c r="AH170" i="1"/>
  <c r="AF171" i="1"/>
  <c r="AG171" i="1"/>
  <c r="AH171" i="1"/>
  <c r="AF172" i="1"/>
  <c r="AG172" i="1"/>
  <c r="AH172" i="1"/>
  <c r="AF173" i="1"/>
  <c r="AG173" i="1"/>
  <c r="AH173" i="1"/>
  <c r="AF174" i="1"/>
  <c r="AG174" i="1"/>
  <c r="AH174" i="1"/>
  <c r="AF175" i="1"/>
  <c r="AG175" i="1"/>
  <c r="AH175" i="1"/>
  <c r="AF176" i="1"/>
  <c r="AG176" i="1"/>
  <c r="AH176" i="1"/>
  <c r="AF177" i="1"/>
  <c r="AG177" i="1"/>
  <c r="AH177" i="1"/>
  <c r="AF178" i="1"/>
  <c r="AG178" i="1"/>
  <c r="AH178" i="1"/>
  <c r="AF179" i="1"/>
  <c r="AG179" i="1"/>
  <c r="AH179" i="1"/>
  <c r="AF180" i="1"/>
  <c r="AG180" i="1"/>
  <c r="AH180" i="1"/>
  <c r="AF181" i="1"/>
  <c r="AG181" i="1"/>
  <c r="AH181" i="1"/>
  <c r="AF182" i="1"/>
  <c r="AG182" i="1"/>
  <c r="AH182" i="1"/>
  <c r="AF183" i="1"/>
  <c r="AG183" i="1"/>
  <c r="AH183" i="1"/>
  <c r="AF184" i="1"/>
  <c r="AG184" i="1"/>
  <c r="AH184" i="1"/>
  <c r="AF185" i="1"/>
  <c r="AG185" i="1"/>
  <c r="AH185" i="1"/>
  <c r="AF186" i="1"/>
  <c r="AG186" i="1"/>
  <c r="AH186" i="1"/>
  <c r="AF187" i="1"/>
  <c r="AG187" i="1"/>
  <c r="AH187" i="1"/>
  <c r="AF188" i="1"/>
  <c r="AG188" i="1"/>
  <c r="AH188" i="1"/>
  <c r="AF189" i="1"/>
  <c r="AG189" i="1"/>
  <c r="AH189" i="1"/>
  <c r="AF190" i="1"/>
  <c r="AG190" i="1"/>
  <c r="AH190" i="1"/>
  <c r="AF191" i="1"/>
  <c r="AG191" i="1"/>
  <c r="AH191" i="1"/>
  <c r="AF192" i="1"/>
  <c r="AG192" i="1"/>
  <c r="AH192" i="1"/>
  <c r="AF193" i="1"/>
  <c r="AG193" i="1"/>
  <c r="AH193" i="1"/>
  <c r="AF194" i="1"/>
  <c r="AG194" i="1"/>
  <c r="AH194" i="1"/>
  <c r="AF195" i="1"/>
  <c r="AG195" i="1"/>
  <c r="AH195" i="1"/>
  <c r="AF196" i="1"/>
  <c r="AG196" i="1"/>
  <c r="AH196" i="1"/>
  <c r="AF197" i="1"/>
  <c r="AG197" i="1"/>
  <c r="AH197" i="1"/>
  <c r="AF198" i="1"/>
  <c r="AG198" i="1"/>
  <c r="AH198" i="1"/>
  <c r="AF199" i="1"/>
  <c r="AG199" i="1"/>
  <c r="AH199" i="1"/>
  <c r="AF200" i="1"/>
  <c r="AG200" i="1"/>
  <c r="AH200" i="1"/>
  <c r="AF201" i="1"/>
  <c r="AG201" i="1"/>
  <c r="AH201" i="1"/>
  <c r="AF202" i="1"/>
  <c r="AG202" i="1"/>
  <c r="AH202" i="1"/>
  <c r="AF203" i="1"/>
  <c r="AG203" i="1"/>
  <c r="AH203" i="1"/>
  <c r="AF204" i="1"/>
  <c r="AG204" i="1"/>
  <c r="AH204" i="1"/>
  <c r="AF205" i="1"/>
  <c r="AG205" i="1"/>
  <c r="AH205" i="1"/>
  <c r="AF206" i="1"/>
  <c r="AG206" i="1"/>
  <c r="AH206" i="1"/>
  <c r="AF207" i="1"/>
  <c r="AG207" i="1"/>
  <c r="AH207" i="1"/>
  <c r="AF208" i="1"/>
  <c r="AG208" i="1"/>
  <c r="AH208" i="1"/>
  <c r="AF209" i="1"/>
  <c r="AG209" i="1"/>
  <c r="AH209" i="1"/>
  <c r="AF210" i="1"/>
  <c r="AG210" i="1"/>
  <c r="AH210" i="1"/>
  <c r="AF211" i="1"/>
  <c r="AG211" i="1"/>
  <c r="AH211" i="1"/>
  <c r="AF212" i="1"/>
  <c r="AG212" i="1"/>
  <c r="AH212" i="1"/>
  <c r="AF213" i="1"/>
  <c r="AG213" i="1"/>
  <c r="AH213" i="1"/>
  <c r="AF214" i="1"/>
  <c r="AG214" i="1"/>
  <c r="AH214" i="1"/>
  <c r="AF215" i="1"/>
  <c r="AG215" i="1"/>
  <c r="AH215" i="1"/>
  <c r="AF216" i="1"/>
  <c r="AG216" i="1"/>
  <c r="AH216" i="1"/>
  <c r="AF217" i="1"/>
  <c r="AG217" i="1"/>
  <c r="AH217" i="1"/>
  <c r="AF218" i="1"/>
  <c r="AG218" i="1"/>
  <c r="AH218" i="1"/>
  <c r="AF219" i="1"/>
  <c r="AG219" i="1"/>
  <c r="AH219" i="1"/>
  <c r="AF220" i="1"/>
  <c r="AG220" i="1"/>
  <c r="AH220" i="1"/>
  <c r="AF221" i="1"/>
  <c r="AG221" i="1"/>
  <c r="AH221" i="1"/>
  <c r="AF222" i="1"/>
  <c r="AG222" i="1"/>
  <c r="AH222" i="1"/>
  <c r="AF223" i="1"/>
  <c r="AG223" i="1"/>
  <c r="AH223" i="1"/>
  <c r="AF224" i="1"/>
  <c r="AG224" i="1"/>
  <c r="AH224" i="1"/>
  <c r="AF225" i="1"/>
  <c r="AG225" i="1"/>
  <c r="AH225" i="1"/>
  <c r="AF226" i="1"/>
  <c r="AG226" i="1"/>
  <c r="AH226" i="1"/>
  <c r="AF227" i="1"/>
  <c r="AG227" i="1"/>
  <c r="AH227" i="1"/>
  <c r="AF228" i="1"/>
  <c r="AG228" i="1"/>
  <c r="AH228" i="1"/>
  <c r="AF229" i="1"/>
  <c r="AG229" i="1"/>
  <c r="AH229" i="1"/>
  <c r="AF230" i="1"/>
  <c r="AG230" i="1"/>
  <c r="AH230" i="1"/>
  <c r="AF231" i="1"/>
  <c r="AG231" i="1"/>
  <c r="AH231" i="1"/>
  <c r="AF232" i="1"/>
  <c r="AG232" i="1"/>
  <c r="AH232" i="1"/>
  <c r="AF233" i="1"/>
  <c r="AG233" i="1"/>
  <c r="AH233" i="1"/>
  <c r="AF234" i="1"/>
  <c r="AG234" i="1"/>
  <c r="AH234" i="1"/>
  <c r="AF235" i="1"/>
  <c r="AG235" i="1"/>
  <c r="AH235" i="1"/>
  <c r="AF236" i="1"/>
  <c r="AG236" i="1"/>
  <c r="AH236" i="1"/>
  <c r="AF237" i="1"/>
  <c r="AG237" i="1"/>
  <c r="AH237" i="1"/>
  <c r="AF238" i="1"/>
  <c r="AG238" i="1"/>
  <c r="AH238" i="1"/>
  <c r="AF239" i="1"/>
  <c r="AG239" i="1"/>
  <c r="AH239" i="1"/>
  <c r="AF240" i="1"/>
  <c r="AG240" i="1"/>
  <c r="AH240" i="1"/>
  <c r="AF241" i="1"/>
  <c r="AG241" i="1"/>
  <c r="AH241" i="1"/>
  <c r="AF242" i="1"/>
  <c r="AG242" i="1"/>
  <c r="AH242" i="1"/>
  <c r="AF243" i="1"/>
  <c r="AG243" i="1"/>
  <c r="AH243" i="1"/>
  <c r="AF244" i="1"/>
  <c r="AG244" i="1"/>
  <c r="AH244" i="1"/>
  <c r="AF245" i="1"/>
  <c r="AG245" i="1"/>
  <c r="AH245" i="1"/>
  <c r="AF246" i="1"/>
  <c r="AG246" i="1"/>
  <c r="AH246" i="1"/>
  <c r="AF247" i="1"/>
  <c r="AG247" i="1"/>
  <c r="AH247" i="1"/>
  <c r="AF248" i="1"/>
  <c r="AG248" i="1"/>
  <c r="AH248" i="1"/>
  <c r="AF249" i="1"/>
  <c r="AG249" i="1"/>
  <c r="AH249" i="1"/>
  <c r="AF250" i="1"/>
  <c r="AG250" i="1"/>
  <c r="AH250" i="1"/>
  <c r="AF251" i="1"/>
  <c r="AG251" i="1"/>
  <c r="AH251" i="1"/>
  <c r="AF252" i="1"/>
  <c r="AG252" i="1"/>
  <c r="AH252" i="1"/>
  <c r="AF253" i="1"/>
  <c r="AG253" i="1"/>
  <c r="AH253" i="1"/>
  <c r="AF254" i="1"/>
  <c r="AG254" i="1"/>
  <c r="AH254" i="1"/>
  <c r="AF255" i="1"/>
  <c r="AG255" i="1"/>
  <c r="AH255" i="1"/>
  <c r="AF256" i="1"/>
  <c r="AG256" i="1"/>
  <c r="AH256" i="1"/>
  <c r="AF257" i="1"/>
  <c r="AG257" i="1"/>
  <c r="AH257" i="1"/>
  <c r="AF258" i="1"/>
  <c r="AG258" i="1"/>
  <c r="AH258" i="1"/>
  <c r="AF259" i="1"/>
  <c r="AG259" i="1"/>
  <c r="AH259" i="1"/>
  <c r="AF260" i="1"/>
  <c r="AG260" i="1"/>
  <c r="AH260" i="1"/>
  <c r="AF261" i="1"/>
  <c r="AG261" i="1"/>
  <c r="AH261" i="1"/>
  <c r="AF262" i="1"/>
  <c r="AG262" i="1"/>
  <c r="AH262" i="1"/>
  <c r="AF263" i="1"/>
  <c r="AG263" i="1"/>
  <c r="AH263" i="1"/>
  <c r="AF264" i="1"/>
  <c r="AG264" i="1"/>
  <c r="AH264" i="1"/>
  <c r="AF265" i="1"/>
  <c r="AG265" i="1"/>
  <c r="AH265" i="1"/>
  <c r="AF266" i="1"/>
  <c r="AG266" i="1"/>
  <c r="AH266" i="1"/>
  <c r="AF267" i="1"/>
  <c r="AG267" i="1"/>
  <c r="AH267" i="1"/>
  <c r="AF268" i="1"/>
  <c r="AG268" i="1"/>
  <c r="AH268" i="1"/>
  <c r="AF269" i="1"/>
  <c r="AG269" i="1"/>
  <c r="AH269" i="1"/>
  <c r="AF270" i="1"/>
  <c r="AG270" i="1"/>
  <c r="AH270" i="1"/>
  <c r="AF271" i="1"/>
  <c r="AG271" i="1"/>
  <c r="AH271" i="1"/>
  <c r="AF272" i="1"/>
  <c r="AG272" i="1"/>
  <c r="AH272" i="1"/>
  <c r="AF273" i="1"/>
  <c r="AG273" i="1"/>
  <c r="AH273" i="1"/>
  <c r="AF274" i="1"/>
  <c r="AG274" i="1"/>
  <c r="AH274" i="1"/>
  <c r="AF275" i="1"/>
  <c r="AG275" i="1"/>
  <c r="AH275" i="1"/>
  <c r="AF276" i="1"/>
  <c r="AG276" i="1"/>
  <c r="AH276" i="1"/>
  <c r="AF277" i="1"/>
  <c r="AG277" i="1"/>
  <c r="AH277" i="1"/>
  <c r="AF278" i="1"/>
  <c r="AG278" i="1"/>
  <c r="AH278" i="1"/>
  <c r="AF279" i="1"/>
  <c r="AG279" i="1"/>
  <c r="AH279" i="1"/>
  <c r="AF280" i="1"/>
  <c r="AG280" i="1"/>
  <c r="AH280" i="1"/>
  <c r="AF281" i="1"/>
  <c r="AG281" i="1"/>
  <c r="AH281" i="1"/>
  <c r="AF282" i="1"/>
  <c r="AG282" i="1"/>
  <c r="AH282" i="1"/>
  <c r="AF283" i="1"/>
  <c r="AG283" i="1"/>
  <c r="AH283" i="1"/>
  <c r="AF284" i="1"/>
  <c r="AG284" i="1"/>
  <c r="AH284" i="1"/>
  <c r="AF285" i="1"/>
  <c r="AG285" i="1"/>
  <c r="AH285" i="1"/>
  <c r="AF286" i="1"/>
  <c r="AG286" i="1"/>
  <c r="AH286" i="1"/>
  <c r="AF287" i="1"/>
  <c r="AG287" i="1"/>
  <c r="AH287" i="1"/>
  <c r="AF288" i="1"/>
  <c r="AG288" i="1"/>
  <c r="AH288" i="1"/>
  <c r="AF289" i="1"/>
  <c r="AG289" i="1"/>
  <c r="AH289" i="1"/>
  <c r="AF290" i="1"/>
  <c r="AG290" i="1"/>
  <c r="AH290" i="1"/>
  <c r="AF291" i="1"/>
  <c r="AG291" i="1"/>
  <c r="AH291" i="1"/>
  <c r="AF292" i="1"/>
  <c r="AG292" i="1"/>
  <c r="AH292" i="1"/>
  <c r="AF293" i="1"/>
  <c r="AG293" i="1"/>
  <c r="AH293" i="1"/>
  <c r="AF294" i="1"/>
  <c r="AG294" i="1"/>
  <c r="AH294" i="1"/>
  <c r="AF295" i="1"/>
  <c r="AG295" i="1"/>
  <c r="AH295" i="1"/>
  <c r="AF296" i="1"/>
  <c r="AG296" i="1"/>
  <c r="AH296" i="1"/>
  <c r="AF297" i="1"/>
  <c r="AG297" i="1"/>
  <c r="AH297" i="1"/>
  <c r="AF298" i="1"/>
  <c r="AG298" i="1"/>
  <c r="AH298" i="1"/>
  <c r="AF299" i="1"/>
  <c r="AG299" i="1"/>
  <c r="AH299" i="1"/>
  <c r="AF300" i="1"/>
  <c r="AG300" i="1"/>
  <c r="AH300" i="1"/>
  <c r="AF301" i="1"/>
  <c r="AG301" i="1"/>
  <c r="AH301" i="1"/>
  <c r="AF302" i="1"/>
  <c r="AG302" i="1"/>
  <c r="AH302" i="1"/>
  <c r="AF303" i="1"/>
  <c r="AG303" i="1"/>
  <c r="AH303" i="1"/>
  <c r="AF304" i="1"/>
  <c r="AG304" i="1"/>
  <c r="AH304" i="1"/>
  <c r="AF305" i="1"/>
  <c r="AG305" i="1"/>
  <c r="AH305" i="1"/>
  <c r="AF306" i="1"/>
  <c r="AG306" i="1"/>
  <c r="AH306" i="1"/>
  <c r="AF307" i="1"/>
  <c r="AG307" i="1"/>
  <c r="AH307" i="1"/>
  <c r="AF308" i="1"/>
  <c r="AG308" i="1"/>
  <c r="AH308" i="1"/>
  <c r="AF309" i="1"/>
  <c r="AG309" i="1"/>
  <c r="AH309" i="1"/>
  <c r="AF310" i="1"/>
  <c r="AG310" i="1"/>
  <c r="AH310" i="1"/>
  <c r="AF311" i="1"/>
  <c r="AG311" i="1"/>
  <c r="AH311" i="1"/>
  <c r="AF312" i="1"/>
  <c r="AG312" i="1"/>
  <c r="AH312" i="1"/>
  <c r="AF313" i="1"/>
  <c r="AG313" i="1"/>
  <c r="AH313" i="1"/>
  <c r="AF314" i="1"/>
  <c r="AG314" i="1"/>
  <c r="AH314" i="1"/>
  <c r="AF315" i="1"/>
  <c r="AG315" i="1"/>
  <c r="AH315" i="1"/>
  <c r="AF316" i="1"/>
  <c r="AG316" i="1"/>
  <c r="AH316" i="1"/>
  <c r="AF317" i="1"/>
  <c r="AG317" i="1"/>
  <c r="AH317" i="1"/>
  <c r="AF318" i="1"/>
  <c r="AG318" i="1"/>
  <c r="AH318" i="1"/>
  <c r="AF319" i="1"/>
  <c r="AG319" i="1"/>
  <c r="AH319" i="1"/>
  <c r="AF320" i="1"/>
  <c r="AG320" i="1"/>
  <c r="AH320" i="1"/>
  <c r="AF321" i="1"/>
  <c r="AG321" i="1"/>
  <c r="AH321" i="1"/>
  <c r="AF322" i="1"/>
  <c r="AG322" i="1"/>
  <c r="AH322" i="1"/>
  <c r="AF323" i="1"/>
  <c r="AG323" i="1"/>
  <c r="AH323" i="1"/>
  <c r="AF324" i="1"/>
  <c r="AG324" i="1"/>
  <c r="AH324" i="1"/>
  <c r="AF325" i="1"/>
  <c r="AG325" i="1"/>
  <c r="AH325" i="1"/>
  <c r="AF326" i="1"/>
  <c r="AG326" i="1"/>
  <c r="AH326" i="1"/>
  <c r="AF327" i="1"/>
  <c r="AG327" i="1"/>
  <c r="AH327" i="1"/>
  <c r="AF328" i="1"/>
  <c r="AG328" i="1"/>
  <c r="AH328" i="1"/>
  <c r="AF329" i="1"/>
  <c r="AG329" i="1"/>
  <c r="AH329" i="1"/>
  <c r="AF330" i="1"/>
  <c r="AG330" i="1"/>
  <c r="AH330" i="1"/>
  <c r="AF331" i="1"/>
  <c r="AG331" i="1"/>
  <c r="AH331" i="1"/>
  <c r="AF332" i="1"/>
  <c r="AG332" i="1"/>
  <c r="AH332" i="1"/>
  <c r="AF333" i="1"/>
  <c r="AG333" i="1"/>
  <c r="AH333" i="1"/>
  <c r="AF334" i="1"/>
  <c r="AG334" i="1"/>
  <c r="AH334" i="1"/>
  <c r="AF335" i="1"/>
  <c r="AG335" i="1"/>
  <c r="AH335" i="1"/>
  <c r="AF336" i="1"/>
  <c r="AG336" i="1"/>
  <c r="AH336" i="1"/>
  <c r="AF337" i="1"/>
  <c r="AG337" i="1"/>
  <c r="AH337" i="1"/>
  <c r="AF338" i="1"/>
  <c r="AG338" i="1"/>
  <c r="AH338" i="1"/>
  <c r="AF339" i="1"/>
  <c r="AG339" i="1"/>
  <c r="AH339" i="1"/>
  <c r="AF340" i="1"/>
  <c r="AG340" i="1"/>
  <c r="AH340" i="1"/>
  <c r="AF341" i="1"/>
  <c r="AG341" i="1"/>
  <c r="AH341" i="1"/>
  <c r="AF342" i="1"/>
  <c r="AG342" i="1"/>
  <c r="AH342" i="1"/>
  <c r="AF343" i="1"/>
  <c r="AG343" i="1"/>
  <c r="AH343" i="1"/>
  <c r="AF344" i="1"/>
  <c r="AG344" i="1"/>
  <c r="AH344" i="1"/>
  <c r="AF345" i="1"/>
  <c r="AG345" i="1"/>
  <c r="AH345" i="1"/>
  <c r="AF346" i="1"/>
  <c r="AG346" i="1"/>
  <c r="AH346" i="1"/>
  <c r="AF347" i="1"/>
  <c r="AG347" i="1"/>
  <c r="AH347" i="1"/>
  <c r="AF348" i="1"/>
  <c r="AG348" i="1"/>
  <c r="AH348" i="1"/>
  <c r="AF349" i="1"/>
  <c r="AG349" i="1"/>
  <c r="AH349" i="1"/>
  <c r="AF350" i="1"/>
  <c r="AG350" i="1"/>
  <c r="AH350" i="1"/>
  <c r="AF351" i="1"/>
  <c r="AG351" i="1"/>
  <c r="AH351" i="1"/>
  <c r="AF352" i="1"/>
  <c r="AG352" i="1"/>
  <c r="AH352" i="1"/>
  <c r="AF353" i="1"/>
  <c r="AG353" i="1"/>
  <c r="AH353" i="1"/>
  <c r="AF354" i="1"/>
  <c r="AG354" i="1"/>
  <c r="AH354" i="1"/>
  <c r="AF355" i="1"/>
  <c r="AG355" i="1"/>
  <c r="AH355" i="1"/>
  <c r="AF356" i="1"/>
  <c r="AG356" i="1"/>
  <c r="AH356" i="1"/>
  <c r="AF357" i="1"/>
  <c r="AG357" i="1"/>
  <c r="AH357" i="1"/>
  <c r="AF358" i="1"/>
  <c r="AG358" i="1"/>
  <c r="AH358" i="1"/>
  <c r="AF359" i="1"/>
  <c r="AG359" i="1"/>
  <c r="AH359" i="1"/>
  <c r="AF360" i="1"/>
  <c r="AG360" i="1"/>
  <c r="AH360" i="1"/>
  <c r="AF361" i="1"/>
  <c r="AG361" i="1"/>
  <c r="AH361" i="1"/>
  <c r="AF362" i="1"/>
  <c r="AG362" i="1"/>
  <c r="AH362" i="1"/>
  <c r="AF363" i="1"/>
  <c r="AG363" i="1"/>
  <c r="AH363" i="1"/>
  <c r="AF364" i="1"/>
  <c r="AG364" i="1"/>
  <c r="AH364" i="1"/>
  <c r="AF365" i="1"/>
  <c r="AG365" i="1"/>
  <c r="AH365" i="1"/>
  <c r="AF366" i="1"/>
  <c r="AG366" i="1"/>
  <c r="AH366" i="1"/>
  <c r="AF367" i="1"/>
  <c r="AG367" i="1"/>
  <c r="AH367" i="1"/>
  <c r="AF368" i="1"/>
  <c r="AG368" i="1"/>
  <c r="AH368" i="1"/>
  <c r="AF369" i="1"/>
  <c r="AG369" i="1"/>
  <c r="AH369" i="1"/>
  <c r="AF370" i="1"/>
  <c r="AG370" i="1"/>
  <c r="AH370" i="1"/>
  <c r="AF371" i="1"/>
  <c r="AG371" i="1"/>
  <c r="AH371" i="1"/>
  <c r="AF372" i="1"/>
  <c r="AG372" i="1"/>
  <c r="AH372" i="1"/>
  <c r="AF373" i="1"/>
  <c r="AG373" i="1"/>
  <c r="AH373" i="1"/>
  <c r="AF374" i="1"/>
  <c r="AG374" i="1"/>
  <c r="AH374" i="1"/>
  <c r="AF375" i="1"/>
  <c r="AG375" i="1"/>
  <c r="AH375" i="1"/>
  <c r="AF376" i="1"/>
  <c r="AG376" i="1"/>
  <c r="AH376" i="1"/>
  <c r="AF377" i="1"/>
  <c r="AG377" i="1"/>
  <c r="AH377" i="1"/>
  <c r="AF378" i="1"/>
  <c r="AG378" i="1"/>
  <c r="AH378" i="1"/>
  <c r="AF379" i="1"/>
  <c r="AG379" i="1"/>
  <c r="AH379" i="1"/>
  <c r="AF380" i="1"/>
  <c r="AG380" i="1"/>
  <c r="AH380" i="1"/>
  <c r="AF381" i="1"/>
  <c r="AG381" i="1"/>
  <c r="AH381" i="1"/>
  <c r="AF382" i="1"/>
  <c r="AG382" i="1"/>
  <c r="AH382" i="1"/>
  <c r="AF383" i="1"/>
  <c r="AG383" i="1"/>
  <c r="AH383" i="1"/>
  <c r="AF384" i="1"/>
  <c r="AG384" i="1"/>
  <c r="AH384" i="1"/>
  <c r="AF385" i="1"/>
  <c r="AG385" i="1"/>
  <c r="AH385" i="1"/>
  <c r="AF386" i="1"/>
  <c r="AG386" i="1"/>
  <c r="AH386" i="1"/>
  <c r="AF387" i="1"/>
  <c r="AG387" i="1"/>
  <c r="AH387" i="1"/>
  <c r="AF388" i="1"/>
  <c r="AG388" i="1"/>
  <c r="AH388" i="1"/>
  <c r="AF389" i="1"/>
  <c r="AG389" i="1"/>
  <c r="AH389" i="1"/>
  <c r="AF390" i="1"/>
  <c r="AG390" i="1"/>
  <c r="AH390" i="1"/>
  <c r="AF391" i="1"/>
  <c r="AG391" i="1"/>
  <c r="AH391" i="1"/>
  <c r="AF392" i="1"/>
  <c r="AG392" i="1"/>
  <c r="AH392" i="1"/>
  <c r="AF393" i="1"/>
  <c r="AG393" i="1"/>
  <c r="AH393" i="1"/>
  <c r="AF394" i="1"/>
  <c r="AG394" i="1"/>
  <c r="AH394" i="1"/>
  <c r="AF395" i="1"/>
  <c r="AG395" i="1"/>
  <c r="AH395" i="1"/>
  <c r="AF396" i="1"/>
  <c r="AG396" i="1"/>
  <c r="AH396" i="1"/>
  <c r="AF397" i="1"/>
  <c r="AG397" i="1"/>
  <c r="AH397" i="1"/>
  <c r="AF398" i="1"/>
  <c r="AG398" i="1"/>
  <c r="AH398" i="1"/>
  <c r="AF399" i="1"/>
  <c r="AG399" i="1"/>
  <c r="AH399" i="1"/>
  <c r="AF400" i="1"/>
  <c r="AG400" i="1"/>
  <c r="AH400" i="1"/>
  <c r="AF401" i="1"/>
  <c r="AG401" i="1"/>
  <c r="AH401" i="1"/>
  <c r="AF402" i="1"/>
  <c r="AG402" i="1"/>
  <c r="AH402" i="1"/>
  <c r="AF403" i="1"/>
  <c r="AG403" i="1"/>
  <c r="AH403" i="1"/>
  <c r="AF404" i="1"/>
  <c r="AG404" i="1"/>
  <c r="AH404" i="1"/>
  <c r="AF405" i="1"/>
  <c r="AG405" i="1"/>
  <c r="AH405" i="1"/>
  <c r="AF406" i="1"/>
  <c r="AG406" i="1"/>
  <c r="AH406" i="1"/>
  <c r="AF407" i="1"/>
  <c r="AG407" i="1"/>
  <c r="AH407" i="1"/>
  <c r="AF408" i="1"/>
  <c r="AG408" i="1"/>
  <c r="AH408" i="1"/>
  <c r="AF409" i="1"/>
  <c r="AG409" i="1"/>
  <c r="AH409" i="1"/>
  <c r="AF410" i="1"/>
  <c r="AG410" i="1"/>
  <c r="AH410" i="1"/>
  <c r="AF411" i="1"/>
  <c r="AG411" i="1"/>
  <c r="AH411" i="1"/>
  <c r="AF412" i="1"/>
  <c r="AG412" i="1"/>
  <c r="AH412" i="1"/>
  <c r="AF413" i="1"/>
  <c r="AG413" i="1"/>
  <c r="AH413" i="1"/>
  <c r="AF414" i="1"/>
  <c r="AG414" i="1"/>
  <c r="AH414" i="1"/>
  <c r="AF415" i="1"/>
  <c r="AG415" i="1"/>
  <c r="AH415" i="1"/>
  <c r="AF416" i="1"/>
  <c r="AG416" i="1"/>
  <c r="AH416" i="1"/>
  <c r="AF417" i="1"/>
  <c r="AG417" i="1"/>
  <c r="AH417" i="1"/>
  <c r="AF418" i="1"/>
  <c r="AG418" i="1"/>
  <c r="AH418" i="1"/>
  <c r="AF419" i="1"/>
  <c r="AG419" i="1"/>
  <c r="AH419" i="1"/>
  <c r="AF420" i="1"/>
  <c r="AG420" i="1"/>
  <c r="AH420" i="1"/>
  <c r="AF421" i="1"/>
  <c r="AG421" i="1"/>
  <c r="AH421" i="1"/>
  <c r="AF422" i="1"/>
  <c r="AG422" i="1"/>
  <c r="AH422" i="1"/>
  <c r="AF423" i="1"/>
  <c r="AG423" i="1"/>
  <c r="AH423" i="1"/>
  <c r="AF424" i="1"/>
  <c r="AG424" i="1"/>
  <c r="AH424" i="1"/>
  <c r="AF425" i="1"/>
  <c r="AG425" i="1"/>
  <c r="AH425" i="1"/>
  <c r="AF426" i="1"/>
  <c r="AG426" i="1"/>
  <c r="AH426" i="1"/>
  <c r="AF427" i="1"/>
  <c r="AG427" i="1"/>
  <c r="AH427" i="1"/>
  <c r="AF428" i="1"/>
  <c r="AG428" i="1"/>
  <c r="AH428" i="1"/>
  <c r="AF429" i="1"/>
  <c r="AG429" i="1"/>
  <c r="AH429" i="1"/>
  <c r="AF430" i="1"/>
  <c r="AG430" i="1"/>
  <c r="AH430" i="1"/>
  <c r="AF431" i="1"/>
  <c r="AG431" i="1"/>
  <c r="AH431" i="1"/>
  <c r="AF432" i="1"/>
  <c r="AG432" i="1"/>
  <c r="AH432" i="1"/>
  <c r="AF433" i="1"/>
  <c r="AG433" i="1"/>
  <c r="AH433" i="1"/>
  <c r="AF434" i="1"/>
  <c r="AG434" i="1"/>
  <c r="AH434" i="1"/>
  <c r="AF435" i="1"/>
  <c r="AG435" i="1"/>
  <c r="AH435" i="1"/>
  <c r="AF436" i="1"/>
  <c r="AG436" i="1"/>
  <c r="AH436" i="1"/>
  <c r="AF437" i="1"/>
  <c r="AG437" i="1"/>
  <c r="AH437" i="1"/>
  <c r="AF438" i="1"/>
  <c r="AG438" i="1"/>
  <c r="AH438" i="1"/>
  <c r="AF439" i="1"/>
  <c r="AG439" i="1"/>
  <c r="AH439" i="1"/>
  <c r="AF440" i="1"/>
  <c r="AG440" i="1"/>
  <c r="AH440" i="1"/>
  <c r="AF441" i="1"/>
  <c r="AG441" i="1"/>
  <c r="AH441" i="1"/>
  <c r="AF442" i="1"/>
  <c r="AG442" i="1"/>
  <c r="AH442" i="1"/>
  <c r="AF443" i="1"/>
  <c r="AG443" i="1"/>
  <c r="AH443" i="1"/>
  <c r="AF444" i="1"/>
  <c r="AG444" i="1"/>
  <c r="AH444" i="1"/>
  <c r="AF445" i="1"/>
  <c r="AG445" i="1"/>
  <c r="AH445" i="1"/>
  <c r="AF446" i="1"/>
  <c r="AG446" i="1"/>
  <c r="AH446" i="1"/>
  <c r="AF447" i="1"/>
  <c r="AG447" i="1"/>
  <c r="AH447" i="1"/>
  <c r="AF448" i="1"/>
  <c r="AG448" i="1"/>
  <c r="AH448" i="1"/>
  <c r="AF449" i="1"/>
  <c r="AG449" i="1"/>
  <c r="AH449" i="1"/>
  <c r="AF450" i="1"/>
  <c r="AG450" i="1"/>
  <c r="AH450" i="1"/>
  <c r="AF451" i="1"/>
  <c r="AG451" i="1"/>
  <c r="AH451" i="1"/>
  <c r="AF452" i="1"/>
  <c r="AG452" i="1"/>
  <c r="AH452" i="1"/>
  <c r="AF453" i="1"/>
  <c r="AG453" i="1"/>
  <c r="AH453" i="1"/>
  <c r="AF454" i="1"/>
  <c r="AG454" i="1"/>
  <c r="AH454" i="1"/>
  <c r="AF455" i="1"/>
  <c r="AG455" i="1"/>
  <c r="AH455" i="1"/>
  <c r="AF456" i="1"/>
  <c r="AG456" i="1"/>
  <c r="AH456" i="1"/>
  <c r="AF457" i="1"/>
  <c r="AG457" i="1"/>
  <c r="AH457" i="1"/>
  <c r="AF458" i="1"/>
  <c r="AG458" i="1"/>
  <c r="AH458" i="1"/>
  <c r="AF459" i="1"/>
  <c r="AG459" i="1"/>
  <c r="AH459" i="1"/>
  <c r="AF460" i="1"/>
  <c r="AG460" i="1"/>
  <c r="AH460" i="1"/>
  <c r="AF461" i="1"/>
  <c r="AG461" i="1"/>
  <c r="AH461" i="1"/>
  <c r="AF462" i="1"/>
  <c r="AG462" i="1"/>
  <c r="AH462" i="1"/>
  <c r="AF463" i="1"/>
  <c r="AG463" i="1"/>
  <c r="AH463" i="1"/>
  <c r="AF464" i="1"/>
  <c r="AG464" i="1"/>
  <c r="AH464" i="1"/>
  <c r="AF465" i="1"/>
  <c r="AG465" i="1"/>
  <c r="AH465" i="1"/>
  <c r="AF466" i="1"/>
  <c r="AG466" i="1"/>
  <c r="AH466" i="1"/>
  <c r="AF467" i="1"/>
  <c r="AG467" i="1"/>
  <c r="AH467" i="1"/>
  <c r="AF468" i="1"/>
  <c r="AG468" i="1"/>
  <c r="AH468" i="1"/>
  <c r="AF469" i="1"/>
  <c r="AG469" i="1"/>
  <c r="AH469" i="1"/>
  <c r="AF470" i="1"/>
  <c r="AG470" i="1"/>
  <c r="AH470" i="1"/>
  <c r="AF471" i="1"/>
  <c r="AG471" i="1"/>
  <c r="AH471" i="1"/>
  <c r="AF472" i="1"/>
  <c r="AG472" i="1"/>
  <c r="AH472" i="1"/>
  <c r="AF473" i="1"/>
  <c r="AG473" i="1"/>
  <c r="AH473" i="1"/>
  <c r="AF474" i="1"/>
  <c r="AG474" i="1"/>
  <c r="AH474" i="1"/>
  <c r="AF475" i="1"/>
  <c r="AG475" i="1"/>
  <c r="AH475" i="1"/>
  <c r="AF476" i="1"/>
  <c r="AG476" i="1"/>
  <c r="AH476" i="1"/>
  <c r="AF477" i="1"/>
  <c r="AG477" i="1"/>
  <c r="AH477" i="1"/>
  <c r="AF478" i="1"/>
  <c r="AG478" i="1"/>
  <c r="AH478" i="1"/>
  <c r="AF479" i="1"/>
  <c r="AG479" i="1"/>
  <c r="AH479" i="1"/>
  <c r="AF480" i="1"/>
  <c r="AG480" i="1"/>
  <c r="AH480" i="1"/>
  <c r="AF481" i="1"/>
  <c r="AG481" i="1"/>
  <c r="AH481" i="1"/>
  <c r="AF482" i="1"/>
  <c r="AG482" i="1"/>
  <c r="AH482" i="1"/>
  <c r="AF483" i="1"/>
  <c r="AG483" i="1"/>
  <c r="AH483" i="1"/>
  <c r="AF484" i="1"/>
  <c r="AG484" i="1"/>
  <c r="AH484" i="1"/>
  <c r="AF485" i="1"/>
  <c r="AG485" i="1"/>
  <c r="AH485" i="1"/>
  <c r="AF486" i="1"/>
  <c r="AG486" i="1"/>
  <c r="AH486" i="1"/>
  <c r="AF487" i="1"/>
  <c r="AG487" i="1"/>
  <c r="AH487" i="1"/>
  <c r="AF488" i="1"/>
  <c r="AG488" i="1"/>
  <c r="AH488" i="1"/>
  <c r="AF489" i="1"/>
  <c r="AG489" i="1"/>
  <c r="AH489" i="1"/>
  <c r="AF490" i="1"/>
  <c r="AG490" i="1"/>
  <c r="AH490" i="1"/>
  <c r="AF491" i="1"/>
  <c r="AG491" i="1"/>
  <c r="AH491" i="1"/>
  <c r="AF492" i="1"/>
  <c r="AG492" i="1"/>
  <c r="AH492" i="1"/>
  <c r="AF493" i="1"/>
  <c r="AG493" i="1"/>
  <c r="AH493" i="1"/>
  <c r="AF494" i="1"/>
  <c r="AG494" i="1"/>
  <c r="AH494" i="1"/>
  <c r="AF495" i="1"/>
  <c r="AG495" i="1"/>
  <c r="AH495" i="1"/>
  <c r="AF496" i="1"/>
  <c r="AG496" i="1"/>
  <c r="AH496" i="1"/>
  <c r="AF497" i="1"/>
  <c r="AG497" i="1"/>
  <c r="AH497" i="1"/>
  <c r="AF498" i="1"/>
  <c r="AG498" i="1"/>
  <c r="AH498" i="1"/>
  <c r="AF499" i="1"/>
  <c r="AG499" i="1"/>
  <c r="AH499" i="1"/>
  <c r="AF500" i="1"/>
  <c r="AG500" i="1"/>
  <c r="AH500" i="1"/>
  <c r="AF501" i="1"/>
  <c r="AG501" i="1"/>
  <c r="AH501" i="1"/>
  <c r="AF502" i="1"/>
  <c r="AG502" i="1"/>
  <c r="AH502" i="1"/>
  <c r="AF503" i="1"/>
  <c r="AG503" i="1"/>
  <c r="AH503" i="1"/>
  <c r="AF504" i="1"/>
  <c r="AG504" i="1"/>
  <c r="AH504" i="1"/>
  <c r="AF505" i="1"/>
  <c r="AG505" i="1"/>
  <c r="AH505" i="1"/>
  <c r="AF506" i="1"/>
  <c r="AG506" i="1"/>
  <c r="AH506" i="1"/>
  <c r="AF507" i="1"/>
  <c r="AG507" i="1"/>
  <c r="AH507" i="1"/>
  <c r="AF508" i="1"/>
  <c r="AG508" i="1"/>
  <c r="AH508" i="1"/>
  <c r="AF509" i="1"/>
  <c r="AG509" i="1"/>
  <c r="AH509" i="1"/>
  <c r="AF510" i="1"/>
  <c r="AG510" i="1"/>
  <c r="AH510" i="1"/>
  <c r="AF511" i="1"/>
  <c r="AG511" i="1"/>
  <c r="AH511" i="1"/>
  <c r="AF512" i="1"/>
  <c r="AG512" i="1"/>
  <c r="AH512" i="1"/>
  <c r="AF513" i="1"/>
  <c r="AG513" i="1"/>
  <c r="AH513" i="1"/>
  <c r="AF514" i="1"/>
  <c r="AG514" i="1"/>
  <c r="AH514" i="1"/>
  <c r="AF515" i="1"/>
  <c r="AG515" i="1"/>
  <c r="AH515" i="1"/>
  <c r="AF516" i="1"/>
  <c r="AG516" i="1"/>
  <c r="AH516" i="1"/>
  <c r="AF517" i="1"/>
  <c r="AG517" i="1"/>
  <c r="AH517" i="1"/>
  <c r="AF518" i="1"/>
  <c r="AG518" i="1"/>
  <c r="AH518" i="1"/>
  <c r="AF519" i="1"/>
  <c r="AG519" i="1"/>
  <c r="AH519" i="1"/>
  <c r="AF520" i="1"/>
  <c r="AG520" i="1"/>
  <c r="AH520" i="1"/>
  <c r="AF521" i="1"/>
  <c r="AG521" i="1"/>
  <c r="AH521" i="1"/>
  <c r="AF522" i="1"/>
  <c r="AG522" i="1"/>
  <c r="AH522" i="1"/>
  <c r="AF523" i="1"/>
  <c r="AG523" i="1"/>
  <c r="AH523" i="1"/>
  <c r="AF524" i="1"/>
  <c r="AG524" i="1"/>
  <c r="AH524" i="1"/>
  <c r="AF525" i="1"/>
  <c r="AG525" i="1"/>
  <c r="AH525" i="1"/>
  <c r="AF526" i="1"/>
  <c r="AG526" i="1"/>
  <c r="AH526" i="1"/>
  <c r="AF527" i="1"/>
  <c r="AG527" i="1"/>
  <c r="AH527" i="1"/>
  <c r="AF528" i="1"/>
  <c r="AG528" i="1"/>
  <c r="AH528" i="1"/>
  <c r="AF529" i="1"/>
  <c r="AG529" i="1"/>
  <c r="AH529" i="1"/>
  <c r="AF530" i="1"/>
  <c r="AG530" i="1"/>
  <c r="AH530" i="1"/>
  <c r="AF531" i="1"/>
  <c r="AG531" i="1"/>
  <c r="AH531" i="1"/>
  <c r="AF532" i="1"/>
  <c r="AG532" i="1"/>
  <c r="AH532" i="1"/>
  <c r="AF533" i="1"/>
  <c r="AG533" i="1"/>
  <c r="AH533" i="1"/>
  <c r="AF534" i="1"/>
  <c r="AG534" i="1"/>
  <c r="AH534" i="1"/>
  <c r="AF535" i="1"/>
  <c r="AG535" i="1"/>
  <c r="AH535" i="1"/>
  <c r="AF536" i="1"/>
  <c r="AG536" i="1"/>
  <c r="AH536" i="1"/>
  <c r="AF537" i="1"/>
  <c r="AG537" i="1"/>
  <c r="AH537" i="1"/>
  <c r="AF538" i="1"/>
  <c r="AG538" i="1"/>
  <c r="AH538" i="1"/>
  <c r="AF539" i="1"/>
  <c r="AG539" i="1"/>
  <c r="AH539" i="1"/>
  <c r="AF540" i="1"/>
  <c r="AG540" i="1"/>
  <c r="AH540" i="1"/>
  <c r="AF541" i="1"/>
  <c r="AG541" i="1"/>
  <c r="AH541" i="1"/>
  <c r="AF542" i="1"/>
  <c r="AG542" i="1"/>
  <c r="AH542" i="1"/>
  <c r="AF543" i="1"/>
  <c r="AG543" i="1"/>
  <c r="AH543" i="1"/>
  <c r="AF544" i="1"/>
  <c r="AG544" i="1"/>
  <c r="AH544" i="1"/>
  <c r="AF545" i="1"/>
  <c r="AG545" i="1"/>
  <c r="AH545" i="1"/>
  <c r="AF546" i="1"/>
  <c r="AG546" i="1"/>
  <c r="AH546" i="1"/>
  <c r="AF547" i="1"/>
  <c r="AG547" i="1"/>
  <c r="AH547" i="1"/>
  <c r="AF548" i="1"/>
  <c r="AG548" i="1"/>
  <c r="AH548" i="1"/>
  <c r="AF549" i="1"/>
  <c r="AG549" i="1"/>
  <c r="AH549" i="1"/>
  <c r="AF550" i="1"/>
  <c r="AG550" i="1"/>
  <c r="AH550" i="1"/>
  <c r="AF551" i="1"/>
  <c r="AG551" i="1"/>
  <c r="AH551" i="1"/>
  <c r="AF552" i="1"/>
  <c r="AG552" i="1"/>
  <c r="AH552" i="1"/>
  <c r="AF553" i="1"/>
  <c r="AG553" i="1"/>
  <c r="AH553" i="1"/>
  <c r="AF554" i="1"/>
  <c r="AG554" i="1"/>
  <c r="AH554" i="1"/>
  <c r="AF555" i="1"/>
  <c r="AG555" i="1"/>
  <c r="AH555" i="1"/>
  <c r="AF556" i="1"/>
  <c r="AG556" i="1"/>
  <c r="AH556" i="1"/>
  <c r="AF557" i="1"/>
  <c r="AG557" i="1"/>
  <c r="AH557" i="1"/>
  <c r="AF558" i="1"/>
  <c r="AG558" i="1"/>
  <c r="AH558" i="1"/>
  <c r="AF559" i="1"/>
  <c r="AG559" i="1"/>
  <c r="AH559" i="1"/>
  <c r="AF560" i="1"/>
  <c r="AG560" i="1"/>
  <c r="AH560" i="1"/>
  <c r="AF561" i="1"/>
  <c r="AG561" i="1"/>
  <c r="AH561" i="1"/>
  <c r="AF562" i="1"/>
  <c r="AG562" i="1"/>
  <c r="AH562" i="1"/>
  <c r="AF563" i="1"/>
  <c r="AG563" i="1"/>
  <c r="AH563" i="1"/>
  <c r="AF564" i="1"/>
  <c r="AG564" i="1"/>
  <c r="AH564" i="1"/>
  <c r="AF565" i="1"/>
  <c r="AG565" i="1"/>
  <c r="AH565" i="1"/>
  <c r="AF566" i="1"/>
  <c r="AG566" i="1"/>
  <c r="AH566" i="1"/>
  <c r="AF567" i="1"/>
  <c r="AG567" i="1"/>
  <c r="AH567" i="1"/>
  <c r="AF568" i="1"/>
  <c r="AG568" i="1"/>
  <c r="AH568" i="1"/>
  <c r="AF569" i="1"/>
  <c r="AG569" i="1"/>
  <c r="AH569" i="1"/>
  <c r="AF570" i="1"/>
  <c r="AG570" i="1"/>
  <c r="AH570" i="1"/>
  <c r="AF571" i="1"/>
  <c r="AG571" i="1"/>
  <c r="AH571" i="1"/>
  <c r="AF572" i="1"/>
  <c r="AG572" i="1"/>
  <c r="AH572" i="1"/>
  <c r="AF573" i="1"/>
  <c r="AG573" i="1"/>
  <c r="AH573" i="1"/>
  <c r="AF574" i="1"/>
  <c r="AG574" i="1"/>
  <c r="AH574" i="1"/>
  <c r="AF575" i="1"/>
  <c r="AG575" i="1"/>
  <c r="AH575" i="1"/>
  <c r="AF576" i="1"/>
  <c r="AG576" i="1"/>
  <c r="AH576" i="1"/>
  <c r="AF577" i="1"/>
  <c r="AG577" i="1"/>
  <c r="AH577" i="1"/>
  <c r="AF578" i="1"/>
  <c r="AG578" i="1"/>
  <c r="AH578" i="1"/>
  <c r="AF579" i="1"/>
  <c r="AG579" i="1"/>
  <c r="AH579" i="1"/>
  <c r="AF580" i="1"/>
  <c r="AG580" i="1"/>
  <c r="AH580" i="1"/>
  <c r="AF581" i="1"/>
  <c r="AG581" i="1"/>
  <c r="AH581" i="1"/>
  <c r="AF582" i="1"/>
  <c r="AG582" i="1"/>
  <c r="AH582" i="1"/>
  <c r="AF583" i="1"/>
  <c r="AG583" i="1"/>
  <c r="AH583" i="1"/>
  <c r="AF584" i="1"/>
  <c r="AG584" i="1"/>
  <c r="AH584" i="1"/>
  <c r="AF585" i="1"/>
  <c r="AG585" i="1"/>
  <c r="AH585" i="1"/>
  <c r="AF586" i="1"/>
  <c r="AG586" i="1"/>
  <c r="AH586" i="1"/>
  <c r="AF587" i="1"/>
  <c r="AG587" i="1"/>
  <c r="AH587" i="1"/>
  <c r="AF588" i="1"/>
  <c r="AG588" i="1"/>
  <c r="AH588" i="1"/>
  <c r="AF589" i="1"/>
  <c r="AG589" i="1"/>
  <c r="AH589" i="1"/>
  <c r="AF590" i="1"/>
  <c r="AG590" i="1"/>
  <c r="AH590" i="1"/>
  <c r="AF591" i="1"/>
  <c r="AG591" i="1"/>
  <c r="AH591" i="1"/>
  <c r="AF592" i="1"/>
  <c r="AG592" i="1"/>
  <c r="AH592" i="1"/>
  <c r="AF593" i="1"/>
  <c r="AG593" i="1"/>
  <c r="AH593" i="1"/>
  <c r="AF594" i="1"/>
  <c r="AG594" i="1"/>
  <c r="AH594" i="1"/>
  <c r="AF595" i="1"/>
  <c r="AG595" i="1"/>
  <c r="AH595" i="1"/>
  <c r="AF596" i="1"/>
  <c r="AG596" i="1"/>
  <c r="AH596" i="1"/>
  <c r="AF597" i="1"/>
  <c r="AG597" i="1"/>
  <c r="AH597" i="1"/>
  <c r="AF598" i="1"/>
  <c r="AG598" i="1"/>
  <c r="AH598" i="1"/>
  <c r="AF599" i="1"/>
  <c r="AG599" i="1"/>
  <c r="AH599" i="1"/>
  <c r="AF600" i="1"/>
  <c r="AG600" i="1"/>
  <c r="AH600" i="1"/>
  <c r="AF601" i="1"/>
  <c r="AG601" i="1"/>
  <c r="AH601" i="1"/>
  <c r="AF602" i="1"/>
  <c r="AG602" i="1"/>
  <c r="AH602" i="1"/>
  <c r="AF603" i="1"/>
  <c r="AG603" i="1"/>
  <c r="AH603" i="1"/>
  <c r="AF604" i="1"/>
  <c r="AG604" i="1"/>
  <c r="AH604" i="1"/>
  <c r="AF605" i="1"/>
  <c r="AG605" i="1"/>
  <c r="AH605" i="1"/>
  <c r="AF606" i="1"/>
  <c r="AG606" i="1"/>
  <c r="AH606" i="1"/>
  <c r="AF607" i="1"/>
  <c r="AG607" i="1"/>
  <c r="AH607" i="1"/>
  <c r="AF608" i="1"/>
  <c r="AG608" i="1"/>
  <c r="AH608" i="1"/>
  <c r="AF609" i="1"/>
  <c r="AG609" i="1"/>
  <c r="AH609" i="1"/>
  <c r="AF610" i="1"/>
  <c r="AG610" i="1"/>
  <c r="AH610" i="1"/>
  <c r="AF611" i="1"/>
  <c r="AG611" i="1"/>
  <c r="AH611" i="1"/>
  <c r="AF612" i="1"/>
  <c r="AG612" i="1"/>
  <c r="AH612" i="1"/>
  <c r="AF613" i="1"/>
  <c r="AG613" i="1"/>
  <c r="AH613" i="1"/>
  <c r="AF614" i="1"/>
  <c r="AG614" i="1"/>
  <c r="AH614" i="1"/>
  <c r="AF615" i="1"/>
  <c r="AG615" i="1"/>
  <c r="AH615" i="1"/>
  <c r="AF616" i="1"/>
  <c r="AG616" i="1"/>
  <c r="AH616" i="1"/>
  <c r="AF617" i="1"/>
  <c r="AG617" i="1"/>
  <c r="AH617" i="1"/>
  <c r="AF618" i="1"/>
  <c r="AG618" i="1"/>
  <c r="AH618" i="1"/>
  <c r="AF619" i="1"/>
  <c r="AG619" i="1"/>
  <c r="AH619" i="1"/>
  <c r="AF620" i="1"/>
  <c r="AG620" i="1"/>
  <c r="AH620" i="1"/>
  <c r="AF621" i="1"/>
  <c r="AG621" i="1"/>
  <c r="AH621" i="1"/>
  <c r="AF622" i="1"/>
  <c r="AG622" i="1"/>
  <c r="AH622" i="1"/>
  <c r="AF623" i="1"/>
  <c r="AG623" i="1"/>
  <c r="AH623" i="1"/>
  <c r="AF624" i="1"/>
  <c r="AG624" i="1"/>
  <c r="AH624" i="1"/>
  <c r="AF625" i="1"/>
  <c r="AG625" i="1"/>
  <c r="AH625" i="1"/>
  <c r="AF626" i="1"/>
  <c r="AG626" i="1"/>
  <c r="AH626" i="1"/>
  <c r="AF627" i="1"/>
  <c r="AG627" i="1"/>
  <c r="AH627" i="1"/>
  <c r="AF628" i="1"/>
  <c r="AG628" i="1"/>
  <c r="AH628" i="1"/>
  <c r="AF629" i="1"/>
  <c r="AG629" i="1"/>
  <c r="AH629" i="1"/>
  <c r="AF630" i="1"/>
  <c r="AG630" i="1"/>
  <c r="AH630" i="1"/>
  <c r="AF631" i="1"/>
  <c r="AG631" i="1"/>
  <c r="AH631" i="1"/>
  <c r="AF632" i="1"/>
  <c r="AG632" i="1"/>
  <c r="AH632" i="1"/>
  <c r="AF633" i="1"/>
  <c r="AG633" i="1"/>
  <c r="AH633" i="1"/>
  <c r="AF634" i="1"/>
  <c r="AG634" i="1"/>
  <c r="AH634" i="1"/>
  <c r="AF635" i="1"/>
  <c r="AG635" i="1"/>
  <c r="AH635" i="1"/>
  <c r="AF636" i="1"/>
  <c r="AG636" i="1"/>
  <c r="AH636" i="1"/>
  <c r="AF637" i="1"/>
  <c r="AG637" i="1"/>
  <c r="AH637" i="1"/>
  <c r="AF638" i="1"/>
  <c r="AG638" i="1"/>
  <c r="AH638" i="1"/>
  <c r="AF639" i="1"/>
  <c r="AG639" i="1"/>
  <c r="AH639" i="1"/>
  <c r="AF640" i="1"/>
  <c r="AG640" i="1"/>
  <c r="AH640" i="1"/>
  <c r="AF641" i="1"/>
  <c r="AG641" i="1"/>
  <c r="AH641" i="1"/>
  <c r="AF642" i="1"/>
  <c r="AG642" i="1"/>
  <c r="AH642" i="1"/>
  <c r="AF643" i="1"/>
  <c r="AG643" i="1"/>
  <c r="AH643" i="1"/>
  <c r="AF644" i="1"/>
  <c r="AG644" i="1"/>
  <c r="AH644" i="1"/>
  <c r="AF645" i="1"/>
  <c r="AG645" i="1"/>
  <c r="AH645" i="1"/>
  <c r="AF646" i="1"/>
  <c r="AG646" i="1"/>
  <c r="AH646" i="1"/>
  <c r="AF647" i="1"/>
  <c r="AG647" i="1"/>
  <c r="AH647" i="1"/>
  <c r="AF648" i="1"/>
  <c r="AG648" i="1"/>
  <c r="AH648" i="1"/>
  <c r="AF649" i="1"/>
  <c r="AG649" i="1"/>
  <c r="AH649" i="1"/>
  <c r="AF650" i="1"/>
  <c r="AG650" i="1"/>
  <c r="AH650" i="1"/>
  <c r="AF651" i="1"/>
  <c r="AG651" i="1"/>
  <c r="AH651" i="1"/>
  <c r="AF652" i="1"/>
  <c r="AG652" i="1"/>
  <c r="AH652" i="1"/>
  <c r="AF653" i="1"/>
  <c r="AG653" i="1"/>
  <c r="AH653" i="1"/>
  <c r="AF654" i="1"/>
  <c r="AG654" i="1"/>
  <c r="AH654" i="1"/>
  <c r="AF655" i="1"/>
  <c r="AG655" i="1"/>
  <c r="AH655" i="1"/>
  <c r="AF656" i="1"/>
  <c r="AG656" i="1"/>
  <c r="AH656" i="1"/>
  <c r="AF657" i="1"/>
  <c r="AG657" i="1"/>
  <c r="AH657" i="1"/>
  <c r="AF658" i="1"/>
  <c r="AG658" i="1"/>
  <c r="AH658" i="1"/>
  <c r="AF659" i="1"/>
  <c r="AG659" i="1"/>
  <c r="AH659" i="1"/>
  <c r="AF660" i="1"/>
  <c r="AG660" i="1"/>
  <c r="AH660" i="1"/>
  <c r="AF661" i="1"/>
  <c r="AG661" i="1"/>
  <c r="AH661" i="1"/>
  <c r="AF662" i="1"/>
  <c r="AG662" i="1"/>
  <c r="AH662" i="1"/>
  <c r="AF663" i="1"/>
  <c r="AG663" i="1"/>
  <c r="AH663" i="1"/>
  <c r="AF664" i="1"/>
  <c r="AG664" i="1"/>
  <c r="AH664" i="1"/>
  <c r="AF665" i="1"/>
  <c r="AG665" i="1"/>
  <c r="AH665" i="1"/>
  <c r="AF666" i="1"/>
  <c r="AG666" i="1"/>
  <c r="AH666" i="1"/>
  <c r="AF667" i="1"/>
  <c r="AG667" i="1"/>
  <c r="AH667" i="1"/>
  <c r="AF668" i="1"/>
  <c r="AG668" i="1"/>
  <c r="AH668" i="1"/>
  <c r="AF669" i="1"/>
  <c r="AG669" i="1"/>
  <c r="AH669" i="1"/>
  <c r="AF670" i="1"/>
  <c r="AG670" i="1"/>
  <c r="AH670" i="1"/>
  <c r="AF671" i="1"/>
  <c r="AG671" i="1"/>
  <c r="AH671" i="1"/>
  <c r="AF672" i="1"/>
  <c r="AG672" i="1"/>
  <c r="AH672" i="1"/>
  <c r="AF673" i="1"/>
  <c r="AG673" i="1"/>
  <c r="AH673" i="1"/>
  <c r="AF674" i="1"/>
  <c r="AG674" i="1"/>
  <c r="AH674" i="1"/>
  <c r="AF675" i="1"/>
  <c r="AG675" i="1"/>
  <c r="AH675" i="1"/>
  <c r="AF676" i="1"/>
  <c r="AG676" i="1"/>
  <c r="AH676" i="1"/>
  <c r="AF677" i="1"/>
  <c r="AG677" i="1"/>
  <c r="AH677" i="1"/>
  <c r="AF678" i="1"/>
  <c r="AG678" i="1"/>
  <c r="AH678" i="1"/>
  <c r="AF679" i="1"/>
  <c r="AG679" i="1"/>
  <c r="AH679" i="1"/>
  <c r="AF680" i="1"/>
  <c r="AG680" i="1"/>
  <c r="AH680" i="1"/>
  <c r="AF681" i="1"/>
  <c r="AG681" i="1"/>
  <c r="AH681" i="1"/>
  <c r="AF682" i="1"/>
  <c r="AG682" i="1"/>
  <c r="AH682" i="1"/>
  <c r="AF683" i="1"/>
  <c r="AG683" i="1"/>
  <c r="AH683" i="1"/>
  <c r="AF684" i="1"/>
  <c r="AG684" i="1"/>
  <c r="AH684" i="1"/>
  <c r="AF685" i="1"/>
  <c r="AG685" i="1"/>
  <c r="AH685" i="1"/>
  <c r="AF686" i="1"/>
  <c r="AG686" i="1"/>
  <c r="AH686" i="1"/>
  <c r="AF687" i="1"/>
  <c r="AG687" i="1"/>
  <c r="AH687" i="1"/>
  <c r="AF688" i="1"/>
  <c r="AG688" i="1"/>
  <c r="AH688" i="1"/>
  <c r="AF689" i="1"/>
  <c r="AG689" i="1"/>
  <c r="AH689" i="1"/>
  <c r="AF690" i="1"/>
  <c r="AG690" i="1"/>
  <c r="AH690" i="1"/>
  <c r="AF691" i="1"/>
  <c r="AG691" i="1"/>
  <c r="AH691" i="1"/>
  <c r="AF692" i="1"/>
  <c r="AG692" i="1"/>
  <c r="AH692" i="1"/>
  <c r="AF693" i="1"/>
  <c r="AG693" i="1"/>
  <c r="AH693" i="1"/>
  <c r="AF694" i="1"/>
  <c r="AG694" i="1"/>
  <c r="AH694" i="1"/>
  <c r="AF695" i="1"/>
  <c r="AG695" i="1"/>
  <c r="AH695" i="1"/>
  <c r="AF696" i="1"/>
  <c r="AG696" i="1"/>
  <c r="AH696" i="1"/>
  <c r="AF697" i="1"/>
  <c r="AG697" i="1"/>
  <c r="AH697" i="1"/>
  <c r="AF698" i="1"/>
  <c r="AG698" i="1"/>
  <c r="AH698" i="1"/>
  <c r="AF699" i="1"/>
  <c r="AG699" i="1"/>
  <c r="AH699" i="1"/>
  <c r="AF700" i="1"/>
  <c r="AG700" i="1"/>
  <c r="AH700" i="1"/>
  <c r="AF701" i="1"/>
  <c r="AG701" i="1"/>
  <c r="AH701" i="1"/>
  <c r="AF702" i="1"/>
  <c r="AG702" i="1"/>
  <c r="AH702" i="1"/>
  <c r="AF703" i="1"/>
  <c r="AG703" i="1"/>
  <c r="AH703" i="1"/>
  <c r="AF704" i="1"/>
  <c r="AG704" i="1"/>
  <c r="AH704" i="1"/>
  <c r="AF705" i="1"/>
  <c r="AG705" i="1"/>
  <c r="AH705" i="1"/>
  <c r="AF706" i="1"/>
  <c r="AG706" i="1"/>
  <c r="AH706" i="1"/>
  <c r="AF707" i="1"/>
  <c r="AG707" i="1"/>
  <c r="AH707" i="1"/>
  <c r="AF708" i="1"/>
  <c r="AG708" i="1"/>
  <c r="AH708" i="1"/>
  <c r="AF709" i="1"/>
  <c r="AG709" i="1"/>
  <c r="AH709" i="1"/>
  <c r="AF710" i="1"/>
  <c r="AG710" i="1"/>
  <c r="AH710" i="1"/>
  <c r="AF711" i="1"/>
  <c r="AG711" i="1"/>
  <c r="AH711" i="1"/>
  <c r="AF712" i="1"/>
  <c r="AG712" i="1"/>
  <c r="AH712" i="1"/>
  <c r="AF713" i="1"/>
  <c r="AG713" i="1"/>
  <c r="AH713" i="1"/>
  <c r="AF714" i="1"/>
  <c r="AG714" i="1"/>
  <c r="AH714" i="1"/>
  <c r="AF715" i="1"/>
  <c r="AG715" i="1"/>
  <c r="AH715" i="1"/>
  <c r="AF716" i="1"/>
  <c r="AG716" i="1"/>
  <c r="AH716" i="1"/>
  <c r="AF717" i="1"/>
  <c r="AG717" i="1"/>
  <c r="AH717" i="1"/>
  <c r="AF718" i="1"/>
  <c r="AG718" i="1"/>
  <c r="AH718" i="1"/>
  <c r="AF719" i="1"/>
  <c r="AG719" i="1"/>
  <c r="AH719" i="1"/>
  <c r="AF720" i="1"/>
  <c r="AG720" i="1"/>
  <c r="AH720" i="1"/>
  <c r="AF721" i="1"/>
  <c r="AG721" i="1"/>
  <c r="AH721" i="1"/>
  <c r="AF722" i="1"/>
  <c r="AG722" i="1"/>
  <c r="AH722" i="1"/>
  <c r="AF723" i="1"/>
  <c r="AG723" i="1"/>
  <c r="AH723" i="1"/>
  <c r="AF724" i="1"/>
  <c r="AG724" i="1"/>
  <c r="AH724" i="1"/>
  <c r="AF725" i="1"/>
  <c r="AG725" i="1"/>
  <c r="AH725" i="1"/>
  <c r="AF726" i="1"/>
  <c r="AG726" i="1"/>
  <c r="AH726" i="1"/>
  <c r="AF727" i="1"/>
  <c r="AG727" i="1"/>
  <c r="AH727" i="1"/>
  <c r="AF728" i="1"/>
  <c r="AG728" i="1"/>
  <c r="AH728" i="1"/>
  <c r="AF729" i="1"/>
  <c r="AG729" i="1"/>
  <c r="AH729" i="1"/>
  <c r="AF730" i="1"/>
  <c r="AG730" i="1"/>
  <c r="AH730" i="1"/>
  <c r="AF731" i="1"/>
  <c r="AG731" i="1"/>
  <c r="AH731" i="1"/>
  <c r="AF732" i="1"/>
  <c r="AG732" i="1"/>
  <c r="AH732" i="1"/>
  <c r="AF733" i="1"/>
  <c r="AG733" i="1"/>
  <c r="AH733" i="1"/>
  <c r="AF734" i="1"/>
  <c r="AG734" i="1"/>
  <c r="AH734" i="1"/>
  <c r="AF735" i="1"/>
  <c r="AG735" i="1"/>
  <c r="AH735" i="1"/>
  <c r="AF736" i="1"/>
  <c r="AG736" i="1"/>
  <c r="AH736" i="1"/>
  <c r="AF737" i="1"/>
  <c r="AG737" i="1"/>
  <c r="AH737" i="1"/>
  <c r="AF738" i="1"/>
  <c r="AG738" i="1"/>
  <c r="AH738" i="1"/>
  <c r="AF739" i="1"/>
  <c r="AG739" i="1"/>
  <c r="AH739" i="1"/>
  <c r="AF740" i="1"/>
  <c r="AG740" i="1"/>
  <c r="AH740" i="1"/>
  <c r="AF741" i="1"/>
  <c r="AG741" i="1"/>
  <c r="AH741" i="1"/>
  <c r="AF742" i="1"/>
  <c r="AG742" i="1"/>
  <c r="AH742" i="1"/>
  <c r="AF743" i="1"/>
  <c r="AG743" i="1"/>
  <c r="AH743" i="1"/>
  <c r="AF744" i="1"/>
  <c r="AG744" i="1"/>
  <c r="AH744" i="1"/>
  <c r="AF745" i="1"/>
  <c r="AG745" i="1"/>
  <c r="AH745" i="1"/>
  <c r="AF746" i="1"/>
  <c r="AG746" i="1"/>
  <c r="AH746" i="1"/>
  <c r="AF747" i="1"/>
  <c r="AG747" i="1"/>
  <c r="AH747" i="1"/>
  <c r="AF748" i="1"/>
  <c r="AG748" i="1"/>
  <c r="AH748" i="1"/>
  <c r="AF749" i="1"/>
  <c r="AG749" i="1"/>
  <c r="AH749" i="1"/>
  <c r="AF750" i="1"/>
  <c r="AG750" i="1"/>
  <c r="AH750" i="1"/>
  <c r="AF751" i="1"/>
  <c r="AG751" i="1"/>
  <c r="AH751" i="1"/>
  <c r="AF752" i="1"/>
  <c r="AG752" i="1"/>
  <c r="AH752" i="1"/>
  <c r="AF753" i="1"/>
  <c r="AG753" i="1"/>
  <c r="AH753" i="1"/>
  <c r="AF754" i="1"/>
  <c r="AG754" i="1"/>
  <c r="AH754" i="1"/>
  <c r="AF755" i="1"/>
  <c r="AG755" i="1"/>
  <c r="AH755" i="1"/>
  <c r="AF756" i="1"/>
  <c r="AG756" i="1"/>
  <c r="AH756" i="1"/>
  <c r="AF757" i="1"/>
  <c r="AG757" i="1"/>
  <c r="AH757" i="1"/>
  <c r="AF758" i="1"/>
  <c r="AG758" i="1"/>
  <c r="AH758" i="1"/>
  <c r="AF759" i="1"/>
  <c r="AG759" i="1"/>
  <c r="AH759" i="1"/>
  <c r="AF760" i="1"/>
  <c r="AG760" i="1"/>
  <c r="AH760" i="1"/>
  <c r="AF761" i="1"/>
  <c r="AG761" i="1"/>
  <c r="AH761" i="1"/>
  <c r="AF762" i="1"/>
  <c r="AG762" i="1"/>
  <c r="AH762" i="1"/>
  <c r="AF763" i="1"/>
  <c r="AG763" i="1"/>
  <c r="AH763" i="1"/>
  <c r="AF764" i="1"/>
  <c r="AG764" i="1"/>
  <c r="AH764" i="1"/>
  <c r="AF765" i="1"/>
  <c r="AG765" i="1"/>
  <c r="AH765" i="1"/>
  <c r="AF766" i="1"/>
  <c r="AG766" i="1"/>
  <c r="AH766" i="1"/>
  <c r="AF767" i="1"/>
  <c r="AG767" i="1"/>
  <c r="AH767" i="1"/>
  <c r="AF768" i="1"/>
  <c r="AG768" i="1"/>
  <c r="AH768" i="1"/>
  <c r="AF769" i="1"/>
  <c r="AG769" i="1"/>
  <c r="AH769" i="1"/>
  <c r="AF770" i="1"/>
  <c r="AG770" i="1"/>
  <c r="AH770" i="1"/>
  <c r="AF771" i="1"/>
  <c r="AG771" i="1"/>
  <c r="AH771" i="1"/>
  <c r="AF772" i="1"/>
  <c r="AG772" i="1"/>
  <c r="AH772" i="1"/>
  <c r="AF773" i="1"/>
  <c r="AG773" i="1"/>
  <c r="AH773" i="1"/>
  <c r="AF774" i="1"/>
  <c r="AG774" i="1"/>
  <c r="AH774" i="1"/>
  <c r="AF775" i="1"/>
  <c r="AG775" i="1"/>
  <c r="AH775" i="1"/>
  <c r="AF776" i="1"/>
  <c r="AG776" i="1"/>
  <c r="AH776" i="1"/>
  <c r="AF777" i="1"/>
  <c r="AG777" i="1"/>
  <c r="AH777" i="1"/>
  <c r="AF778" i="1"/>
  <c r="AG778" i="1"/>
  <c r="AH778" i="1"/>
  <c r="AF779" i="1"/>
  <c r="AG779" i="1"/>
  <c r="AH779" i="1"/>
  <c r="AF780" i="1"/>
  <c r="AG780" i="1"/>
  <c r="AH780" i="1"/>
  <c r="AF781" i="1"/>
  <c r="AG781" i="1"/>
  <c r="AH781" i="1"/>
  <c r="AF782" i="1"/>
  <c r="AG782" i="1"/>
  <c r="AH782" i="1"/>
  <c r="AF783" i="1"/>
  <c r="AG783" i="1"/>
  <c r="AH783" i="1"/>
  <c r="AF784" i="1"/>
  <c r="AG784" i="1"/>
  <c r="AH784" i="1"/>
  <c r="AF785" i="1"/>
  <c r="AG785" i="1"/>
  <c r="AH785" i="1"/>
  <c r="AF786" i="1"/>
  <c r="AG786" i="1"/>
  <c r="AH786" i="1"/>
  <c r="AF787" i="1"/>
  <c r="AG787" i="1"/>
  <c r="AH787" i="1"/>
  <c r="AF788" i="1"/>
  <c r="AG788" i="1"/>
  <c r="AH788" i="1"/>
  <c r="AF789" i="1"/>
  <c r="AG789" i="1"/>
  <c r="AH789" i="1"/>
  <c r="AF790" i="1"/>
  <c r="AG790" i="1"/>
  <c r="AH790" i="1"/>
  <c r="AF791" i="1"/>
  <c r="AG791" i="1"/>
  <c r="AH791" i="1"/>
  <c r="AF792" i="1"/>
  <c r="AG792" i="1"/>
  <c r="AH792" i="1"/>
  <c r="AF793" i="1"/>
  <c r="AG793" i="1"/>
  <c r="AH793" i="1"/>
  <c r="AF794" i="1"/>
  <c r="AG794" i="1"/>
  <c r="AH794" i="1"/>
  <c r="AF795" i="1"/>
  <c r="AG795" i="1"/>
  <c r="AH795" i="1"/>
  <c r="AF796" i="1"/>
  <c r="AG796" i="1"/>
  <c r="AH796" i="1"/>
  <c r="AF797" i="1"/>
  <c r="AG797" i="1"/>
  <c r="AH797" i="1"/>
  <c r="AF798" i="1"/>
  <c r="AG798" i="1"/>
  <c r="AH798" i="1"/>
  <c r="AF799" i="1"/>
  <c r="AG799" i="1"/>
  <c r="AH799" i="1"/>
  <c r="AF800" i="1"/>
  <c r="AG800" i="1"/>
  <c r="AH800" i="1"/>
  <c r="AF801" i="1"/>
  <c r="AG801" i="1"/>
  <c r="AH801" i="1"/>
  <c r="AF802" i="1"/>
  <c r="AG802" i="1"/>
  <c r="AH802" i="1"/>
  <c r="AF803" i="1"/>
  <c r="AG803" i="1"/>
  <c r="AH803" i="1"/>
  <c r="AF804" i="1"/>
  <c r="AG804" i="1"/>
  <c r="AH804" i="1"/>
  <c r="AF805" i="1"/>
  <c r="AG805" i="1"/>
  <c r="AH805" i="1"/>
  <c r="AF806" i="1"/>
  <c r="AG806" i="1"/>
  <c r="AH806" i="1"/>
  <c r="AF807" i="1"/>
  <c r="AG807" i="1"/>
  <c r="AH807" i="1"/>
  <c r="AF808" i="1"/>
  <c r="AG808" i="1"/>
  <c r="AH808" i="1"/>
  <c r="AF809" i="1"/>
  <c r="AG809" i="1"/>
  <c r="AH809" i="1"/>
  <c r="AF810" i="1"/>
  <c r="AG810" i="1"/>
  <c r="AH810" i="1"/>
  <c r="AF811" i="1"/>
  <c r="AG811" i="1"/>
  <c r="AH811" i="1"/>
  <c r="AF812" i="1"/>
  <c r="AG812" i="1"/>
  <c r="AH812" i="1"/>
  <c r="AF813" i="1"/>
  <c r="AG813" i="1"/>
  <c r="AH813" i="1"/>
  <c r="AF814" i="1"/>
  <c r="AG814" i="1"/>
  <c r="AH814" i="1"/>
  <c r="AF815" i="1"/>
  <c r="AG815" i="1"/>
  <c r="AH815" i="1"/>
  <c r="AF816" i="1"/>
  <c r="AG816" i="1"/>
  <c r="AH816" i="1"/>
  <c r="AF817" i="1"/>
  <c r="AG817" i="1"/>
  <c r="AH817" i="1"/>
  <c r="AF818" i="1"/>
  <c r="AG818" i="1"/>
  <c r="AH818" i="1"/>
  <c r="AF819" i="1"/>
  <c r="AG819" i="1"/>
  <c r="AH819" i="1"/>
  <c r="AF820" i="1"/>
  <c r="AG820" i="1"/>
  <c r="AH820" i="1"/>
  <c r="AF821" i="1"/>
  <c r="AG821" i="1"/>
  <c r="AH821" i="1"/>
  <c r="AF822" i="1"/>
  <c r="AG822" i="1"/>
  <c r="AH822" i="1"/>
  <c r="AF823" i="1"/>
  <c r="AG823" i="1"/>
  <c r="AH823" i="1"/>
  <c r="AF824" i="1"/>
  <c r="AG824" i="1"/>
  <c r="AH824" i="1"/>
  <c r="AF825" i="1"/>
  <c r="AG825" i="1"/>
  <c r="AH825" i="1"/>
  <c r="AF826" i="1"/>
  <c r="AG826" i="1"/>
  <c r="AH826" i="1"/>
  <c r="AF827" i="1"/>
  <c r="AG827" i="1"/>
  <c r="AH827" i="1"/>
  <c r="AF828" i="1"/>
  <c r="AG828" i="1"/>
  <c r="AH828" i="1"/>
  <c r="AF829" i="1"/>
  <c r="AG829" i="1"/>
  <c r="AH829" i="1"/>
  <c r="AF830" i="1"/>
  <c r="AG830" i="1"/>
  <c r="AH830" i="1"/>
  <c r="AF831" i="1"/>
  <c r="AG831" i="1"/>
  <c r="AH831" i="1"/>
  <c r="AF832" i="1"/>
  <c r="AG832" i="1"/>
  <c r="AH832" i="1"/>
  <c r="AF833" i="1"/>
  <c r="AG833" i="1"/>
  <c r="AH833" i="1"/>
  <c r="AF834" i="1"/>
  <c r="AG834" i="1"/>
  <c r="AH834" i="1"/>
  <c r="AF835" i="1"/>
  <c r="AG835" i="1"/>
  <c r="AH835" i="1"/>
  <c r="AF836" i="1"/>
  <c r="AG836" i="1"/>
  <c r="AH836" i="1"/>
  <c r="AF837" i="1"/>
  <c r="AG837" i="1"/>
  <c r="AH837" i="1"/>
  <c r="AF838" i="1"/>
  <c r="AG838" i="1"/>
  <c r="AH838" i="1"/>
  <c r="AF839" i="1"/>
  <c r="AG839" i="1"/>
  <c r="AH839" i="1"/>
  <c r="AF840" i="1"/>
  <c r="AG840" i="1"/>
  <c r="AH840" i="1"/>
  <c r="AF841" i="1"/>
  <c r="AG841" i="1"/>
  <c r="AH841" i="1"/>
  <c r="AF842" i="1"/>
  <c r="AG842" i="1"/>
  <c r="AH842" i="1"/>
  <c r="AF843" i="1"/>
  <c r="AG843" i="1"/>
  <c r="AH843" i="1"/>
  <c r="AF844" i="1"/>
  <c r="AG844" i="1"/>
  <c r="AH844" i="1"/>
  <c r="AF845" i="1"/>
  <c r="AG845" i="1"/>
  <c r="AH845" i="1"/>
  <c r="AF846" i="1"/>
  <c r="AG846" i="1"/>
  <c r="AH846" i="1"/>
  <c r="AF847" i="1"/>
  <c r="AG847" i="1"/>
  <c r="AH847" i="1"/>
  <c r="AF848" i="1"/>
  <c r="AG848" i="1"/>
  <c r="AH848" i="1"/>
  <c r="AF849" i="1"/>
  <c r="AG849" i="1"/>
  <c r="AH849" i="1"/>
  <c r="AF850" i="1"/>
  <c r="AG850" i="1"/>
  <c r="AH850" i="1"/>
  <c r="AF851" i="1"/>
  <c r="AG851" i="1"/>
  <c r="AH851" i="1"/>
  <c r="AF852" i="1"/>
  <c r="AG852" i="1"/>
  <c r="AH852" i="1"/>
  <c r="AF853" i="1"/>
  <c r="AG853" i="1"/>
  <c r="AH853" i="1"/>
  <c r="AF854" i="1"/>
  <c r="AG854" i="1"/>
  <c r="AH854" i="1"/>
  <c r="AF855" i="1"/>
  <c r="AG855" i="1"/>
  <c r="AH855" i="1"/>
  <c r="AF856" i="1"/>
  <c r="AG856" i="1"/>
  <c r="AH856" i="1"/>
  <c r="AF857" i="1"/>
  <c r="AG857" i="1"/>
  <c r="AH857" i="1"/>
  <c r="AF858" i="1"/>
  <c r="AG858" i="1"/>
  <c r="AH858" i="1"/>
  <c r="AF859" i="1"/>
  <c r="AG859" i="1"/>
  <c r="AH859" i="1"/>
  <c r="AF860" i="1"/>
  <c r="AG860" i="1"/>
  <c r="AH860" i="1"/>
  <c r="AF861" i="1"/>
  <c r="AG861" i="1"/>
  <c r="AH861" i="1"/>
  <c r="AF862" i="1"/>
  <c r="AG862" i="1"/>
  <c r="AH862" i="1"/>
  <c r="AF863" i="1"/>
  <c r="AG863" i="1"/>
  <c r="AH863" i="1"/>
  <c r="AF864" i="1"/>
  <c r="AG864" i="1"/>
  <c r="AH864" i="1"/>
  <c r="AF865" i="1"/>
  <c r="AG865" i="1"/>
  <c r="AH865" i="1"/>
  <c r="AF866" i="1"/>
  <c r="AG866" i="1"/>
  <c r="AH866" i="1"/>
  <c r="AF867" i="1"/>
  <c r="AG867" i="1"/>
  <c r="AH867" i="1"/>
  <c r="AF868" i="1"/>
  <c r="AG868" i="1"/>
  <c r="AH868" i="1"/>
  <c r="AF869" i="1"/>
  <c r="AG869" i="1"/>
  <c r="AH869" i="1"/>
  <c r="AF870" i="1"/>
  <c r="AG870" i="1"/>
  <c r="AH870" i="1"/>
  <c r="AF871" i="1"/>
  <c r="AG871" i="1"/>
  <c r="AH871" i="1"/>
  <c r="AF872" i="1"/>
  <c r="AG872" i="1"/>
  <c r="AH872" i="1"/>
  <c r="AF873" i="1"/>
  <c r="AG873" i="1"/>
  <c r="AH873" i="1"/>
  <c r="AF874" i="1"/>
  <c r="AG874" i="1"/>
  <c r="AH874" i="1"/>
  <c r="AF875" i="1"/>
  <c r="AG875" i="1"/>
  <c r="AH875" i="1"/>
  <c r="AF876" i="1"/>
  <c r="AG876" i="1"/>
  <c r="AH876" i="1"/>
  <c r="AF877" i="1"/>
  <c r="AG877" i="1"/>
  <c r="AH877" i="1"/>
  <c r="AF878" i="1"/>
  <c r="AG878" i="1"/>
  <c r="AH878" i="1"/>
  <c r="AF879" i="1"/>
  <c r="AG879" i="1"/>
  <c r="AH879" i="1"/>
  <c r="AF880" i="1"/>
  <c r="AG880" i="1"/>
  <c r="AH880" i="1"/>
  <c r="AF881" i="1"/>
  <c r="AG881" i="1"/>
  <c r="AH881" i="1"/>
  <c r="AF882" i="1"/>
  <c r="AG882" i="1"/>
  <c r="AH882" i="1"/>
  <c r="AF883" i="1"/>
  <c r="AG883" i="1"/>
  <c r="AH883" i="1"/>
  <c r="AF884" i="1"/>
  <c r="AG884" i="1"/>
  <c r="AH884" i="1"/>
  <c r="AF885" i="1"/>
  <c r="AG885" i="1"/>
  <c r="AH885" i="1"/>
  <c r="AF886" i="1"/>
  <c r="AG886" i="1"/>
  <c r="AH886" i="1"/>
  <c r="AF887" i="1"/>
  <c r="AG887" i="1"/>
  <c r="AH887" i="1"/>
  <c r="AF888" i="1"/>
  <c r="AG888" i="1"/>
  <c r="AH888" i="1"/>
  <c r="AF889" i="1"/>
  <c r="AG889" i="1"/>
  <c r="AH889" i="1"/>
  <c r="AF890" i="1"/>
  <c r="AG890" i="1"/>
  <c r="AH890" i="1"/>
  <c r="AF891" i="1"/>
  <c r="AG891" i="1"/>
  <c r="AH891" i="1"/>
  <c r="AF892" i="1"/>
  <c r="AG892" i="1"/>
  <c r="AH892" i="1"/>
  <c r="AF893" i="1"/>
  <c r="AG893" i="1"/>
  <c r="AH893" i="1"/>
  <c r="AF894" i="1"/>
  <c r="AG894" i="1"/>
  <c r="AH894" i="1"/>
  <c r="AF895" i="1"/>
  <c r="AG895" i="1"/>
  <c r="AH895" i="1"/>
  <c r="AF896" i="1"/>
  <c r="AG896" i="1"/>
  <c r="AH896" i="1"/>
  <c r="AF897" i="1"/>
  <c r="AG897" i="1"/>
  <c r="AH897" i="1"/>
  <c r="AF898" i="1"/>
  <c r="AG898" i="1"/>
  <c r="AH898" i="1"/>
  <c r="AF899" i="1"/>
  <c r="AG899" i="1"/>
  <c r="AH899" i="1"/>
  <c r="AF900" i="1"/>
  <c r="AG900" i="1"/>
  <c r="AH900" i="1"/>
  <c r="AF901" i="1"/>
  <c r="AG901" i="1"/>
  <c r="AH901" i="1"/>
  <c r="AF902" i="1"/>
  <c r="AG902" i="1"/>
  <c r="AH902" i="1"/>
  <c r="AF903" i="1"/>
  <c r="AG903" i="1"/>
  <c r="AH903" i="1"/>
  <c r="AF904" i="1"/>
  <c r="AG904" i="1"/>
  <c r="AH904" i="1"/>
  <c r="AF905" i="1"/>
  <c r="AG905" i="1"/>
  <c r="AH905" i="1"/>
  <c r="AF906" i="1"/>
  <c r="AG906" i="1"/>
  <c r="AH906" i="1"/>
  <c r="AF907" i="1"/>
  <c r="AG907" i="1"/>
  <c r="AH907" i="1"/>
  <c r="AF908" i="1"/>
  <c r="AG908" i="1"/>
  <c r="AH908" i="1"/>
  <c r="AF909" i="1"/>
  <c r="AG909" i="1"/>
  <c r="AH909" i="1"/>
  <c r="AF910" i="1"/>
  <c r="AG910" i="1"/>
  <c r="AH910" i="1"/>
  <c r="AF911" i="1"/>
  <c r="AG911" i="1"/>
  <c r="AH911" i="1"/>
  <c r="AF912" i="1"/>
  <c r="AG912" i="1"/>
  <c r="AH912" i="1"/>
  <c r="AF913" i="1"/>
  <c r="AG913" i="1"/>
  <c r="AH913" i="1"/>
  <c r="AF914" i="1"/>
  <c r="AG914" i="1"/>
  <c r="AH914" i="1"/>
  <c r="AF915" i="1"/>
  <c r="AG915" i="1"/>
  <c r="AH915" i="1"/>
  <c r="AF916" i="1"/>
  <c r="AG916" i="1"/>
  <c r="AH916" i="1"/>
  <c r="AF917" i="1"/>
  <c r="AG917" i="1"/>
  <c r="AH917" i="1"/>
  <c r="AF918" i="1"/>
  <c r="AG918" i="1"/>
  <c r="AH918" i="1"/>
  <c r="AF919" i="1"/>
  <c r="AG919" i="1"/>
  <c r="AH919" i="1"/>
  <c r="AF920" i="1"/>
  <c r="AG920" i="1"/>
  <c r="AH920" i="1"/>
  <c r="AF921" i="1"/>
  <c r="AG921" i="1"/>
  <c r="AH921" i="1"/>
  <c r="AF922" i="1"/>
  <c r="AG922" i="1"/>
  <c r="AH922" i="1"/>
  <c r="AF923" i="1"/>
  <c r="AG923" i="1"/>
  <c r="AH923" i="1"/>
  <c r="AF924" i="1"/>
  <c r="AG924" i="1"/>
  <c r="AH924" i="1"/>
  <c r="AF925" i="1"/>
  <c r="AG925" i="1"/>
  <c r="AH925" i="1"/>
  <c r="AF926" i="1"/>
  <c r="AG926" i="1"/>
  <c r="AH926" i="1"/>
  <c r="AF927" i="1"/>
  <c r="AG927" i="1"/>
  <c r="AH927" i="1"/>
  <c r="AF928" i="1"/>
  <c r="AG928" i="1"/>
  <c r="AH928" i="1"/>
  <c r="AF929" i="1"/>
  <c r="AG929" i="1"/>
  <c r="AH929" i="1"/>
  <c r="AF930" i="1"/>
  <c r="AG930" i="1"/>
  <c r="AH930" i="1"/>
  <c r="AF931" i="1"/>
  <c r="AG931" i="1"/>
  <c r="AH931" i="1"/>
  <c r="AF932" i="1"/>
  <c r="AG932" i="1"/>
  <c r="AH932" i="1"/>
  <c r="AF933" i="1"/>
  <c r="AG933" i="1"/>
  <c r="AH933" i="1"/>
  <c r="AF934" i="1"/>
  <c r="AG934" i="1"/>
  <c r="AH934" i="1"/>
  <c r="AF935" i="1"/>
  <c r="AG935" i="1"/>
  <c r="AH935" i="1"/>
  <c r="AF936" i="1"/>
  <c r="AG936" i="1"/>
  <c r="AH936" i="1"/>
  <c r="AF937" i="1"/>
  <c r="AG937" i="1"/>
  <c r="AH937" i="1"/>
  <c r="AF938" i="1"/>
  <c r="AG938" i="1"/>
  <c r="AH938" i="1"/>
  <c r="AF939" i="1"/>
  <c r="AG939" i="1"/>
  <c r="AH939" i="1"/>
  <c r="AF940" i="1"/>
  <c r="AG940" i="1"/>
  <c r="AH940" i="1"/>
  <c r="AF941" i="1"/>
  <c r="AG941" i="1"/>
  <c r="AH941" i="1"/>
  <c r="AF942" i="1"/>
  <c r="AG942" i="1"/>
  <c r="AH942" i="1"/>
  <c r="AF943" i="1"/>
  <c r="AG943" i="1"/>
  <c r="AH943" i="1"/>
  <c r="AF944" i="1"/>
  <c r="AG944" i="1"/>
  <c r="AH944" i="1"/>
  <c r="AF945" i="1"/>
  <c r="AG945" i="1"/>
  <c r="AH945" i="1"/>
  <c r="AF946" i="1"/>
  <c r="AG946" i="1"/>
  <c r="AH946" i="1"/>
  <c r="AF947" i="1"/>
  <c r="AG947" i="1"/>
  <c r="AH947" i="1"/>
  <c r="AF948" i="1"/>
  <c r="AG948" i="1"/>
  <c r="AH948" i="1"/>
  <c r="AF949" i="1"/>
  <c r="AG949" i="1"/>
  <c r="AH949" i="1"/>
  <c r="AF950" i="1"/>
  <c r="AG950" i="1"/>
  <c r="AH950" i="1"/>
  <c r="AF951" i="1"/>
  <c r="AG951" i="1"/>
  <c r="AH951" i="1"/>
  <c r="AF952" i="1"/>
  <c r="AG952" i="1"/>
  <c r="AH952" i="1"/>
  <c r="AF953" i="1"/>
  <c r="AG953" i="1"/>
  <c r="AH953" i="1"/>
  <c r="AF954" i="1"/>
  <c r="AG954" i="1"/>
  <c r="AH954" i="1"/>
  <c r="AF955" i="1"/>
  <c r="AG955" i="1"/>
  <c r="AH955" i="1"/>
  <c r="AF956" i="1"/>
  <c r="AG956" i="1"/>
  <c r="AH956" i="1"/>
  <c r="AF957" i="1"/>
  <c r="AG957" i="1"/>
  <c r="AH957" i="1"/>
  <c r="AF958" i="1"/>
  <c r="AG958" i="1"/>
  <c r="AH958" i="1"/>
  <c r="AF959" i="1"/>
  <c r="AG959" i="1"/>
  <c r="AH959" i="1"/>
  <c r="AF960" i="1"/>
  <c r="AG960" i="1"/>
  <c r="AH960" i="1"/>
  <c r="AF961" i="1"/>
  <c r="AG961" i="1"/>
  <c r="AH961" i="1"/>
  <c r="AF962" i="1"/>
  <c r="AG962" i="1"/>
  <c r="AH962" i="1"/>
  <c r="AF963" i="1"/>
  <c r="AG963" i="1"/>
  <c r="AH963" i="1"/>
  <c r="AF964" i="1"/>
  <c r="AG964" i="1"/>
  <c r="AH964" i="1"/>
  <c r="AF965" i="1"/>
  <c r="AG965" i="1"/>
  <c r="AH965" i="1"/>
  <c r="AF966" i="1"/>
  <c r="AG966" i="1"/>
  <c r="AH966" i="1"/>
  <c r="AF967" i="1"/>
  <c r="AG967" i="1"/>
  <c r="AH967" i="1"/>
  <c r="AF968" i="1"/>
  <c r="AG968" i="1"/>
  <c r="AH968" i="1"/>
  <c r="AF969" i="1"/>
  <c r="AG969" i="1"/>
  <c r="AH969" i="1"/>
  <c r="AF970" i="1"/>
  <c r="AG970" i="1"/>
  <c r="AH970" i="1"/>
  <c r="AF971" i="1"/>
  <c r="AG971" i="1"/>
  <c r="AH971" i="1"/>
  <c r="AF972" i="1"/>
  <c r="AG972" i="1"/>
  <c r="AH972" i="1"/>
  <c r="AF973" i="1"/>
  <c r="AG973" i="1"/>
  <c r="AH973" i="1"/>
  <c r="AF974" i="1"/>
  <c r="AG974" i="1"/>
  <c r="AH974" i="1"/>
  <c r="AF975" i="1"/>
  <c r="AG975" i="1"/>
  <c r="AH975" i="1"/>
  <c r="AF976" i="1"/>
  <c r="AG976" i="1"/>
  <c r="AH976" i="1"/>
  <c r="AF977" i="1"/>
  <c r="AG977" i="1"/>
  <c r="AH977" i="1"/>
  <c r="AF978" i="1"/>
  <c r="AG978" i="1"/>
  <c r="AH978" i="1"/>
  <c r="AF979" i="1"/>
  <c r="AG979" i="1"/>
  <c r="AH979" i="1"/>
  <c r="AF980" i="1"/>
  <c r="AG980" i="1"/>
  <c r="AH980" i="1"/>
  <c r="AF981" i="1"/>
  <c r="AG981" i="1"/>
  <c r="AH981" i="1"/>
  <c r="AF982" i="1"/>
  <c r="AG982" i="1"/>
  <c r="AH982" i="1"/>
  <c r="AF983" i="1"/>
  <c r="AG983" i="1"/>
  <c r="AH983" i="1"/>
  <c r="AF984" i="1"/>
  <c r="AG984" i="1"/>
  <c r="AH984" i="1"/>
  <c r="AF985" i="1"/>
  <c r="AG985" i="1"/>
  <c r="AH985" i="1"/>
  <c r="AF986" i="1"/>
  <c r="AG986" i="1"/>
  <c r="AH986" i="1"/>
  <c r="AF987" i="1"/>
  <c r="AG987" i="1"/>
  <c r="AH987" i="1"/>
  <c r="AF988" i="1"/>
  <c r="AG988" i="1"/>
  <c r="AH988" i="1"/>
  <c r="AF989" i="1"/>
  <c r="AG989" i="1"/>
  <c r="AH989" i="1"/>
  <c r="AF990" i="1"/>
  <c r="AG990" i="1"/>
  <c r="AH990" i="1"/>
  <c r="AF991" i="1"/>
  <c r="AG991" i="1"/>
  <c r="AH991" i="1"/>
  <c r="AF992" i="1"/>
  <c r="AG992" i="1"/>
  <c r="AH992" i="1"/>
  <c r="AF993" i="1"/>
  <c r="AG993" i="1"/>
  <c r="AH993" i="1"/>
  <c r="AF994" i="1"/>
  <c r="AG994" i="1"/>
  <c r="AH994" i="1"/>
  <c r="AF995" i="1"/>
  <c r="AG995" i="1"/>
  <c r="AH995" i="1"/>
  <c r="AF996" i="1"/>
  <c r="AG996" i="1"/>
  <c r="AH996" i="1"/>
  <c r="AF997" i="1"/>
  <c r="AG997" i="1"/>
  <c r="AH997" i="1"/>
  <c r="AF998" i="1"/>
  <c r="AG998" i="1"/>
  <c r="AH998" i="1"/>
  <c r="AF999" i="1"/>
  <c r="AG999" i="1"/>
  <c r="AH999" i="1"/>
  <c r="AF1000" i="1"/>
  <c r="AG1000" i="1"/>
  <c r="AH1000" i="1"/>
  <c r="AF1001" i="1"/>
  <c r="AG1001" i="1"/>
  <c r="AH1001" i="1"/>
  <c r="AF1002" i="1"/>
  <c r="AG1002" i="1"/>
  <c r="AH1002" i="1"/>
  <c r="AF1003" i="1"/>
  <c r="AG1003" i="1"/>
  <c r="AH1003" i="1"/>
  <c r="AF1004" i="1"/>
  <c r="AG1004" i="1"/>
  <c r="AH1004" i="1"/>
  <c r="AF1005" i="1"/>
  <c r="AG1005" i="1"/>
  <c r="AH1005" i="1"/>
  <c r="AF1006" i="1"/>
  <c r="AG1006" i="1"/>
  <c r="AH1006" i="1"/>
  <c r="AF1007" i="1"/>
  <c r="AG1007" i="1"/>
  <c r="AH1007" i="1"/>
  <c r="AF1008" i="1"/>
  <c r="AG1008" i="1"/>
  <c r="AH1008" i="1"/>
  <c r="AF1009" i="1"/>
  <c r="AG1009" i="1"/>
  <c r="AH1009" i="1"/>
  <c r="AF1010" i="1"/>
  <c r="AG1010" i="1"/>
  <c r="AH1010" i="1"/>
  <c r="AF1011" i="1"/>
  <c r="AG1011" i="1"/>
  <c r="AH1011" i="1"/>
  <c r="AF1012" i="1"/>
  <c r="AG1012" i="1"/>
  <c r="AH1012" i="1"/>
  <c r="AF1013" i="1"/>
  <c r="AG1013" i="1"/>
  <c r="AH1013" i="1"/>
  <c r="AF1014" i="1"/>
  <c r="AG1014" i="1"/>
  <c r="AH1014" i="1"/>
  <c r="AF1015" i="1"/>
  <c r="AG1015" i="1"/>
  <c r="AH1015" i="1"/>
  <c r="AF1016" i="1"/>
  <c r="AG1016" i="1"/>
  <c r="AH1016" i="1"/>
  <c r="AF1017" i="1"/>
  <c r="AG1017" i="1"/>
  <c r="AH1017" i="1"/>
  <c r="AF1018" i="1"/>
  <c r="AG1018" i="1"/>
  <c r="AH1018" i="1"/>
  <c r="AF1019" i="1"/>
  <c r="AG1019" i="1"/>
  <c r="AH1019" i="1"/>
  <c r="AF1020" i="1"/>
  <c r="AG1020" i="1"/>
  <c r="AH1020" i="1"/>
  <c r="AF1021" i="1"/>
  <c r="AG1021" i="1"/>
  <c r="AH1021" i="1"/>
  <c r="AF1022" i="1"/>
  <c r="AG1022" i="1"/>
  <c r="AH1022" i="1"/>
  <c r="AF1023" i="1"/>
  <c r="AG1023" i="1"/>
  <c r="AH1023" i="1"/>
  <c r="AF1024" i="1"/>
  <c r="AG1024" i="1"/>
  <c r="AH1024" i="1"/>
  <c r="AF1025" i="1"/>
  <c r="AG1025" i="1"/>
  <c r="AH1025" i="1"/>
  <c r="AF1026" i="1"/>
  <c r="AG1026" i="1"/>
  <c r="AH1026" i="1"/>
  <c r="AF1027" i="1"/>
  <c r="AG1027" i="1"/>
  <c r="AH1027" i="1"/>
  <c r="AF1028" i="1"/>
  <c r="AG1028" i="1"/>
  <c r="AH1028" i="1"/>
  <c r="AF1029" i="1"/>
  <c r="AG1029" i="1"/>
  <c r="AH1029" i="1"/>
  <c r="AF1030" i="1"/>
  <c r="AG1030" i="1"/>
  <c r="AH1030" i="1"/>
  <c r="AF1031" i="1"/>
  <c r="AG1031" i="1"/>
  <c r="AH1031" i="1"/>
  <c r="AF1032" i="1"/>
  <c r="AG1032" i="1"/>
  <c r="AH1032" i="1"/>
  <c r="AF1033" i="1"/>
  <c r="AG1033" i="1"/>
  <c r="AH1033" i="1"/>
  <c r="AF1034" i="1"/>
  <c r="AG1034" i="1"/>
  <c r="AH1034" i="1"/>
  <c r="AF1035" i="1"/>
  <c r="AG1035" i="1"/>
  <c r="AH1035" i="1"/>
  <c r="AF1036" i="1"/>
  <c r="AG1036" i="1"/>
  <c r="AH1036" i="1"/>
  <c r="AF1037" i="1"/>
  <c r="AG1037" i="1"/>
  <c r="AH1037" i="1"/>
  <c r="AF1038" i="1"/>
  <c r="AG1038" i="1"/>
  <c r="AH1038" i="1"/>
  <c r="AF1039" i="1"/>
  <c r="AG1039" i="1"/>
  <c r="AH1039" i="1"/>
  <c r="AF1040" i="1"/>
  <c r="AG1040" i="1"/>
  <c r="AH1040" i="1"/>
  <c r="AF1041" i="1"/>
  <c r="AG1041" i="1"/>
  <c r="AH1041" i="1"/>
  <c r="AF1042" i="1"/>
  <c r="AG1042" i="1"/>
  <c r="AH1042" i="1"/>
  <c r="AF1043" i="1"/>
  <c r="AG1043" i="1"/>
  <c r="AH1043" i="1"/>
  <c r="AF1044" i="1"/>
  <c r="AG1044" i="1"/>
  <c r="AH1044" i="1"/>
  <c r="AF1045" i="1"/>
  <c r="AG1045" i="1"/>
  <c r="AH1045" i="1"/>
  <c r="AF1046" i="1"/>
  <c r="AG1046" i="1"/>
  <c r="AH1046" i="1"/>
  <c r="AF1047" i="1"/>
  <c r="AG1047" i="1"/>
  <c r="AH1047" i="1"/>
  <c r="AF1048" i="1"/>
  <c r="AG1048" i="1"/>
  <c r="AH1048" i="1"/>
  <c r="AF1049" i="1"/>
  <c r="AG1049" i="1"/>
  <c r="AH1049" i="1"/>
  <c r="AF1050" i="1"/>
  <c r="AG1050" i="1"/>
  <c r="AH1050" i="1"/>
  <c r="AF1051" i="1"/>
  <c r="AG1051" i="1"/>
  <c r="AH1051" i="1"/>
  <c r="AF1052" i="1"/>
  <c r="AG1052" i="1"/>
  <c r="AH1052" i="1"/>
  <c r="AF1053" i="1"/>
  <c r="AG1053" i="1"/>
  <c r="AH1053" i="1"/>
  <c r="AF1054" i="1"/>
  <c r="AG1054" i="1"/>
  <c r="AH1054" i="1"/>
  <c r="AF1055" i="1"/>
  <c r="AG1055" i="1"/>
  <c r="AH1055" i="1"/>
  <c r="AF1056" i="1"/>
  <c r="AG1056" i="1"/>
  <c r="AH1056" i="1"/>
  <c r="AF1057" i="1"/>
  <c r="AG1057" i="1"/>
  <c r="AH1057" i="1"/>
  <c r="AF1058" i="1"/>
  <c r="AG1058" i="1"/>
  <c r="AH1058" i="1"/>
  <c r="AF1059" i="1"/>
  <c r="AG1059" i="1"/>
  <c r="AH1059" i="1"/>
  <c r="AF1060" i="1"/>
  <c r="AG1060" i="1"/>
  <c r="AH1060" i="1"/>
  <c r="AF1061" i="1"/>
  <c r="AG1061" i="1"/>
  <c r="AH1061" i="1"/>
  <c r="AF1062" i="1"/>
  <c r="AG1062" i="1"/>
  <c r="AH1062" i="1"/>
  <c r="AF1063" i="1"/>
  <c r="AG1063" i="1"/>
  <c r="AH1063" i="1"/>
  <c r="AF1064" i="1"/>
  <c r="AG1064" i="1"/>
  <c r="AH1064" i="1"/>
  <c r="AF1065" i="1"/>
  <c r="AG1065" i="1"/>
  <c r="AH1065" i="1"/>
  <c r="AF1066" i="1"/>
  <c r="AG1066" i="1"/>
  <c r="AH1066" i="1"/>
  <c r="AF1067" i="1"/>
  <c r="AG1067" i="1"/>
  <c r="AH1067" i="1"/>
  <c r="AF1068" i="1"/>
  <c r="AG1068" i="1"/>
  <c r="AH1068" i="1"/>
  <c r="AF1069" i="1"/>
  <c r="AG1069" i="1"/>
  <c r="AH1069" i="1"/>
  <c r="AF1070" i="1"/>
  <c r="AG1070" i="1"/>
  <c r="AH1070" i="1"/>
  <c r="AF1071" i="1"/>
  <c r="AG1071" i="1"/>
  <c r="AH1071" i="1"/>
  <c r="AF1072" i="1"/>
  <c r="AG1072" i="1"/>
  <c r="AH1072" i="1"/>
  <c r="AF1073" i="1"/>
  <c r="AG1073" i="1"/>
  <c r="AH1073" i="1"/>
  <c r="AF1074" i="1"/>
  <c r="AG1074" i="1"/>
  <c r="AH1074" i="1"/>
  <c r="AF1075" i="1"/>
  <c r="AG1075" i="1"/>
  <c r="AH1075" i="1"/>
  <c r="AF1076" i="1"/>
  <c r="AG1076" i="1"/>
  <c r="AH1076" i="1"/>
  <c r="AF1077" i="1"/>
  <c r="AG1077" i="1"/>
  <c r="AH1077" i="1"/>
  <c r="AF1078" i="1"/>
  <c r="AG1078" i="1"/>
  <c r="AH1078" i="1"/>
  <c r="AF1079" i="1"/>
  <c r="AG1079" i="1"/>
  <c r="AH1079" i="1"/>
  <c r="AF1080" i="1"/>
  <c r="AG1080" i="1"/>
  <c r="AH1080" i="1"/>
  <c r="AF1081" i="1"/>
  <c r="AG1081" i="1"/>
  <c r="AH1081" i="1"/>
  <c r="AF1082" i="1"/>
  <c r="AG1082" i="1"/>
  <c r="AH1082" i="1"/>
  <c r="AF1083" i="1"/>
  <c r="AG1083" i="1"/>
  <c r="AH1083" i="1"/>
  <c r="AF1084" i="1"/>
  <c r="AG1084" i="1"/>
  <c r="AH1084" i="1"/>
  <c r="AF1085" i="1"/>
  <c r="AG1085" i="1"/>
  <c r="AH1085" i="1"/>
  <c r="AF1086" i="1"/>
  <c r="AG1086" i="1"/>
  <c r="AH1086" i="1"/>
  <c r="AF1087" i="1"/>
  <c r="AG1087" i="1"/>
  <c r="AH1087" i="1"/>
  <c r="AF1088" i="1"/>
  <c r="AG1088" i="1"/>
  <c r="AH1088" i="1"/>
  <c r="AF1089" i="1"/>
  <c r="AG1089" i="1"/>
  <c r="AH1089" i="1"/>
  <c r="AG2" i="1"/>
  <c r="AH2" i="1"/>
  <c r="AF2" i="1"/>
  <c r="AB11" i="1" l="1"/>
  <c r="AB12" i="1" s="1"/>
  <c r="Y17" i="1"/>
  <c r="X17" i="1"/>
  <c r="X13" i="1" l="1"/>
  <c r="X15" i="1"/>
  <c r="W13" i="1"/>
  <c r="Y14" i="1"/>
  <c r="W15" i="1"/>
  <c r="Y13" i="1"/>
  <c r="Y15" i="1"/>
  <c r="X14" i="1"/>
  <c r="W1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L2" i="1"/>
  <c r="K2" i="1"/>
  <c r="AB15" i="1" l="1"/>
  <c r="N1089" i="1"/>
  <c r="N1085" i="1"/>
  <c r="N1081" i="1"/>
  <c r="N1077" i="1"/>
  <c r="N1073" i="1"/>
  <c r="N1069" i="1"/>
  <c r="N1065" i="1"/>
  <c r="N1061" i="1"/>
  <c r="N1057" i="1"/>
  <c r="N1053" i="1"/>
  <c r="N1049" i="1"/>
  <c r="N1045" i="1"/>
  <c r="N1041" i="1"/>
  <c r="N1037" i="1"/>
  <c r="N1033" i="1"/>
  <c r="N1029" i="1"/>
  <c r="N1025" i="1"/>
  <c r="N1021" i="1"/>
  <c r="N1017" i="1"/>
  <c r="N1013" i="1"/>
  <c r="N1009" i="1"/>
  <c r="N1005" i="1"/>
  <c r="N1001" i="1"/>
  <c r="N997" i="1"/>
  <c r="N993" i="1"/>
  <c r="N989" i="1"/>
  <c r="N985" i="1"/>
  <c r="N981" i="1"/>
  <c r="N977" i="1"/>
  <c r="N973" i="1"/>
  <c r="N969" i="1"/>
  <c r="N965" i="1"/>
  <c r="N961" i="1"/>
  <c r="N957" i="1"/>
  <c r="N953" i="1"/>
  <c r="N949" i="1"/>
  <c r="N945" i="1"/>
  <c r="N941" i="1"/>
  <c r="N937" i="1"/>
  <c r="N933" i="1"/>
  <c r="N929" i="1"/>
  <c r="N925" i="1"/>
  <c r="N921" i="1"/>
  <c r="N917" i="1"/>
  <c r="N913" i="1"/>
  <c r="N909" i="1"/>
  <c r="N905" i="1"/>
  <c r="N901" i="1"/>
  <c r="N897" i="1"/>
  <c r="N893" i="1"/>
  <c r="N889" i="1"/>
  <c r="N885" i="1"/>
  <c r="N881" i="1"/>
  <c r="N877" i="1"/>
  <c r="N873" i="1"/>
  <c r="N869" i="1"/>
  <c r="N865" i="1"/>
  <c r="N861" i="1"/>
  <c r="N857" i="1"/>
  <c r="N853" i="1"/>
  <c r="N849" i="1"/>
  <c r="N845" i="1"/>
  <c r="N841" i="1"/>
  <c r="N1088" i="1"/>
  <c r="N1084" i="1"/>
  <c r="N1080" i="1"/>
  <c r="N1076" i="1"/>
  <c r="N1072" i="1"/>
  <c r="N1068" i="1"/>
  <c r="N1064" i="1"/>
  <c r="N1060" i="1"/>
  <c r="N1056" i="1"/>
  <c r="N1052" i="1"/>
  <c r="N1048" i="1"/>
  <c r="N1044" i="1"/>
  <c r="N1040" i="1"/>
  <c r="N1036" i="1"/>
  <c r="N1032" i="1"/>
  <c r="N1028" i="1"/>
  <c r="N1024" i="1"/>
  <c r="N1020" i="1"/>
  <c r="N1016" i="1"/>
  <c r="N1012" i="1"/>
  <c r="N1008" i="1"/>
  <c r="N1004" i="1"/>
  <c r="N1000" i="1"/>
  <c r="N996" i="1"/>
  <c r="N992" i="1"/>
  <c r="N988" i="1"/>
  <c r="N984" i="1"/>
  <c r="N980" i="1"/>
  <c r="N976" i="1"/>
  <c r="N972" i="1"/>
  <c r="N968" i="1"/>
  <c r="N964" i="1"/>
  <c r="N960" i="1"/>
  <c r="N956" i="1"/>
  <c r="N952" i="1"/>
  <c r="N948" i="1"/>
  <c r="N944" i="1"/>
  <c r="N940" i="1"/>
  <c r="N936" i="1"/>
  <c r="N932" i="1"/>
  <c r="N928" i="1"/>
  <c r="N924" i="1"/>
  <c r="N920" i="1"/>
  <c r="N916" i="1"/>
  <c r="N912" i="1"/>
  <c r="N908" i="1"/>
  <c r="N904" i="1"/>
  <c r="N900" i="1"/>
  <c r="N896" i="1"/>
  <c r="N892" i="1"/>
  <c r="N888" i="1"/>
  <c r="N884" i="1"/>
  <c r="N880" i="1"/>
  <c r="N876" i="1"/>
  <c r="N872" i="1"/>
  <c r="N868" i="1"/>
  <c r="N864" i="1"/>
  <c r="N860" i="1"/>
  <c r="N856" i="1"/>
  <c r="N852" i="1"/>
  <c r="N848" i="1"/>
  <c r="N844" i="1"/>
  <c r="N1087" i="1"/>
  <c r="N1083" i="1"/>
  <c r="N1079" i="1"/>
  <c r="N1075" i="1"/>
  <c r="N1071" i="1"/>
  <c r="N1067" i="1"/>
  <c r="N1063" i="1"/>
  <c r="N1059" i="1"/>
  <c r="N1055" i="1"/>
  <c r="N1051" i="1"/>
  <c r="N1047" i="1"/>
  <c r="N1043" i="1"/>
  <c r="N1039" i="1"/>
  <c r="N1035" i="1"/>
  <c r="N1031" i="1"/>
  <c r="N1027" i="1"/>
  <c r="N1023" i="1"/>
  <c r="N1019" i="1"/>
  <c r="N1015" i="1"/>
  <c r="N1011" i="1"/>
  <c r="N1007" i="1"/>
  <c r="N1003" i="1"/>
  <c r="N999" i="1"/>
  <c r="N995" i="1"/>
  <c r="N991" i="1"/>
  <c r="N987" i="1"/>
  <c r="N983" i="1"/>
  <c r="N979" i="1"/>
  <c r="N975" i="1"/>
  <c r="N971" i="1"/>
  <c r="N967" i="1"/>
  <c r="N963" i="1"/>
  <c r="N959" i="1"/>
  <c r="N955" i="1"/>
  <c r="N951" i="1"/>
  <c r="N947" i="1"/>
  <c r="N943" i="1"/>
  <c r="N939" i="1"/>
  <c r="N935" i="1"/>
  <c r="N931" i="1"/>
  <c r="N927" i="1"/>
  <c r="N923" i="1"/>
  <c r="N919" i="1"/>
  <c r="N915" i="1"/>
  <c r="N911" i="1"/>
  <c r="N907" i="1"/>
  <c r="N903" i="1"/>
  <c r="N899" i="1"/>
  <c r="N895" i="1"/>
  <c r="N891" i="1"/>
  <c r="N887" i="1"/>
  <c r="N883" i="1"/>
  <c r="N879" i="1"/>
  <c r="N875" i="1"/>
  <c r="N871" i="1"/>
  <c r="N867" i="1"/>
  <c r="N863" i="1"/>
  <c r="N859" i="1"/>
  <c r="N855" i="1"/>
  <c r="N851" i="1"/>
  <c r="N847" i="1"/>
  <c r="N843" i="1"/>
  <c r="N839" i="1"/>
  <c r="N831" i="1"/>
  <c r="N823" i="1"/>
  <c r="N815" i="1"/>
  <c r="N807" i="1"/>
  <c r="N799" i="1"/>
  <c r="N791" i="1"/>
  <c r="N783" i="1"/>
  <c r="N775" i="1"/>
  <c r="N767" i="1"/>
  <c r="P1086" i="1"/>
  <c r="O1086" i="1"/>
  <c r="P1082" i="1"/>
  <c r="O1082" i="1"/>
  <c r="P1078" i="1"/>
  <c r="O1078" i="1"/>
  <c r="P1074" i="1"/>
  <c r="O1074" i="1"/>
  <c r="P1070" i="1"/>
  <c r="O1070" i="1"/>
  <c r="P1066" i="1"/>
  <c r="O1066" i="1"/>
  <c r="P1062" i="1"/>
  <c r="O1062" i="1"/>
  <c r="P1058" i="1"/>
  <c r="O1058" i="1"/>
  <c r="P1054" i="1"/>
  <c r="O1054" i="1"/>
  <c r="P1050" i="1"/>
  <c r="O1050" i="1"/>
  <c r="P1046" i="1"/>
  <c r="O1046" i="1"/>
  <c r="P1042" i="1"/>
  <c r="O1042" i="1"/>
  <c r="P1038" i="1"/>
  <c r="O1038" i="1"/>
  <c r="P1034" i="1"/>
  <c r="O1034" i="1"/>
  <c r="P1030" i="1"/>
  <c r="O1030" i="1"/>
  <c r="P1026" i="1"/>
  <c r="O1026" i="1"/>
  <c r="P1022" i="1"/>
  <c r="O1022" i="1"/>
  <c r="P1018" i="1"/>
  <c r="O1018" i="1"/>
  <c r="P1014" i="1"/>
  <c r="O1014" i="1"/>
  <c r="P1010" i="1"/>
  <c r="O1010" i="1"/>
  <c r="P1006" i="1"/>
  <c r="O1006" i="1"/>
  <c r="P1002" i="1"/>
  <c r="O1002" i="1"/>
  <c r="P998" i="1"/>
  <c r="O998" i="1"/>
  <c r="P994" i="1"/>
  <c r="O994" i="1"/>
  <c r="P990" i="1"/>
  <c r="O990" i="1"/>
  <c r="P986" i="1"/>
  <c r="O986" i="1"/>
  <c r="P982" i="1"/>
  <c r="O982" i="1"/>
  <c r="P978" i="1"/>
  <c r="O978" i="1"/>
  <c r="P974" i="1"/>
  <c r="O974" i="1"/>
  <c r="P970" i="1"/>
  <c r="O970" i="1"/>
  <c r="P966" i="1"/>
  <c r="O966" i="1"/>
  <c r="P962" i="1"/>
  <c r="O962" i="1"/>
  <c r="P958" i="1"/>
  <c r="O958" i="1"/>
  <c r="P954" i="1"/>
  <c r="O954" i="1"/>
  <c r="P950" i="1"/>
  <c r="O950" i="1"/>
  <c r="P946" i="1"/>
  <c r="O946" i="1"/>
  <c r="P942" i="1"/>
  <c r="O942" i="1"/>
  <c r="P938" i="1"/>
  <c r="O938" i="1"/>
  <c r="P934" i="1"/>
  <c r="O934" i="1"/>
  <c r="P930" i="1"/>
  <c r="O930" i="1"/>
  <c r="P926" i="1"/>
  <c r="O926" i="1"/>
  <c r="P922" i="1"/>
  <c r="O922" i="1"/>
  <c r="P918" i="1"/>
  <c r="O918" i="1"/>
  <c r="P914" i="1"/>
  <c r="O914" i="1"/>
  <c r="P910" i="1"/>
  <c r="O910" i="1"/>
  <c r="P906" i="1"/>
  <c r="O906" i="1"/>
  <c r="P902" i="1"/>
  <c r="O902" i="1"/>
  <c r="P898" i="1"/>
  <c r="O898" i="1"/>
  <c r="P894" i="1"/>
  <c r="O894" i="1"/>
  <c r="P890" i="1"/>
  <c r="O890" i="1"/>
  <c r="P886" i="1"/>
  <c r="O886" i="1"/>
  <c r="P882" i="1"/>
  <c r="O882" i="1"/>
  <c r="P878" i="1"/>
  <c r="O878" i="1"/>
  <c r="P874" i="1"/>
  <c r="O874" i="1"/>
  <c r="P870" i="1"/>
  <c r="O870" i="1"/>
  <c r="P866" i="1"/>
  <c r="O866" i="1"/>
  <c r="P862" i="1"/>
  <c r="O862" i="1"/>
  <c r="P858" i="1"/>
  <c r="O858" i="1"/>
  <c r="P854" i="1"/>
  <c r="O854" i="1"/>
  <c r="P850" i="1"/>
  <c r="O850" i="1"/>
  <c r="P846" i="1"/>
  <c r="O846" i="1"/>
  <c r="P842" i="1"/>
  <c r="O842" i="1"/>
  <c r="P838" i="1"/>
  <c r="O838" i="1"/>
  <c r="P834" i="1"/>
  <c r="O834" i="1"/>
  <c r="P830" i="1"/>
  <c r="O830" i="1"/>
  <c r="P826" i="1"/>
  <c r="O826" i="1"/>
  <c r="P822" i="1"/>
  <c r="O822" i="1"/>
  <c r="P818" i="1"/>
  <c r="O818" i="1"/>
  <c r="P814" i="1"/>
  <c r="O814" i="1"/>
  <c r="P810" i="1"/>
  <c r="O810" i="1"/>
  <c r="P806" i="1"/>
  <c r="O806" i="1"/>
  <c r="P802" i="1"/>
  <c r="O802" i="1"/>
  <c r="P798" i="1"/>
  <c r="O798" i="1"/>
  <c r="P794" i="1"/>
  <c r="O794" i="1"/>
  <c r="P790" i="1"/>
  <c r="O790" i="1"/>
  <c r="P786" i="1"/>
  <c r="O786" i="1"/>
  <c r="P782" i="1"/>
  <c r="O782" i="1"/>
  <c r="P778" i="1"/>
  <c r="O778" i="1"/>
  <c r="P774" i="1"/>
  <c r="O774" i="1"/>
  <c r="P770" i="1"/>
  <c r="O770" i="1"/>
  <c r="P766" i="1"/>
  <c r="O766" i="1"/>
  <c r="P762" i="1"/>
  <c r="O762" i="1"/>
  <c r="P758" i="1"/>
  <c r="O758" i="1"/>
  <c r="N758" i="1"/>
  <c r="P754" i="1"/>
  <c r="O754" i="1"/>
  <c r="N754" i="1"/>
  <c r="P750" i="1"/>
  <c r="O750" i="1"/>
  <c r="N750" i="1"/>
  <c r="P746" i="1"/>
  <c r="O746" i="1"/>
  <c r="N746" i="1"/>
  <c r="P742" i="1"/>
  <c r="O742" i="1"/>
  <c r="N742" i="1"/>
  <c r="P738" i="1"/>
  <c r="O738" i="1"/>
  <c r="N738" i="1"/>
  <c r="P734" i="1"/>
  <c r="O734" i="1"/>
  <c r="N734" i="1"/>
  <c r="P730" i="1"/>
  <c r="O730" i="1"/>
  <c r="N730" i="1"/>
  <c r="P726" i="1"/>
  <c r="O726" i="1"/>
  <c r="N726" i="1"/>
  <c r="P722" i="1"/>
  <c r="O722" i="1"/>
  <c r="N722" i="1"/>
  <c r="P718" i="1"/>
  <c r="O718" i="1"/>
  <c r="N718" i="1"/>
  <c r="P714" i="1"/>
  <c r="O714" i="1"/>
  <c r="N714" i="1"/>
  <c r="P710" i="1"/>
  <c r="O710" i="1"/>
  <c r="N710" i="1"/>
  <c r="P706" i="1"/>
  <c r="O706" i="1"/>
  <c r="N706" i="1"/>
  <c r="P702" i="1"/>
  <c r="O702" i="1"/>
  <c r="N702" i="1"/>
  <c r="P698" i="1"/>
  <c r="O698" i="1"/>
  <c r="N698" i="1"/>
  <c r="P694" i="1"/>
  <c r="O694" i="1"/>
  <c r="N694" i="1"/>
  <c r="P690" i="1"/>
  <c r="O690" i="1"/>
  <c r="N690" i="1"/>
  <c r="P686" i="1"/>
  <c r="O686" i="1"/>
  <c r="N686" i="1"/>
  <c r="P682" i="1"/>
  <c r="O682" i="1"/>
  <c r="N682" i="1"/>
  <c r="P678" i="1"/>
  <c r="O678" i="1"/>
  <c r="N678" i="1"/>
  <c r="P674" i="1"/>
  <c r="O674" i="1"/>
  <c r="N674" i="1"/>
  <c r="P670" i="1"/>
  <c r="O670" i="1"/>
  <c r="N670" i="1"/>
  <c r="P666" i="1"/>
  <c r="O666" i="1"/>
  <c r="N666" i="1"/>
  <c r="P662" i="1"/>
  <c r="O662" i="1"/>
  <c r="N662" i="1"/>
  <c r="P658" i="1"/>
  <c r="O658" i="1"/>
  <c r="N658" i="1"/>
  <c r="P654" i="1"/>
  <c r="O654" i="1"/>
  <c r="N654" i="1"/>
  <c r="P650" i="1"/>
  <c r="O650" i="1"/>
  <c r="N650" i="1"/>
  <c r="P646" i="1"/>
  <c r="O646" i="1"/>
  <c r="N646" i="1"/>
  <c r="P642" i="1"/>
  <c r="O642" i="1"/>
  <c r="N642" i="1"/>
  <c r="P638" i="1"/>
  <c r="O638" i="1"/>
  <c r="N638" i="1"/>
  <c r="P634" i="1"/>
  <c r="O634" i="1"/>
  <c r="N634" i="1"/>
  <c r="P630" i="1"/>
  <c r="O630" i="1"/>
  <c r="N630" i="1"/>
  <c r="P626" i="1"/>
  <c r="O626" i="1"/>
  <c r="N626" i="1"/>
  <c r="P622" i="1"/>
  <c r="O622" i="1"/>
  <c r="N622" i="1"/>
  <c r="P618" i="1"/>
  <c r="O618" i="1"/>
  <c r="N618" i="1"/>
  <c r="P614" i="1"/>
  <c r="O614" i="1"/>
  <c r="N614" i="1"/>
  <c r="P610" i="1"/>
  <c r="O610" i="1"/>
  <c r="N610" i="1"/>
  <c r="P606" i="1"/>
  <c r="O606" i="1"/>
  <c r="N606" i="1"/>
  <c r="P602" i="1"/>
  <c r="O602" i="1"/>
  <c r="N602" i="1"/>
  <c r="P598" i="1"/>
  <c r="O598" i="1"/>
  <c r="N598" i="1"/>
  <c r="P594" i="1"/>
  <c r="O594" i="1"/>
  <c r="N594" i="1"/>
  <c r="P590" i="1"/>
  <c r="O590" i="1"/>
  <c r="N590" i="1"/>
  <c r="P586" i="1"/>
  <c r="O586" i="1"/>
  <c r="N586" i="1"/>
  <c r="P582" i="1"/>
  <c r="O582" i="1"/>
  <c r="N582" i="1"/>
  <c r="P578" i="1"/>
  <c r="O578" i="1"/>
  <c r="N578" i="1"/>
  <c r="P574" i="1"/>
  <c r="O574" i="1"/>
  <c r="N574" i="1"/>
  <c r="P570" i="1"/>
  <c r="O570" i="1"/>
  <c r="N570" i="1"/>
  <c r="P566" i="1"/>
  <c r="O566" i="1"/>
  <c r="N566" i="1"/>
  <c r="P562" i="1"/>
  <c r="O562" i="1"/>
  <c r="N562" i="1"/>
  <c r="P558" i="1"/>
  <c r="O558" i="1"/>
  <c r="N558" i="1"/>
  <c r="P554" i="1"/>
  <c r="O554" i="1"/>
  <c r="N554" i="1"/>
  <c r="P550" i="1"/>
  <c r="O550" i="1"/>
  <c r="N550" i="1"/>
  <c r="P546" i="1"/>
  <c r="O546" i="1"/>
  <c r="N546" i="1"/>
  <c r="P542" i="1"/>
  <c r="O542" i="1"/>
  <c r="N542" i="1"/>
  <c r="P538" i="1"/>
  <c r="O538" i="1"/>
  <c r="N538" i="1"/>
  <c r="P534" i="1"/>
  <c r="O534" i="1"/>
  <c r="N534" i="1"/>
  <c r="P530" i="1"/>
  <c r="O530" i="1"/>
  <c r="N530" i="1"/>
  <c r="P526" i="1"/>
  <c r="O526" i="1"/>
  <c r="N526" i="1"/>
  <c r="P522" i="1"/>
  <c r="O522" i="1"/>
  <c r="N522" i="1"/>
  <c r="P518" i="1"/>
  <c r="O518" i="1"/>
  <c r="N518" i="1"/>
  <c r="P514" i="1"/>
  <c r="O514" i="1"/>
  <c r="N514" i="1"/>
  <c r="P510" i="1"/>
  <c r="O510" i="1"/>
  <c r="N510" i="1"/>
  <c r="P506" i="1"/>
  <c r="O506" i="1"/>
  <c r="N506" i="1"/>
  <c r="P502" i="1"/>
  <c r="O502" i="1"/>
  <c r="N502" i="1"/>
  <c r="P498" i="1"/>
  <c r="O498" i="1"/>
  <c r="N498" i="1"/>
  <c r="P494" i="1"/>
  <c r="O494" i="1"/>
  <c r="N494" i="1"/>
  <c r="P490" i="1"/>
  <c r="O490" i="1"/>
  <c r="N490" i="1"/>
  <c r="P486" i="1"/>
  <c r="O486" i="1"/>
  <c r="N486" i="1"/>
  <c r="P482" i="1"/>
  <c r="O482" i="1"/>
  <c r="N482" i="1"/>
  <c r="P478" i="1"/>
  <c r="O478" i="1"/>
  <c r="N478" i="1"/>
  <c r="P474" i="1"/>
  <c r="O474" i="1"/>
  <c r="N474" i="1"/>
  <c r="P470" i="1"/>
  <c r="O470" i="1"/>
  <c r="N470" i="1"/>
  <c r="P466" i="1"/>
  <c r="O466" i="1"/>
  <c r="N466" i="1"/>
  <c r="P462" i="1"/>
  <c r="O462" i="1"/>
  <c r="N462" i="1"/>
  <c r="P458" i="1"/>
  <c r="O458" i="1"/>
  <c r="N458" i="1"/>
  <c r="P454" i="1"/>
  <c r="O454" i="1"/>
  <c r="N454" i="1"/>
  <c r="P450" i="1"/>
  <c r="O450" i="1"/>
  <c r="N450" i="1"/>
  <c r="P446" i="1"/>
  <c r="O446" i="1"/>
  <c r="N446" i="1"/>
  <c r="P442" i="1"/>
  <c r="O442" i="1"/>
  <c r="N442" i="1"/>
  <c r="P438" i="1"/>
  <c r="O438" i="1"/>
  <c r="N438" i="1"/>
  <c r="P434" i="1"/>
  <c r="O434" i="1"/>
  <c r="N434" i="1"/>
  <c r="P430" i="1"/>
  <c r="O430" i="1"/>
  <c r="N430" i="1"/>
  <c r="P426" i="1"/>
  <c r="O426" i="1"/>
  <c r="N426" i="1"/>
  <c r="P422" i="1"/>
  <c r="O422" i="1"/>
  <c r="N422" i="1"/>
  <c r="P418" i="1"/>
  <c r="O418" i="1"/>
  <c r="N418" i="1"/>
  <c r="P414" i="1"/>
  <c r="O414" i="1"/>
  <c r="N414" i="1"/>
  <c r="P410" i="1"/>
  <c r="O410" i="1"/>
  <c r="N410" i="1"/>
  <c r="P406" i="1"/>
  <c r="O406" i="1"/>
  <c r="N406" i="1"/>
  <c r="P402" i="1"/>
  <c r="O402" i="1"/>
  <c r="N402" i="1"/>
  <c r="P398" i="1"/>
  <c r="O398" i="1"/>
  <c r="N398" i="1"/>
  <c r="P394" i="1"/>
  <c r="O394" i="1"/>
  <c r="N394" i="1"/>
  <c r="P390" i="1"/>
  <c r="O390" i="1"/>
  <c r="N390" i="1"/>
  <c r="P386" i="1"/>
  <c r="O386" i="1"/>
  <c r="N386" i="1"/>
  <c r="P382" i="1"/>
  <c r="O382" i="1"/>
  <c r="N382" i="1"/>
  <c r="P378" i="1"/>
  <c r="O378" i="1"/>
  <c r="N378" i="1"/>
  <c r="P374" i="1"/>
  <c r="O374" i="1"/>
  <c r="N374" i="1"/>
  <c r="P370" i="1"/>
  <c r="O370" i="1"/>
  <c r="N370" i="1"/>
  <c r="P366" i="1"/>
  <c r="O366" i="1"/>
  <c r="N366" i="1"/>
  <c r="P362" i="1"/>
  <c r="O362" i="1"/>
  <c r="N362" i="1"/>
  <c r="P358" i="1"/>
  <c r="O358" i="1"/>
  <c r="N358" i="1"/>
  <c r="P354" i="1"/>
  <c r="O354" i="1"/>
  <c r="N354" i="1"/>
  <c r="P350" i="1"/>
  <c r="O350" i="1"/>
  <c r="N350" i="1"/>
  <c r="P346" i="1"/>
  <c r="O346" i="1"/>
  <c r="N346" i="1"/>
  <c r="P342" i="1"/>
  <c r="O342" i="1"/>
  <c r="N342" i="1"/>
  <c r="P338" i="1"/>
  <c r="O338" i="1"/>
  <c r="N338" i="1"/>
  <c r="P334" i="1"/>
  <c r="O334" i="1"/>
  <c r="N334" i="1"/>
  <c r="P330" i="1"/>
  <c r="O330" i="1"/>
  <c r="N330" i="1"/>
  <c r="P326" i="1"/>
  <c r="O326" i="1"/>
  <c r="N326" i="1"/>
  <c r="P322" i="1"/>
  <c r="O322" i="1"/>
  <c r="N322" i="1"/>
  <c r="P318" i="1"/>
  <c r="O318" i="1"/>
  <c r="N318" i="1"/>
  <c r="P314" i="1"/>
  <c r="O314" i="1"/>
  <c r="N314" i="1"/>
  <c r="P310" i="1"/>
  <c r="O310" i="1"/>
  <c r="N310" i="1"/>
  <c r="P306" i="1"/>
  <c r="O306" i="1"/>
  <c r="N306" i="1"/>
  <c r="P302" i="1"/>
  <c r="O302" i="1"/>
  <c r="N302" i="1"/>
  <c r="P298" i="1"/>
  <c r="O298" i="1"/>
  <c r="N298" i="1"/>
  <c r="P294" i="1"/>
  <c r="O294" i="1"/>
  <c r="N294" i="1"/>
  <c r="P290" i="1"/>
  <c r="O290" i="1"/>
  <c r="N290" i="1"/>
  <c r="P286" i="1"/>
  <c r="O286" i="1"/>
  <c r="N286" i="1"/>
  <c r="P282" i="1"/>
  <c r="O282" i="1"/>
  <c r="N282" i="1"/>
  <c r="P278" i="1"/>
  <c r="O278" i="1"/>
  <c r="N278" i="1"/>
  <c r="P274" i="1"/>
  <c r="O274" i="1"/>
  <c r="N274" i="1"/>
  <c r="P270" i="1"/>
  <c r="O270" i="1"/>
  <c r="N270" i="1"/>
  <c r="P266" i="1"/>
  <c r="O266" i="1"/>
  <c r="N266" i="1"/>
  <c r="P262" i="1"/>
  <c r="O262" i="1"/>
  <c r="N262" i="1"/>
  <c r="P258" i="1"/>
  <c r="O258" i="1"/>
  <c r="N258" i="1"/>
  <c r="P254" i="1"/>
  <c r="O254" i="1"/>
  <c r="N254" i="1"/>
  <c r="P250" i="1"/>
  <c r="O250" i="1"/>
  <c r="N250" i="1"/>
  <c r="P246" i="1"/>
  <c r="O246" i="1"/>
  <c r="N246" i="1"/>
  <c r="P242" i="1"/>
  <c r="O242" i="1"/>
  <c r="N242" i="1"/>
  <c r="P238" i="1"/>
  <c r="O238" i="1"/>
  <c r="N238" i="1"/>
  <c r="P234" i="1"/>
  <c r="O234" i="1"/>
  <c r="N234" i="1"/>
  <c r="P230" i="1"/>
  <c r="O230" i="1"/>
  <c r="N230" i="1"/>
  <c r="P226" i="1"/>
  <c r="O226" i="1"/>
  <c r="N226" i="1"/>
  <c r="P222" i="1"/>
  <c r="O222" i="1"/>
  <c r="N222" i="1"/>
  <c r="P218" i="1"/>
  <c r="O218" i="1"/>
  <c r="N218" i="1"/>
  <c r="P214" i="1"/>
  <c r="O214" i="1"/>
  <c r="N214" i="1"/>
  <c r="P210" i="1"/>
  <c r="O210" i="1"/>
  <c r="N210" i="1"/>
  <c r="P206" i="1"/>
  <c r="O206" i="1"/>
  <c r="N206" i="1"/>
  <c r="P202" i="1"/>
  <c r="O202" i="1"/>
  <c r="N202" i="1"/>
  <c r="P198" i="1"/>
  <c r="O198" i="1"/>
  <c r="N198" i="1"/>
  <c r="P194" i="1"/>
  <c r="O194" i="1"/>
  <c r="N194" i="1"/>
  <c r="P190" i="1"/>
  <c r="O190" i="1"/>
  <c r="N190" i="1"/>
  <c r="P186" i="1"/>
  <c r="O186" i="1"/>
  <c r="N186" i="1"/>
  <c r="P182" i="1"/>
  <c r="O182" i="1"/>
  <c r="N182" i="1"/>
  <c r="P178" i="1"/>
  <c r="O178" i="1"/>
  <c r="N178" i="1"/>
  <c r="P174" i="1"/>
  <c r="O174" i="1"/>
  <c r="N174" i="1"/>
  <c r="P170" i="1"/>
  <c r="O170" i="1"/>
  <c r="N170" i="1"/>
  <c r="P166" i="1"/>
  <c r="O166" i="1"/>
  <c r="N166" i="1"/>
  <c r="P162" i="1"/>
  <c r="O162" i="1"/>
  <c r="N162" i="1"/>
  <c r="P158" i="1"/>
  <c r="O158" i="1"/>
  <c r="N158" i="1"/>
  <c r="P154" i="1"/>
  <c r="O154" i="1"/>
  <c r="N154" i="1"/>
  <c r="P150" i="1"/>
  <c r="O150" i="1"/>
  <c r="N150" i="1"/>
  <c r="P146" i="1"/>
  <c r="O146" i="1"/>
  <c r="N146" i="1"/>
  <c r="P142" i="1"/>
  <c r="O142" i="1"/>
  <c r="N142" i="1"/>
  <c r="P138" i="1"/>
  <c r="O138" i="1"/>
  <c r="N138" i="1"/>
  <c r="P134" i="1"/>
  <c r="O134" i="1"/>
  <c r="N134" i="1"/>
  <c r="P130" i="1"/>
  <c r="O130" i="1"/>
  <c r="N130" i="1"/>
  <c r="P126" i="1"/>
  <c r="O126" i="1"/>
  <c r="N126" i="1"/>
  <c r="P122" i="1"/>
  <c r="O122" i="1"/>
  <c r="N122" i="1"/>
  <c r="P118" i="1"/>
  <c r="O118" i="1"/>
  <c r="N118" i="1"/>
  <c r="P114" i="1"/>
  <c r="O114" i="1"/>
  <c r="N114" i="1"/>
  <c r="P110" i="1"/>
  <c r="O110" i="1"/>
  <c r="N110" i="1"/>
  <c r="P106" i="1"/>
  <c r="O106" i="1"/>
  <c r="N106" i="1"/>
  <c r="P102" i="1"/>
  <c r="O102" i="1"/>
  <c r="N102" i="1"/>
  <c r="P98" i="1"/>
  <c r="O98" i="1"/>
  <c r="N98" i="1"/>
  <c r="P94" i="1"/>
  <c r="O94" i="1"/>
  <c r="N94" i="1"/>
  <c r="P90" i="1"/>
  <c r="O90" i="1"/>
  <c r="N90" i="1"/>
  <c r="P86" i="1"/>
  <c r="O86" i="1"/>
  <c r="N86" i="1"/>
  <c r="P82" i="1"/>
  <c r="O82" i="1"/>
  <c r="N82" i="1"/>
  <c r="P78" i="1"/>
  <c r="O78" i="1"/>
  <c r="N78" i="1"/>
  <c r="P74" i="1"/>
  <c r="O74" i="1"/>
  <c r="N74" i="1"/>
  <c r="P70" i="1"/>
  <c r="O70" i="1"/>
  <c r="N70" i="1"/>
  <c r="P66" i="1"/>
  <c r="O66" i="1"/>
  <c r="N66" i="1"/>
  <c r="P62" i="1"/>
  <c r="O62" i="1"/>
  <c r="N62" i="1"/>
  <c r="P58" i="1"/>
  <c r="O58" i="1"/>
  <c r="N58" i="1"/>
  <c r="P54" i="1"/>
  <c r="O54" i="1"/>
  <c r="N54" i="1"/>
  <c r="P50" i="1"/>
  <c r="O50" i="1"/>
  <c r="N50" i="1"/>
  <c r="P46" i="1"/>
  <c r="O46" i="1"/>
  <c r="N46" i="1"/>
  <c r="P42" i="1"/>
  <c r="O42" i="1"/>
  <c r="N42" i="1"/>
  <c r="P38" i="1"/>
  <c r="O38" i="1"/>
  <c r="N38" i="1"/>
  <c r="P34" i="1"/>
  <c r="O34" i="1"/>
  <c r="N34" i="1"/>
  <c r="P30" i="1"/>
  <c r="O30" i="1"/>
  <c r="N30" i="1"/>
  <c r="P26" i="1"/>
  <c r="O26" i="1"/>
  <c r="N26" i="1"/>
  <c r="P22" i="1"/>
  <c r="O22" i="1"/>
  <c r="N22" i="1"/>
  <c r="P18" i="1"/>
  <c r="O18" i="1"/>
  <c r="N18" i="1"/>
  <c r="P14" i="1"/>
  <c r="O14" i="1"/>
  <c r="N14" i="1"/>
  <c r="P10" i="1"/>
  <c r="O10" i="1"/>
  <c r="N10" i="1"/>
  <c r="P6" i="1"/>
  <c r="O6" i="1"/>
  <c r="N6" i="1"/>
  <c r="N834" i="1"/>
  <c r="N826" i="1"/>
  <c r="N818" i="1"/>
  <c r="N810" i="1"/>
  <c r="N802" i="1"/>
  <c r="N794" i="1"/>
  <c r="N786" i="1"/>
  <c r="N778" i="1"/>
  <c r="N770" i="1"/>
  <c r="P1089" i="1"/>
  <c r="O1089" i="1"/>
  <c r="R1089" i="1" s="1"/>
  <c r="P1085" i="1"/>
  <c r="O1085" i="1"/>
  <c r="R1085" i="1" s="1"/>
  <c r="P1081" i="1"/>
  <c r="O1081" i="1"/>
  <c r="R1081" i="1" s="1"/>
  <c r="P1077" i="1"/>
  <c r="O1077" i="1"/>
  <c r="P1073" i="1"/>
  <c r="O1073" i="1"/>
  <c r="R1073" i="1" s="1"/>
  <c r="P1069" i="1"/>
  <c r="O1069" i="1"/>
  <c r="P1065" i="1"/>
  <c r="O1065" i="1"/>
  <c r="R1065" i="1" s="1"/>
  <c r="P1061" i="1"/>
  <c r="O1061" i="1"/>
  <c r="P1057" i="1"/>
  <c r="O1057" i="1"/>
  <c r="R1057" i="1" s="1"/>
  <c r="P1053" i="1"/>
  <c r="O1053" i="1"/>
  <c r="R1053" i="1" s="1"/>
  <c r="P1049" i="1"/>
  <c r="O1049" i="1"/>
  <c r="R1049" i="1" s="1"/>
  <c r="P1045" i="1"/>
  <c r="O1045" i="1"/>
  <c r="P1041" i="1"/>
  <c r="O1041" i="1"/>
  <c r="R1041" i="1" s="1"/>
  <c r="P1037" i="1"/>
  <c r="O1037" i="1"/>
  <c r="R1037" i="1" s="1"/>
  <c r="P1033" i="1"/>
  <c r="O1033" i="1"/>
  <c r="R1033" i="1" s="1"/>
  <c r="P1029" i="1"/>
  <c r="O1029" i="1"/>
  <c r="P1025" i="1"/>
  <c r="O1025" i="1"/>
  <c r="R1025" i="1" s="1"/>
  <c r="P1021" i="1"/>
  <c r="O1021" i="1"/>
  <c r="R1021" i="1" s="1"/>
  <c r="P1017" i="1"/>
  <c r="O1017" i="1"/>
  <c r="R1017" i="1" s="1"/>
  <c r="P1013" i="1"/>
  <c r="O1013" i="1"/>
  <c r="P1009" i="1"/>
  <c r="O1009" i="1"/>
  <c r="R1009" i="1" s="1"/>
  <c r="P1005" i="1"/>
  <c r="O1005" i="1"/>
  <c r="P1001" i="1"/>
  <c r="O1001" i="1"/>
  <c r="R1001" i="1" s="1"/>
  <c r="P997" i="1"/>
  <c r="O997" i="1"/>
  <c r="P993" i="1"/>
  <c r="O993" i="1"/>
  <c r="R993" i="1" s="1"/>
  <c r="P989" i="1"/>
  <c r="O989" i="1"/>
  <c r="R989" i="1" s="1"/>
  <c r="P985" i="1"/>
  <c r="O985" i="1"/>
  <c r="R985" i="1" s="1"/>
  <c r="P981" i="1"/>
  <c r="O981" i="1"/>
  <c r="P977" i="1"/>
  <c r="O977" i="1"/>
  <c r="R977" i="1" s="1"/>
  <c r="P973" i="1"/>
  <c r="O973" i="1"/>
  <c r="R973" i="1" s="1"/>
  <c r="P969" i="1"/>
  <c r="O969" i="1"/>
  <c r="R969" i="1" s="1"/>
  <c r="P965" i="1"/>
  <c r="O965" i="1"/>
  <c r="P961" i="1"/>
  <c r="O961" i="1"/>
  <c r="R961" i="1" s="1"/>
  <c r="P957" i="1"/>
  <c r="O957" i="1"/>
  <c r="R957" i="1" s="1"/>
  <c r="P953" i="1"/>
  <c r="O953" i="1"/>
  <c r="R953" i="1" s="1"/>
  <c r="P949" i="1"/>
  <c r="O949" i="1"/>
  <c r="P945" i="1"/>
  <c r="O945" i="1"/>
  <c r="R945" i="1" s="1"/>
  <c r="P941" i="1"/>
  <c r="O941" i="1"/>
  <c r="P937" i="1"/>
  <c r="O937" i="1"/>
  <c r="R937" i="1" s="1"/>
  <c r="P933" i="1"/>
  <c r="O933" i="1"/>
  <c r="P929" i="1"/>
  <c r="O929" i="1"/>
  <c r="R929" i="1" s="1"/>
  <c r="P925" i="1"/>
  <c r="O925" i="1"/>
  <c r="R925" i="1" s="1"/>
  <c r="P921" i="1"/>
  <c r="O921" i="1"/>
  <c r="R921" i="1" s="1"/>
  <c r="P917" i="1"/>
  <c r="O917" i="1"/>
  <c r="P913" i="1"/>
  <c r="O913" i="1"/>
  <c r="R913" i="1" s="1"/>
  <c r="P909" i="1"/>
  <c r="O909" i="1"/>
  <c r="R909" i="1" s="1"/>
  <c r="P905" i="1"/>
  <c r="O905" i="1"/>
  <c r="R905" i="1" s="1"/>
  <c r="P901" i="1"/>
  <c r="O901" i="1"/>
  <c r="P897" i="1"/>
  <c r="O897" i="1"/>
  <c r="R897" i="1" s="1"/>
  <c r="P893" i="1"/>
  <c r="O893" i="1"/>
  <c r="R893" i="1" s="1"/>
  <c r="P889" i="1"/>
  <c r="O889" i="1"/>
  <c r="R889" i="1" s="1"/>
  <c r="P885" i="1"/>
  <c r="O885" i="1"/>
  <c r="P881" i="1"/>
  <c r="O881" i="1"/>
  <c r="R881" i="1" s="1"/>
  <c r="P877" i="1"/>
  <c r="O877" i="1"/>
  <c r="R877" i="1" s="1"/>
  <c r="P873" i="1"/>
  <c r="O873" i="1"/>
  <c r="R873" i="1" s="1"/>
  <c r="P869" i="1"/>
  <c r="O869" i="1"/>
  <c r="P865" i="1"/>
  <c r="O865" i="1"/>
  <c r="R865" i="1" s="1"/>
  <c r="P861" i="1"/>
  <c r="O861" i="1"/>
  <c r="P857" i="1"/>
  <c r="O857" i="1"/>
  <c r="R857" i="1" s="1"/>
  <c r="P853" i="1"/>
  <c r="O853" i="1"/>
  <c r="P849" i="1"/>
  <c r="O849" i="1"/>
  <c r="R849" i="1" s="1"/>
  <c r="P845" i="1"/>
  <c r="O845" i="1"/>
  <c r="R845" i="1" s="1"/>
  <c r="P841" i="1"/>
  <c r="O841" i="1"/>
  <c r="R841" i="1" s="1"/>
  <c r="P837" i="1"/>
  <c r="O837" i="1"/>
  <c r="N837" i="1"/>
  <c r="P833" i="1"/>
  <c r="O833" i="1"/>
  <c r="N833" i="1"/>
  <c r="P829" i="1"/>
  <c r="O829" i="1"/>
  <c r="N829" i="1"/>
  <c r="P825" i="1"/>
  <c r="O825" i="1"/>
  <c r="N825" i="1"/>
  <c r="P821" i="1"/>
  <c r="O821" i="1"/>
  <c r="N821" i="1"/>
  <c r="P817" i="1"/>
  <c r="O817" i="1"/>
  <c r="N817" i="1"/>
  <c r="P813" i="1"/>
  <c r="O813" i="1"/>
  <c r="N813" i="1"/>
  <c r="P809" i="1"/>
  <c r="O809" i="1"/>
  <c r="N809" i="1"/>
  <c r="P805" i="1"/>
  <c r="O805" i="1"/>
  <c r="N805" i="1"/>
  <c r="P801" i="1"/>
  <c r="O801" i="1"/>
  <c r="N801" i="1"/>
  <c r="P797" i="1"/>
  <c r="O797" i="1"/>
  <c r="N797" i="1"/>
  <c r="P793" i="1"/>
  <c r="O793" i="1"/>
  <c r="N793" i="1"/>
  <c r="P789" i="1"/>
  <c r="O789" i="1"/>
  <c r="N789" i="1"/>
  <c r="P785" i="1"/>
  <c r="O785" i="1"/>
  <c r="N785" i="1"/>
  <c r="P781" i="1"/>
  <c r="O781" i="1"/>
  <c r="N781" i="1"/>
  <c r="P777" i="1"/>
  <c r="O777" i="1"/>
  <c r="N777" i="1"/>
  <c r="P773" i="1"/>
  <c r="O773" i="1"/>
  <c r="N773" i="1"/>
  <c r="P769" i="1"/>
  <c r="O769" i="1"/>
  <c r="N769" i="1"/>
  <c r="P765" i="1"/>
  <c r="O765" i="1"/>
  <c r="N765" i="1"/>
  <c r="P761" i="1"/>
  <c r="O761" i="1"/>
  <c r="N761" i="1"/>
  <c r="P757" i="1"/>
  <c r="O757" i="1"/>
  <c r="N757" i="1"/>
  <c r="P753" i="1"/>
  <c r="O753" i="1"/>
  <c r="N753" i="1"/>
  <c r="P749" i="1"/>
  <c r="O749" i="1"/>
  <c r="N749" i="1"/>
  <c r="P745" i="1"/>
  <c r="O745" i="1"/>
  <c r="N745" i="1"/>
  <c r="P741" i="1"/>
  <c r="O741" i="1"/>
  <c r="N741" i="1"/>
  <c r="P737" i="1"/>
  <c r="O737" i="1"/>
  <c r="N737" i="1"/>
  <c r="P733" i="1"/>
  <c r="O733" i="1"/>
  <c r="N733" i="1"/>
  <c r="P729" i="1"/>
  <c r="O729" i="1"/>
  <c r="N729" i="1"/>
  <c r="P725" i="1"/>
  <c r="O725" i="1"/>
  <c r="N725" i="1"/>
  <c r="P721" i="1"/>
  <c r="O721" i="1"/>
  <c r="N721" i="1"/>
  <c r="P717" i="1"/>
  <c r="O717" i="1"/>
  <c r="N717" i="1"/>
  <c r="P713" i="1"/>
  <c r="O713" i="1"/>
  <c r="N713" i="1"/>
  <c r="P709" i="1"/>
  <c r="O709" i="1"/>
  <c r="N709" i="1"/>
  <c r="P705" i="1"/>
  <c r="O705" i="1"/>
  <c r="N705" i="1"/>
  <c r="P701" i="1"/>
  <c r="O701" i="1"/>
  <c r="N701" i="1"/>
  <c r="P697" i="1"/>
  <c r="O697" i="1"/>
  <c r="N697" i="1"/>
  <c r="P693" i="1"/>
  <c r="O693" i="1"/>
  <c r="N693" i="1"/>
  <c r="P689" i="1"/>
  <c r="O689" i="1"/>
  <c r="N689" i="1"/>
  <c r="P685" i="1"/>
  <c r="O685" i="1"/>
  <c r="N685" i="1"/>
  <c r="P681" i="1"/>
  <c r="O681" i="1"/>
  <c r="N681" i="1"/>
  <c r="P677" i="1"/>
  <c r="O677" i="1"/>
  <c r="N677" i="1"/>
  <c r="P673" i="1"/>
  <c r="O673" i="1"/>
  <c r="N673" i="1"/>
  <c r="P669" i="1"/>
  <c r="O669" i="1"/>
  <c r="N669" i="1"/>
  <c r="P665" i="1"/>
  <c r="O665" i="1"/>
  <c r="N665" i="1"/>
  <c r="P661" i="1"/>
  <c r="O661" i="1"/>
  <c r="N661" i="1"/>
  <c r="P657" i="1"/>
  <c r="O657" i="1"/>
  <c r="N657" i="1"/>
  <c r="P653" i="1"/>
  <c r="O653" i="1"/>
  <c r="N653" i="1"/>
  <c r="P649" i="1"/>
  <c r="O649" i="1"/>
  <c r="N649" i="1"/>
  <c r="P645" i="1"/>
  <c r="O645" i="1"/>
  <c r="N645" i="1"/>
  <c r="P641" i="1"/>
  <c r="O641" i="1"/>
  <c r="N641" i="1"/>
  <c r="P637" i="1"/>
  <c r="O637" i="1"/>
  <c r="N637" i="1"/>
  <c r="P633" i="1"/>
  <c r="O633" i="1"/>
  <c r="N633" i="1"/>
  <c r="P629" i="1"/>
  <c r="O629" i="1"/>
  <c r="N629" i="1"/>
  <c r="P625" i="1"/>
  <c r="O625" i="1"/>
  <c r="N625" i="1"/>
  <c r="P621" i="1"/>
  <c r="O621" i="1"/>
  <c r="N621" i="1"/>
  <c r="P617" i="1"/>
  <c r="O617" i="1"/>
  <c r="N617" i="1"/>
  <c r="P613" i="1"/>
  <c r="O613" i="1"/>
  <c r="N613" i="1"/>
  <c r="P609" i="1"/>
  <c r="O609" i="1"/>
  <c r="N609" i="1"/>
  <c r="P605" i="1"/>
  <c r="O605" i="1"/>
  <c r="N605" i="1"/>
  <c r="P601" i="1"/>
  <c r="O601" i="1"/>
  <c r="N601" i="1"/>
  <c r="P597" i="1"/>
  <c r="O597" i="1"/>
  <c r="N597" i="1"/>
  <c r="P593" i="1"/>
  <c r="O593" i="1"/>
  <c r="N593" i="1"/>
  <c r="P589" i="1"/>
  <c r="O589" i="1"/>
  <c r="N589" i="1"/>
  <c r="P585" i="1"/>
  <c r="O585" i="1"/>
  <c r="N585" i="1"/>
  <c r="P581" i="1"/>
  <c r="O581" i="1"/>
  <c r="N581" i="1"/>
  <c r="P577" i="1"/>
  <c r="O577" i="1"/>
  <c r="N577" i="1"/>
  <c r="P573" i="1"/>
  <c r="O573" i="1"/>
  <c r="N573" i="1"/>
  <c r="P569" i="1"/>
  <c r="O569" i="1"/>
  <c r="N569" i="1"/>
  <c r="P565" i="1"/>
  <c r="O565" i="1"/>
  <c r="N565" i="1"/>
  <c r="P561" i="1"/>
  <c r="O561" i="1"/>
  <c r="N561" i="1"/>
  <c r="P557" i="1"/>
  <c r="O557" i="1"/>
  <c r="N557" i="1"/>
  <c r="P553" i="1"/>
  <c r="O553" i="1"/>
  <c r="N553" i="1"/>
  <c r="P549" i="1"/>
  <c r="O549" i="1"/>
  <c r="N549" i="1"/>
  <c r="P545" i="1"/>
  <c r="O545" i="1"/>
  <c r="N545" i="1"/>
  <c r="P541" i="1"/>
  <c r="O541" i="1"/>
  <c r="N541" i="1"/>
  <c r="P537" i="1"/>
  <c r="O537" i="1"/>
  <c r="N537" i="1"/>
  <c r="P533" i="1"/>
  <c r="O533" i="1"/>
  <c r="N533" i="1"/>
  <c r="P529" i="1"/>
  <c r="O529" i="1"/>
  <c r="N529" i="1"/>
  <c r="P525" i="1"/>
  <c r="O525" i="1"/>
  <c r="N525" i="1"/>
  <c r="P521" i="1"/>
  <c r="O521" i="1"/>
  <c r="N521" i="1"/>
  <c r="P517" i="1"/>
  <c r="O517" i="1"/>
  <c r="N517" i="1"/>
  <c r="P513" i="1"/>
  <c r="O513" i="1"/>
  <c r="N513" i="1"/>
  <c r="P509" i="1"/>
  <c r="O509" i="1"/>
  <c r="N509" i="1"/>
  <c r="P505" i="1"/>
  <c r="O505" i="1"/>
  <c r="N505" i="1"/>
  <c r="P501" i="1"/>
  <c r="O501" i="1"/>
  <c r="N501" i="1"/>
  <c r="P497" i="1"/>
  <c r="O497" i="1"/>
  <c r="N497" i="1"/>
  <c r="P493" i="1"/>
  <c r="O493" i="1"/>
  <c r="N493" i="1"/>
  <c r="P489" i="1"/>
  <c r="O489" i="1"/>
  <c r="N489" i="1"/>
  <c r="P485" i="1"/>
  <c r="O485" i="1"/>
  <c r="N485" i="1"/>
  <c r="P481" i="1"/>
  <c r="O481" i="1"/>
  <c r="N481" i="1"/>
  <c r="P477" i="1"/>
  <c r="O477" i="1"/>
  <c r="N477" i="1"/>
  <c r="P473" i="1"/>
  <c r="O473" i="1"/>
  <c r="N473" i="1"/>
  <c r="P469" i="1"/>
  <c r="O469" i="1"/>
  <c r="N469" i="1"/>
  <c r="P465" i="1"/>
  <c r="O465" i="1"/>
  <c r="N465" i="1"/>
  <c r="P461" i="1"/>
  <c r="O461" i="1"/>
  <c r="N461" i="1"/>
  <c r="P457" i="1"/>
  <c r="O457" i="1"/>
  <c r="N457" i="1"/>
  <c r="P453" i="1"/>
  <c r="O453" i="1"/>
  <c r="N453" i="1"/>
  <c r="P449" i="1"/>
  <c r="O449" i="1"/>
  <c r="N449" i="1"/>
  <c r="P445" i="1"/>
  <c r="O445" i="1"/>
  <c r="N445" i="1"/>
  <c r="P441" i="1"/>
  <c r="O441" i="1"/>
  <c r="N441" i="1"/>
  <c r="P437" i="1"/>
  <c r="O437" i="1"/>
  <c r="N437" i="1"/>
  <c r="P433" i="1"/>
  <c r="O433" i="1"/>
  <c r="N433" i="1"/>
  <c r="P429" i="1"/>
  <c r="O429" i="1"/>
  <c r="N429" i="1"/>
  <c r="P425" i="1"/>
  <c r="O425" i="1"/>
  <c r="N425" i="1"/>
  <c r="P421" i="1"/>
  <c r="O421" i="1"/>
  <c r="N421" i="1"/>
  <c r="P417" i="1"/>
  <c r="O417" i="1"/>
  <c r="N417" i="1"/>
  <c r="P413" i="1"/>
  <c r="O413" i="1"/>
  <c r="N413" i="1"/>
  <c r="P409" i="1"/>
  <c r="O409" i="1"/>
  <c r="N409" i="1"/>
  <c r="P405" i="1"/>
  <c r="O405" i="1"/>
  <c r="N405" i="1"/>
  <c r="P401" i="1"/>
  <c r="O401" i="1"/>
  <c r="N401" i="1"/>
  <c r="P397" i="1"/>
  <c r="O397" i="1"/>
  <c r="N397" i="1"/>
  <c r="P393" i="1"/>
  <c r="O393" i="1"/>
  <c r="N393" i="1"/>
  <c r="P389" i="1"/>
  <c r="O389" i="1"/>
  <c r="N389" i="1"/>
  <c r="P385" i="1"/>
  <c r="O385" i="1"/>
  <c r="N385" i="1"/>
  <c r="P381" i="1"/>
  <c r="O381" i="1"/>
  <c r="N381" i="1"/>
  <c r="P377" i="1"/>
  <c r="O377" i="1"/>
  <c r="N377" i="1"/>
  <c r="P373" i="1"/>
  <c r="O373" i="1"/>
  <c r="N373" i="1"/>
  <c r="P369" i="1"/>
  <c r="O369" i="1"/>
  <c r="N369" i="1"/>
  <c r="P365" i="1"/>
  <c r="O365" i="1"/>
  <c r="N365" i="1"/>
  <c r="P361" i="1"/>
  <c r="O361" i="1"/>
  <c r="N361" i="1"/>
  <c r="P357" i="1"/>
  <c r="O357" i="1"/>
  <c r="N357" i="1"/>
  <c r="P353" i="1"/>
  <c r="O353" i="1"/>
  <c r="N353" i="1"/>
  <c r="P349" i="1"/>
  <c r="O349" i="1"/>
  <c r="N349" i="1"/>
  <c r="P345" i="1"/>
  <c r="O345" i="1"/>
  <c r="N345" i="1"/>
  <c r="P341" i="1"/>
  <c r="O341" i="1"/>
  <c r="N341" i="1"/>
  <c r="P337" i="1"/>
  <c r="O337" i="1"/>
  <c r="N337" i="1"/>
  <c r="P333" i="1"/>
  <c r="O333" i="1"/>
  <c r="N333" i="1"/>
  <c r="P329" i="1"/>
  <c r="O329" i="1"/>
  <c r="N329" i="1"/>
  <c r="P325" i="1"/>
  <c r="O325" i="1"/>
  <c r="N325" i="1"/>
  <c r="P321" i="1"/>
  <c r="O321" i="1"/>
  <c r="N321" i="1"/>
  <c r="P317" i="1"/>
  <c r="O317" i="1"/>
  <c r="N317" i="1"/>
  <c r="P313" i="1"/>
  <c r="O313" i="1"/>
  <c r="N313" i="1"/>
  <c r="P309" i="1"/>
  <c r="O309" i="1"/>
  <c r="N309" i="1"/>
  <c r="P305" i="1"/>
  <c r="O305" i="1"/>
  <c r="N305" i="1"/>
  <c r="P301" i="1"/>
  <c r="O301" i="1"/>
  <c r="N301" i="1"/>
  <c r="P297" i="1"/>
  <c r="O297" i="1"/>
  <c r="N297" i="1"/>
  <c r="P293" i="1"/>
  <c r="O293" i="1"/>
  <c r="N293" i="1"/>
  <c r="P289" i="1"/>
  <c r="O289" i="1"/>
  <c r="N289" i="1"/>
  <c r="P285" i="1"/>
  <c r="O285" i="1"/>
  <c r="N285" i="1"/>
  <c r="P281" i="1"/>
  <c r="O281" i="1"/>
  <c r="N281" i="1"/>
  <c r="P277" i="1"/>
  <c r="O277" i="1"/>
  <c r="N277" i="1"/>
  <c r="P273" i="1"/>
  <c r="O273" i="1"/>
  <c r="N273" i="1"/>
  <c r="P269" i="1"/>
  <c r="O269" i="1"/>
  <c r="N269" i="1"/>
  <c r="P265" i="1"/>
  <c r="O265" i="1"/>
  <c r="N265" i="1"/>
  <c r="P261" i="1"/>
  <c r="O261" i="1"/>
  <c r="N261" i="1"/>
  <c r="P257" i="1"/>
  <c r="O257" i="1"/>
  <c r="N257" i="1"/>
  <c r="P253" i="1"/>
  <c r="O253" i="1"/>
  <c r="N253" i="1"/>
  <c r="P249" i="1"/>
  <c r="O249" i="1"/>
  <c r="N249" i="1"/>
  <c r="P245" i="1"/>
  <c r="O245" i="1"/>
  <c r="N245" i="1"/>
  <c r="P241" i="1"/>
  <c r="O241" i="1"/>
  <c r="N241" i="1"/>
  <c r="P237" i="1"/>
  <c r="O237" i="1"/>
  <c r="N237" i="1"/>
  <c r="P233" i="1"/>
  <c r="O233" i="1"/>
  <c r="N233" i="1"/>
  <c r="P229" i="1"/>
  <c r="O229" i="1"/>
  <c r="N229" i="1"/>
  <c r="P225" i="1"/>
  <c r="O225" i="1"/>
  <c r="N225" i="1"/>
  <c r="P221" i="1"/>
  <c r="O221" i="1"/>
  <c r="N221" i="1"/>
  <c r="P217" i="1"/>
  <c r="O217" i="1"/>
  <c r="N217" i="1"/>
  <c r="P213" i="1"/>
  <c r="O213" i="1"/>
  <c r="N213" i="1"/>
  <c r="P209" i="1"/>
  <c r="O209" i="1"/>
  <c r="N209" i="1"/>
  <c r="P205" i="1"/>
  <c r="O205" i="1"/>
  <c r="N205" i="1"/>
  <c r="P201" i="1"/>
  <c r="O201" i="1"/>
  <c r="N201" i="1"/>
  <c r="P197" i="1"/>
  <c r="O197" i="1"/>
  <c r="N197" i="1"/>
  <c r="P193" i="1"/>
  <c r="O193" i="1"/>
  <c r="N193" i="1"/>
  <c r="P189" i="1"/>
  <c r="O189" i="1"/>
  <c r="N189" i="1"/>
  <c r="P185" i="1"/>
  <c r="O185" i="1"/>
  <c r="N185" i="1"/>
  <c r="P181" i="1"/>
  <c r="O181" i="1"/>
  <c r="N181" i="1"/>
  <c r="P177" i="1"/>
  <c r="O177" i="1"/>
  <c r="N177" i="1"/>
  <c r="P173" i="1"/>
  <c r="O173" i="1"/>
  <c r="N173" i="1"/>
  <c r="P169" i="1"/>
  <c r="O169" i="1"/>
  <c r="N169" i="1"/>
  <c r="P165" i="1"/>
  <c r="O165" i="1"/>
  <c r="N165" i="1"/>
  <c r="P161" i="1"/>
  <c r="O161" i="1"/>
  <c r="N161" i="1"/>
  <c r="P157" i="1"/>
  <c r="O157" i="1"/>
  <c r="N157" i="1"/>
  <c r="P153" i="1"/>
  <c r="O153" i="1"/>
  <c r="N153" i="1"/>
  <c r="P149" i="1"/>
  <c r="O149" i="1"/>
  <c r="N149" i="1"/>
  <c r="P145" i="1"/>
  <c r="O145" i="1"/>
  <c r="N145" i="1"/>
  <c r="P141" i="1"/>
  <c r="O141" i="1"/>
  <c r="N141" i="1"/>
  <c r="P137" i="1"/>
  <c r="O137" i="1"/>
  <c r="N137" i="1"/>
  <c r="P133" i="1"/>
  <c r="O133" i="1"/>
  <c r="N133" i="1"/>
  <c r="P129" i="1"/>
  <c r="O129" i="1"/>
  <c r="N129" i="1"/>
  <c r="P125" i="1"/>
  <c r="O125" i="1"/>
  <c r="N125" i="1"/>
  <c r="P121" i="1"/>
  <c r="O121" i="1"/>
  <c r="N121" i="1"/>
  <c r="P117" i="1"/>
  <c r="O117" i="1"/>
  <c r="N117" i="1"/>
  <c r="P113" i="1"/>
  <c r="O113" i="1"/>
  <c r="N113" i="1"/>
  <c r="P109" i="1"/>
  <c r="O109" i="1"/>
  <c r="N109" i="1"/>
  <c r="P105" i="1"/>
  <c r="O105" i="1"/>
  <c r="N105" i="1"/>
  <c r="P101" i="1"/>
  <c r="O101" i="1"/>
  <c r="N101" i="1"/>
  <c r="P97" i="1"/>
  <c r="O97" i="1"/>
  <c r="N97" i="1"/>
  <c r="P93" i="1"/>
  <c r="O93" i="1"/>
  <c r="N93" i="1"/>
  <c r="P89" i="1"/>
  <c r="O89" i="1"/>
  <c r="N89" i="1"/>
  <c r="P85" i="1"/>
  <c r="O85" i="1"/>
  <c r="N85" i="1"/>
  <c r="P81" i="1"/>
  <c r="O81" i="1"/>
  <c r="N81" i="1"/>
  <c r="P77" i="1"/>
  <c r="O77" i="1"/>
  <c r="N77" i="1"/>
  <c r="P73" i="1"/>
  <c r="O73" i="1"/>
  <c r="N73" i="1"/>
  <c r="P69" i="1"/>
  <c r="O69" i="1"/>
  <c r="N69" i="1"/>
  <c r="P65" i="1"/>
  <c r="O65" i="1"/>
  <c r="N65" i="1"/>
  <c r="P61" i="1"/>
  <c r="O61" i="1"/>
  <c r="N61" i="1"/>
  <c r="P57" i="1"/>
  <c r="O57" i="1"/>
  <c r="N57" i="1"/>
  <c r="P53" i="1"/>
  <c r="O53" i="1"/>
  <c r="N53" i="1"/>
  <c r="P49" i="1"/>
  <c r="O49" i="1"/>
  <c r="N49" i="1"/>
  <c r="P45" i="1"/>
  <c r="O45" i="1"/>
  <c r="N45" i="1"/>
  <c r="P41" i="1"/>
  <c r="O41" i="1"/>
  <c r="N41" i="1"/>
  <c r="P37" i="1"/>
  <c r="O37" i="1"/>
  <c r="N37" i="1"/>
  <c r="P33" i="1"/>
  <c r="O33" i="1"/>
  <c r="N33" i="1"/>
  <c r="P29" i="1"/>
  <c r="O29" i="1"/>
  <c r="N29" i="1"/>
  <c r="P25" i="1"/>
  <c r="O25" i="1"/>
  <c r="N25" i="1"/>
  <c r="P21" i="1"/>
  <c r="O21" i="1"/>
  <c r="N21" i="1"/>
  <c r="P17" i="1"/>
  <c r="O17" i="1"/>
  <c r="N17" i="1"/>
  <c r="P13" i="1"/>
  <c r="O13" i="1"/>
  <c r="N13" i="1"/>
  <c r="P9" i="1"/>
  <c r="O9" i="1"/>
  <c r="N9" i="1"/>
  <c r="P5" i="1"/>
  <c r="O5" i="1"/>
  <c r="N5" i="1"/>
  <c r="P1088" i="1"/>
  <c r="O1088" i="1"/>
  <c r="P1084" i="1"/>
  <c r="O1084" i="1"/>
  <c r="P1080" i="1"/>
  <c r="O1080" i="1"/>
  <c r="P1076" i="1"/>
  <c r="O1076" i="1"/>
  <c r="P1072" i="1"/>
  <c r="O1072" i="1"/>
  <c r="P1068" i="1"/>
  <c r="O1068" i="1"/>
  <c r="P1064" i="1"/>
  <c r="O1064" i="1"/>
  <c r="P1060" i="1"/>
  <c r="O1060" i="1"/>
  <c r="P1056" i="1"/>
  <c r="O1056" i="1"/>
  <c r="P1052" i="1"/>
  <c r="O1052" i="1"/>
  <c r="P1048" i="1"/>
  <c r="O1048" i="1"/>
  <c r="P1044" i="1"/>
  <c r="O1044" i="1"/>
  <c r="P1040" i="1"/>
  <c r="O1040" i="1"/>
  <c r="P1036" i="1"/>
  <c r="O1036" i="1"/>
  <c r="P1032" i="1"/>
  <c r="O1032" i="1"/>
  <c r="P1028" i="1"/>
  <c r="O1028" i="1"/>
  <c r="P1024" i="1"/>
  <c r="O1024" i="1"/>
  <c r="P1020" i="1"/>
  <c r="O1020" i="1"/>
  <c r="P1016" i="1"/>
  <c r="O1016" i="1"/>
  <c r="P1012" i="1"/>
  <c r="O1012" i="1"/>
  <c r="P1008" i="1"/>
  <c r="O1008" i="1"/>
  <c r="P1004" i="1"/>
  <c r="O1004" i="1"/>
  <c r="P1000" i="1"/>
  <c r="O1000" i="1"/>
  <c r="P996" i="1"/>
  <c r="O996" i="1"/>
  <c r="P992" i="1"/>
  <c r="O992" i="1"/>
  <c r="P988" i="1"/>
  <c r="O988" i="1"/>
  <c r="P984" i="1"/>
  <c r="O984" i="1"/>
  <c r="P980" i="1"/>
  <c r="O980" i="1"/>
  <c r="P976" i="1"/>
  <c r="O976" i="1"/>
  <c r="P972" i="1"/>
  <c r="O972" i="1"/>
  <c r="P968" i="1"/>
  <c r="O968" i="1"/>
  <c r="P964" i="1"/>
  <c r="O964" i="1"/>
  <c r="P960" i="1"/>
  <c r="O960" i="1"/>
  <c r="P956" i="1"/>
  <c r="O956" i="1"/>
  <c r="P952" i="1"/>
  <c r="O952" i="1"/>
  <c r="P948" i="1"/>
  <c r="O948" i="1"/>
  <c r="P944" i="1"/>
  <c r="O944" i="1"/>
  <c r="P940" i="1"/>
  <c r="O940" i="1"/>
  <c r="P936" i="1"/>
  <c r="O936" i="1"/>
  <c r="P932" i="1"/>
  <c r="O932" i="1"/>
  <c r="P928" i="1"/>
  <c r="O928" i="1"/>
  <c r="P924" i="1"/>
  <c r="O924" i="1"/>
  <c r="P920" i="1"/>
  <c r="O920" i="1"/>
  <c r="P916" i="1"/>
  <c r="O916" i="1"/>
  <c r="P912" i="1"/>
  <c r="O912" i="1"/>
  <c r="P908" i="1"/>
  <c r="O908" i="1"/>
  <c r="P904" i="1"/>
  <c r="O904" i="1"/>
  <c r="P900" i="1"/>
  <c r="O900" i="1"/>
  <c r="P896" i="1"/>
  <c r="O896" i="1"/>
  <c r="P892" i="1"/>
  <c r="O892" i="1"/>
  <c r="P888" i="1"/>
  <c r="O888" i="1"/>
  <c r="P884" i="1"/>
  <c r="O884" i="1"/>
  <c r="P880" i="1"/>
  <c r="O880" i="1"/>
  <c r="P876" i="1"/>
  <c r="O876" i="1"/>
  <c r="P872" i="1"/>
  <c r="O872" i="1"/>
  <c r="P868" i="1"/>
  <c r="O868" i="1"/>
  <c r="P864" i="1"/>
  <c r="O864" i="1"/>
  <c r="P860" i="1"/>
  <c r="O860" i="1"/>
  <c r="P856" i="1"/>
  <c r="O856" i="1"/>
  <c r="P852" i="1"/>
  <c r="O852" i="1"/>
  <c r="P848" i="1"/>
  <c r="O848" i="1"/>
  <c r="P844" i="1"/>
  <c r="O844" i="1"/>
  <c r="P840" i="1"/>
  <c r="O840" i="1"/>
  <c r="N840" i="1"/>
  <c r="P836" i="1"/>
  <c r="O836" i="1"/>
  <c r="N836" i="1"/>
  <c r="P832" i="1"/>
  <c r="O832" i="1"/>
  <c r="N832" i="1"/>
  <c r="P828" i="1"/>
  <c r="O828" i="1"/>
  <c r="N828" i="1"/>
  <c r="P824" i="1"/>
  <c r="O824" i="1"/>
  <c r="N824" i="1"/>
  <c r="P820" i="1"/>
  <c r="O820" i="1"/>
  <c r="N820" i="1"/>
  <c r="P816" i="1"/>
  <c r="O816" i="1"/>
  <c r="N816" i="1"/>
  <c r="P812" i="1"/>
  <c r="O812" i="1"/>
  <c r="N812" i="1"/>
  <c r="P808" i="1"/>
  <c r="O808" i="1"/>
  <c r="N808" i="1"/>
  <c r="P804" i="1"/>
  <c r="O804" i="1"/>
  <c r="N804" i="1"/>
  <c r="P800" i="1"/>
  <c r="O800" i="1"/>
  <c r="N800" i="1"/>
  <c r="P796" i="1"/>
  <c r="O796" i="1"/>
  <c r="N796" i="1"/>
  <c r="P792" i="1"/>
  <c r="O792" i="1"/>
  <c r="N792" i="1"/>
  <c r="P788" i="1"/>
  <c r="O788" i="1"/>
  <c r="N788" i="1"/>
  <c r="P784" i="1"/>
  <c r="O784" i="1"/>
  <c r="N784" i="1"/>
  <c r="P780" i="1"/>
  <c r="O780" i="1"/>
  <c r="N780" i="1"/>
  <c r="P776" i="1"/>
  <c r="O776" i="1"/>
  <c r="N776" i="1"/>
  <c r="P772" i="1"/>
  <c r="O772" i="1"/>
  <c r="N772" i="1"/>
  <c r="P768" i="1"/>
  <c r="O768" i="1"/>
  <c r="N768" i="1"/>
  <c r="P764" i="1"/>
  <c r="O764" i="1"/>
  <c r="N764" i="1"/>
  <c r="P760" i="1"/>
  <c r="O760" i="1"/>
  <c r="N760" i="1"/>
  <c r="P756" i="1"/>
  <c r="O756" i="1"/>
  <c r="N756" i="1"/>
  <c r="P752" i="1"/>
  <c r="O752" i="1"/>
  <c r="N752" i="1"/>
  <c r="P748" i="1"/>
  <c r="O748" i="1"/>
  <c r="N748" i="1"/>
  <c r="P744" i="1"/>
  <c r="O744" i="1"/>
  <c r="N744" i="1"/>
  <c r="P740" i="1"/>
  <c r="O740" i="1"/>
  <c r="N740" i="1"/>
  <c r="P736" i="1"/>
  <c r="O736" i="1"/>
  <c r="N736" i="1"/>
  <c r="P732" i="1"/>
  <c r="O732" i="1"/>
  <c r="N732" i="1"/>
  <c r="P728" i="1"/>
  <c r="O728" i="1"/>
  <c r="N728" i="1"/>
  <c r="P724" i="1"/>
  <c r="O724" i="1"/>
  <c r="N724" i="1"/>
  <c r="P720" i="1"/>
  <c r="O720" i="1"/>
  <c r="N720" i="1"/>
  <c r="P716" i="1"/>
  <c r="O716" i="1"/>
  <c r="N716" i="1"/>
  <c r="P712" i="1"/>
  <c r="O712" i="1"/>
  <c r="N712" i="1"/>
  <c r="P708" i="1"/>
  <c r="O708" i="1"/>
  <c r="N708" i="1"/>
  <c r="P704" i="1"/>
  <c r="O704" i="1"/>
  <c r="N704" i="1"/>
  <c r="P700" i="1"/>
  <c r="O700" i="1"/>
  <c r="N700" i="1"/>
  <c r="P696" i="1"/>
  <c r="O696" i="1"/>
  <c r="N696" i="1"/>
  <c r="P692" i="1"/>
  <c r="O692" i="1"/>
  <c r="N692" i="1"/>
  <c r="P688" i="1"/>
  <c r="O688" i="1"/>
  <c r="N688" i="1"/>
  <c r="P684" i="1"/>
  <c r="O684" i="1"/>
  <c r="N684" i="1"/>
  <c r="P680" i="1"/>
  <c r="O680" i="1"/>
  <c r="N680" i="1"/>
  <c r="P676" i="1"/>
  <c r="O676" i="1"/>
  <c r="N676" i="1"/>
  <c r="P672" i="1"/>
  <c r="O672" i="1"/>
  <c r="N672" i="1"/>
  <c r="P668" i="1"/>
  <c r="O668" i="1"/>
  <c r="N668" i="1"/>
  <c r="P664" i="1"/>
  <c r="O664" i="1"/>
  <c r="N664" i="1"/>
  <c r="P660" i="1"/>
  <c r="O660" i="1"/>
  <c r="N660" i="1"/>
  <c r="P656" i="1"/>
  <c r="O656" i="1"/>
  <c r="N656" i="1"/>
  <c r="P652" i="1"/>
  <c r="O652" i="1"/>
  <c r="N652" i="1"/>
  <c r="P648" i="1"/>
  <c r="O648" i="1"/>
  <c r="N648" i="1"/>
  <c r="P644" i="1"/>
  <c r="O644" i="1"/>
  <c r="N644" i="1"/>
  <c r="P640" i="1"/>
  <c r="O640" i="1"/>
  <c r="N640" i="1"/>
  <c r="P636" i="1"/>
  <c r="O636" i="1"/>
  <c r="N636" i="1"/>
  <c r="P632" i="1"/>
  <c r="O632" i="1"/>
  <c r="N632" i="1"/>
  <c r="P628" i="1"/>
  <c r="O628" i="1"/>
  <c r="N628" i="1"/>
  <c r="P624" i="1"/>
  <c r="O624" i="1"/>
  <c r="N624" i="1"/>
  <c r="P620" i="1"/>
  <c r="O620" i="1"/>
  <c r="N620" i="1"/>
  <c r="P616" i="1"/>
  <c r="O616" i="1"/>
  <c r="N616" i="1"/>
  <c r="P612" i="1"/>
  <c r="O612" i="1"/>
  <c r="N612" i="1"/>
  <c r="P608" i="1"/>
  <c r="O608" i="1"/>
  <c r="N608" i="1"/>
  <c r="P604" i="1"/>
  <c r="O604" i="1"/>
  <c r="N604" i="1"/>
  <c r="P600" i="1"/>
  <c r="O600" i="1"/>
  <c r="N600" i="1"/>
  <c r="P596" i="1"/>
  <c r="O596" i="1"/>
  <c r="N596" i="1"/>
  <c r="P592" i="1"/>
  <c r="O592" i="1"/>
  <c r="N592" i="1"/>
  <c r="P588" i="1"/>
  <c r="O588" i="1"/>
  <c r="N588" i="1"/>
  <c r="P584" i="1"/>
  <c r="O584" i="1"/>
  <c r="N584" i="1"/>
  <c r="P580" i="1"/>
  <c r="O580" i="1"/>
  <c r="N580" i="1"/>
  <c r="P576" i="1"/>
  <c r="O576" i="1"/>
  <c r="N576" i="1"/>
  <c r="P572" i="1"/>
  <c r="O572" i="1"/>
  <c r="N572" i="1"/>
  <c r="P568" i="1"/>
  <c r="O568" i="1"/>
  <c r="N568" i="1"/>
  <c r="P564" i="1"/>
  <c r="O564" i="1"/>
  <c r="N564" i="1"/>
  <c r="P560" i="1"/>
  <c r="O560" i="1"/>
  <c r="N560" i="1"/>
  <c r="P556" i="1"/>
  <c r="O556" i="1"/>
  <c r="N556" i="1"/>
  <c r="P552" i="1"/>
  <c r="O552" i="1"/>
  <c r="N552" i="1"/>
  <c r="P548" i="1"/>
  <c r="O548" i="1"/>
  <c r="N548" i="1"/>
  <c r="P544" i="1"/>
  <c r="O544" i="1"/>
  <c r="N544" i="1"/>
  <c r="P540" i="1"/>
  <c r="O540" i="1"/>
  <c r="N540" i="1"/>
  <c r="P536" i="1"/>
  <c r="O536" i="1"/>
  <c r="N536" i="1"/>
  <c r="P532" i="1"/>
  <c r="O532" i="1"/>
  <c r="N532" i="1"/>
  <c r="P528" i="1"/>
  <c r="O528" i="1"/>
  <c r="N528" i="1"/>
  <c r="P524" i="1"/>
  <c r="O524" i="1"/>
  <c r="N524" i="1"/>
  <c r="P520" i="1"/>
  <c r="O520" i="1"/>
  <c r="N520" i="1"/>
  <c r="P516" i="1"/>
  <c r="O516" i="1"/>
  <c r="N516" i="1"/>
  <c r="P512" i="1"/>
  <c r="O512" i="1"/>
  <c r="N512" i="1"/>
  <c r="P508" i="1"/>
  <c r="O508" i="1"/>
  <c r="N508" i="1"/>
  <c r="P504" i="1"/>
  <c r="O504" i="1"/>
  <c r="N504" i="1"/>
  <c r="P500" i="1"/>
  <c r="O500" i="1"/>
  <c r="N500" i="1"/>
  <c r="P496" i="1"/>
  <c r="O496" i="1"/>
  <c r="N496" i="1"/>
  <c r="P492" i="1"/>
  <c r="O492" i="1"/>
  <c r="N492" i="1"/>
  <c r="P488" i="1"/>
  <c r="O488" i="1"/>
  <c r="N488" i="1"/>
  <c r="P484" i="1"/>
  <c r="O484" i="1"/>
  <c r="N484" i="1"/>
  <c r="P480" i="1"/>
  <c r="O480" i="1"/>
  <c r="N480" i="1"/>
  <c r="P476" i="1"/>
  <c r="O476" i="1"/>
  <c r="N476" i="1"/>
  <c r="P472" i="1"/>
  <c r="O472" i="1"/>
  <c r="N472" i="1"/>
  <c r="P468" i="1"/>
  <c r="O468" i="1"/>
  <c r="N468" i="1"/>
  <c r="P464" i="1"/>
  <c r="O464" i="1"/>
  <c r="N464" i="1"/>
  <c r="P460" i="1"/>
  <c r="O460" i="1"/>
  <c r="N460" i="1"/>
  <c r="P456" i="1"/>
  <c r="O456" i="1"/>
  <c r="N456" i="1"/>
  <c r="P452" i="1"/>
  <c r="O452" i="1"/>
  <c r="N452" i="1"/>
  <c r="P448" i="1"/>
  <c r="O448" i="1"/>
  <c r="N448" i="1"/>
  <c r="P444" i="1"/>
  <c r="O444" i="1"/>
  <c r="N444" i="1"/>
  <c r="P440" i="1"/>
  <c r="O440" i="1"/>
  <c r="N440" i="1"/>
  <c r="P436" i="1"/>
  <c r="O436" i="1"/>
  <c r="N436" i="1"/>
  <c r="P432" i="1"/>
  <c r="O432" i="1"/>
  <c r="N432" i="1"/>
  <c r="P428" i="1"/>
  <c r="O428" i="1"/>
  <c r="N428" i="1"/>
  <c r="P424" i="1"/>
  <c r="O424" i="1"/>
  <c r="N424" i="1"/>
  <c r="P420" i="1"/>
  <c r="O420" i="1"/>
  <c r="N420" i="1"/>
  <c r="P416" i="1"/>
  <c r="O416" i="1"/>
  <c r="N416" i="1"/>
  <c r="P412" i="1"/>
  <c r="O412" i="1"/>
  <c r="N412" i="1"/>
  <c r="P408" i="1"/>
  <c r="O408" i="1"/>
  <c r="N408" i="1"/>
  <c r="P404" i="1"/>
  <c r="O404" i="1"/>
  <c r="N404" i="1"/>
  <c r="P400" i="1"/>
  <c r="O400" i="1"/>
  <c r="N400" i="1"/>
  <c r="P396" i="1"/>
  <c r="O396" i="1"/>
  <c r="N396" i="1"/>
  <c r="P392" i="1"/>
  <c r="O392" i="1"/>
  <c r="N392" i="1"/>
  <c r="P388" i="1"/>
  <c r="O388" i="1"/>
  <c r="N388" i="1"/>
  <c r="P384" i="1"/>
  <c r="O384" i="1"/>
  <c r="N384" i="1"/>
  <c r="P380" i="1"/>
  <c r="O380" i="1"/>
  <c r="N380" i="1"/>
  <c r="P376" i="1"/>
  <c r="O376" i="1"/>
  <c r="N376" i="1"/>
  <c r="P372" i="1"/>
  <c r="O372" i="1"/>
  <c r="N372" i="1"/>
  <c r="P368" i="1"/>
  <c r="O368" i="1"/>
  <c r="N368" i="1"/>
  <c r="P364" i="1"/>
  <c r="O364" i="1"/>
  <c r="N364" i="1"/>
  <c r="P360" i="1"/>
  <c r="O360" i="1"/>
  <c r="N360" i="1"/>
  <c r="P356" i="1"/>
  <c r="O356" i="1"/>
  <c r="N356" i="1"/>
  <c r="P352" i="1"/>
  <c r="O352" i="1"/>
  <c r="N352" i="1"/>
  <c r="P348" i="1"/>
  <c r="O348" i="1"/>
  <c r="N348" i="1"/>
  <c r="P344" i="1"/>
  <c r="O344" i="1"/>
  <c r="N344" i="1"/>
  <c r="P340" i="1"/>
  <c r="O340" i="1"/>
  <c r="N340" i="1"/>
  <c r="P336" i="1"/>
  <c r="O336" i="1"/>
  <c r="N336" i="1"/>
  <c r="P332" i="1"/>
  <c r="O332" i="1"/>
  <c r="N332" i="1"/>
  <c r="P328" i="1"/>
  <c r="O328" i="1"/>
  <c r="N328" i="1"/>
  <c r="P324" i="1"/>
  <c r="O324" i="1"/>
  <c r="N324" i="1"/>
  <c r="P320" i="1"/>
  <c r="O320" i="1"/>
  <c r="N320" i="1"/>
  <c r="P316" i="1"/>
  <c r="O316" i="1"/>
  <c r="N316" i="1"/>
  <c r="P312" i="1"/>
  <c r="O312" i="1"/>
  <c r="N312" i="1"/>
  <c r="P308" i="1"/>
  <c r="O308" i="1"/>
  <c r="N308" i="1"/>
  <c r="P304" i="1"/>
  <c r="O304" i="1"/>
  <c r="N304" i="1"/>
  <c r="P300" i="1"/>
  <c r="O300" i="1"/>
  <c r="N300" i="1"/>
  <c r="P296" i="1"/>
  <c r="O296" i="1"/>
  <c r="N296" i="1"/>
  <c r="P292" i="1"/>
  <c r="O292" i="1"/>
  <c r="N292" i="1"/>
  <c r="P288" i="1"/>
  <c r="O288" i="1"/>
  <c r="N288" i="1"/>
  <c r="P284" i="1"/>
  <c r="O284" i="1"/>
  <c r="N284" i="1"/>
  <c r="P280" i="1"/>
  <c r="O280" i="1"/>
  <c r="N280" i="1"/>
  <c r="P276" i="1"/>
  <c r="O276" i="1"/>
  <c r="N276" i="1"/>
  <c r="P272" i="1"/>
  <c r="O272" i="1"/>
  <c r="N272" i="1"/>
  <c r="P268" i="1"/>
  <c r="O268" i="1"/>
  <c r="N268" i="1"/>
  <c r="P264" i="1"/>
  <c r="O264" i="1"/>
  <c r="N264" i="1"/>
  <c r="P260" i="1"/>
  <c r="O260" i="1"/>
  <c r="N260" i="1"/>
  <c r="P256" i="1"/>
  <c r="O256" i="1"/>
  <c r="N256" i="1"/>
  <c r="P252" i="1"/>
  <c r="O252" i="1"/>
  <c r="N252" i="1"/>
  <c r="P248" i="1"/>
  <c r="O248" i="1"/>
  <c r="N248" i="1"/>
  <c r="P244" i="1"/>
  <c r="O244" i="1"/>
  <c r="N244" i="1"/>
  <c r="P240" i="1"/>
  <c r="O240" i="1"/>
  <c r="N240" i="1"/>
  <c r="P236" i="1"/>
  <c r="O236" i="1"/>
  <c r="N236" i="1"/>
  <c r="P232" i="1"/>
  <c r="O232" i="1"/>
  <c r="N232" i="1"/>
  <c r="P228" i="1"/>
  <c r="O228" i="1"/>
  <c r="N228" i="1"/>
  <c r="P224" i="1"/>
  <c r="O224" i="1"/>
  <c r="N224" i="1"/>
  <c r="P220" i="1"/>
  <c r="O220" i="1"/>
  <c r="N220" i="1"/>
  <c r="P216" i="1"/>
  <c r="O216" i="1"/>
  <c r="N216" i="1"/>
  <c r="P212" i="1"/>
  <c r="O212" i="1"/>
  <c r="N212" i="1"/>
  <c r="P208" i="1"/>
  <c r="O208" i="1"/>
  <c r="N208" i="1"/>
  <c r="P204" i="1"/>
  <c r="O204" i="1"/>
  <c r="N204" i="1"/>
  <c r="P200" i="1"/>
  <c r="O200" i="1"/>
  <c r="N200" i="1"/>
  <c r="P196" i="1"/>
  <c r="O196" i="1"/>
  <c r="N196" i="1"/>
  <c r="P192" i="1"/>
  <c r="O192" i="1"/>
  <c r="N192" i="1"/>
  <c r="P188" i="1"/>
  <c r="O188" i="1"/>
  <c r="N188" i="1"/>
  <c r="P184" i="1"/>
  <c r="O184" i="1"/>
  <c r="N184" i="1"/>
  <c r="P180" i="1"/>
  <c r="O180" i="1"/>
  <c r="N180" i="1"/>
  <c r="P176" i="1"/>
  <c r="O176" i="1"/>
  <c r="N176" i="1"/>
  <c r="P172" i="1"/>
  <c r="O172" i="1"/>
  <c r="N172" i="1"/>
  <c r="P168" i="1"/>
  <c r="O168" i="1"/>
  <c r="N168" i="1"/>
  <c r="P164" i="1"/>
  <c r="O164" i="1"/>
  <c r="N164" i="1"/>
  <c r="P160" i="1"/>
  <c r="O160" i="1"/>
  <c r="N160" i="1"/>
  <c r="P156" i="1"/>
  <c r="O156" i="1"/>
  <c r="N156" i="1"/>
  <c r="P152" i="1"/>
  <c r="O152" i="1"/>
  <c r="N152" i="1"/>
  <c r="P148" i="1"/>
  <c r="O148" i="1"/>
  <c r="N148" i="1"/>
  <c r="P144" i="1"/>
  <c r="O144" i="1"/>
  <c r="N144" i="1"/>
  <c r="P140" i="1"/>
  <c r="O140" i="1"/>
  <c r="N140" i="1"/>
  <c r="P136" i="1"/>
  <c r="O136" i="1"/>
  <c r="N136" i="1"/>
  <c r="P132" i="1"/>
  <c r="O132" i="1"/>
  <c r="N132" i="1"/>
  <c r="P128" i="1"/>
  <c r="O128" i="1"/>
  <c r="N128" i="1"/>
  <c r="P124" i="1"/>
  <c r="O124" i="1"/>
  <c r="N124" i="1"/>
  <c r="P120" i="1"/>
  <c r="O120" i="1"/>
  <c r="N120" i="1"/>
  <c r="P116" i="1"/>
  <c r="O116" i="1"/>
  <c r="N116" i="1"/>
  <c r="P112" i="1"/>
  <c r="O112" i="1"/>
  <c r="N112" i="1"/>
  <c r="P108" i="1"/>
  <c r="O108" i="1"/>
  <c r="N108" i="1"/>
  <c r="P104" i="1"/>
  <c r="O104" i="1"/>
  <c r="N104" i="1"/>
  <c r="P100" i="1"/>
  <c r="O100" i="1"/>
  <c r="N100" i="1"/>
  <c r="P96" i="1"/>
  <c r="O96" i="1"/>
  <c r="N96" i="1"/>
  <c r="P92" i="1"/>
  <c r="O92" i="1"/>
  <c r="N92" i="1"/>
  <c r="P88" i="1"/>
  <c r="O88" i="1"/>
  <c r="N88" i="1"/>
  <c r="P84" i="1"/>
  <c r="O84" i="1"/>
  <c r="N84" i="1"/>
  <c r="P80" i="1"/>
  <c r="O80" i="1"/>
  <c r="N80" i="1"/>
  <c r="P76" i="1"/>
  <c r="O76" i="1"/>
  <c r="N76" i="1"/>
  <c r="P72" i="1"/>
  <c r="O72" i="1"/>
  <c r="N72" i="1"/>
  <c r="P68" i="1"/>
  <c r="O68" i="1"/>
  <c r="N68" i="1"/>
  <c r="P64" i="1"/>
  <c r="O64" i="1"/>
  <c r="N64" i="1"/>
  <c r="P60" i="1"/>
  <c r="O60" i="1"/>
  <c r="N60" i="1"/>
  <c r="P56" i="1"/>
  <c r="O56" i="1"/>
  <c r="N56" i="1"/>
  <c r="P52" i="1"/>
  <c r="O52" i="1"/>
  <c r="N52" i="1"/>
  <c r="P48" i="1"/>
  <c r="O48" i="1"/>
  <c r="N48" i="1"/>
  <c r="P44" i="1"/>
  <c r="O44" i="1"/>
  <c r="N44" i="1"/>
  <c r="P40" i="1"/>
  <c r="O40" i="1"/>
  <c r="N40" i="1"/>
  <c r="P36" i="1"/>
  <c r="O36" i="1"/>
  <c r="N36" i="1"/>
  <c r="P32" i="1"/>
  <c r="O32" i="1"/>
  <c r="N32" i="1"/>
  <c r="P28" i="1"/>
  <c r="O28" i="1"/>
  <c r="N28" i="1"/>
  <c r="P24" i="1"/>
  <c r="O24" i="1"/>
  <c r="N24" i="1"/>
  <c r="P20" i="1"/>
  <c r="O20" i="1"/>
  <c r="N20" i="1"/>
  <c r="P16" i="1"/>
  <c r="O16" i="1"/>
  <c r="N16" i="1"/>
  <c r="P12" i="1"/>
  <c r="O12" i="1"/>
  <c r="N12" i="1"/>
  <c r="P8" i="1"/>
  <c r="O8" i="1"/>
  <c r="N8" i="1"/>
  <c r="P4" i="1"/>
  <c r="O4" i="1"/>
  <c r="N4" i="1"/>
  <c r="N838" i="1"/>
  <c r="N830" i="1"/>
  <c r="N822" i="1"/>
  <c r="N814" i="1"/>
  <c r="N806" i="1"/>
  <c r="N798" i="1"/>
  <c r="N790" i="1"/>
  <c r="N782" i="1"/>
  <c r="N774" i="1"/>
  <c r="N766" i="1"/>
  <c r="P2" i="1"/>
  <c r="O2" i="1"/>
  <c r="N2" i="1"/>
  <c r="P1087" i="1"/>
  <c r="O1087" i="1"/>
  <c r="P1083" i="1"/>
  <c r="O1083" i="1"/>
  <c r="P1079" i="1"/>
  <c r="O1079" i="1"/>
  <c r="P1075" i="1"/>
  <c r="O1075" i="1"/>
  <c r="P1071" i="1"/>
  <c r="O1071" i="1"/>
  <c r="P1067" i="1"/>
  <c r="O1067" i="1"/>
  <c r="P1063" i="1"/>
  <c r="O1063" i="1"/>
  <c r="P1059" i="1"/>
  <c r="O1059" i="1"/>
  <c r="P1055" i="1"/>
  <c r="O1055" i="1"/>
  <c r="P1051" i="1"/>
  <c r="O1051" i="1"/>
  <c r="P1047" i="1"/>
  <c r="O1047" i="1"/>
  <c r="P1043" i="1"/>
  <c r="O1043" i="1"/>
  <c r="P1039" i="1"/>
  <c r="O1039" i="1"/>
  <c r="P1035" i="1"/>
  <c r="O1035" i="1"/>
  <c r="P1031" i="1"/>
  <c r="O1031" i="1"/>
  <c r="P1027" i="1"/>
  <c r="O1027" i="1"/>
  <c r="P1023" i="1"/>
  <c r="O1023" i="1"/>
  <c r="P1019" i="1"/>
  <c r="O1019" i="1"/>
  <c r="P1015" i="1"/>
  <c r="O1015" i="1"/>
  <c r="P1011" i="1"/>
  <c r="O1011" i="1"/>
  <c r="P1007" i="1"/>
  <c r="O1007" i="1"/>
  <c r="P1003" i="1"/>
  <c r="O1003" i="1"/>
  <c r="P999" i="1"/>
  <c r="O999" i="1"/>
  <c r="P995" i="1"/>
  <c r="O995" i="1"/>
  <c r="P991" i="1"/>
  <c r="O991" i="1"/>
  <c r="P987" i="1"/>
  <c r="O987" i="1"/>
  <c r="P983" i="1"/>
  <c r="O983" i="1"/>
  <c r="P979" i="1"/>
  <c r="O979" i="1"/>
  <c r="P975" i="1"/>
  <c r="O975" i="1"/>
  <c r="P971" i="1"/>
  <c r="O971" i="1"/>
  <c r="P967" i="1"/>
  <c r="O967" i="1"/>
  <c r="P963" i="1"/>
  <c r="O963" i="1"/>
  <c r="P959" i="1"/>
  <c r="O959" i="1"/>
  <c r="P955" i="1"/>
  <c r="O955" i="1"/>
  <c r="P951" i="1"/>
  <c r="O951" i="1"/>
  <c r="P947" i="1"/>
  <c r="O947" i="1"/>
  <c r="P943" i="1"/>
  <c r="O943" i="1"/>
  <c r="P939" i="1"/>
  <c r="O939" i="1"/>
  <c r="P935" i="1"/>
  <c r="O935" i="1"/>
  <c r="P931" i="1"/>
  <c r="O931" i="1"/>
  <c r="P927" i="1"/>
  <c r="O927" i="1"/>
  <c r="P923" i="1"/>
  <c r="O923" i="1"/>
  <c r="P919" i="1"/>
  <c r="O919" i="1"/>
  <c r="P915" i="1"/>
  <c r="O915" i="1"/>
  <c r="P911" i="1"/>
  <c r="O911" i="1"/>
  <c r="P907" i="1"/>
  <c r="O907" i="1"/>
  <c r="P903" i="1"/>
  <c r="O903" i="1"/>
  <c r="P899" i="1"/>
  <c r="O899" i="1"/>
  <c r="P895" i="1"/>
  <c r="O895" i="1"/>
  <c r="P891" i="1"/>
  <c r="O891" i="1"/>
  <c r="P887" i="1"/>
  <c r="O887" i="1"/>
  <c r="P883" i="1"/>
  <c r="O883" i="1"/>
  <c r="P879" i="1"/>
  <c r="O879" i="1"/>
  <c r="P875" i="1"/>
  <c r="O875" i="1"/>
  <c r="P871" i="1"/>
  <c r="O871" i="1"/>
  <c r="P867" i="1"/>
  <c r="O867" i="1"/>
  <c r="P863" i="1"/>
  <c r="O863" i="1"/>
  <c r="P859" i="1"/>
  <c r="O859" i="1"/>
  <c r="P855" i="1"/>
  <c r="O855" i="1"/>
  <c r="P851" i="1"/>
  <c r="O851" i="1"/>
  <c r="P847" i="1"/>
  <c r="O847" i="1"/>
  <c r="P843" i="1"/>
  <c r="O843" i="1"/>
  <c r="P839" i="1"/>
  <c r="O839" i="1"/>
  <c r="P835" i="1"/>
  <c r="O835" i="1"/>
  <c r="P831" i="1"/>
  <c r="O831" i="1"/>
  <c r="P827" i="1"/>
  <c r="O827" i="1"/>
  <c r="P823" i="1"/>
  <c r="O823" i="1"/>
  <c r="P819" i="1"/>
  <c r="O819" i="1"/>
  <c r="P815" i="1"/>
  <c r="O815" i="1"/>
  <c r="P811" i="1"/>
  <c r="O811" i="1"/>
  <c r="P807" i="1"/>
  <c r="O807" i="1"/>
  <c r="P803" i="1"/>
  <c r="O803" i="1"/>
  <c r="P799" i="1"/>
  <c r="O799" i="1"/>
  <c r="P795" i="1"/>
  <c r="O795" i="1"/>
  <c r="P791" i="1"/>
  <c r="O791" i="1"/>
  <c r="P787" i="1"/>
  <c r="O787" i="1"/>
  <c r="P783" i="1"/>
  <c r="O783" i="1"/>
  <c r="P779" i="1"/>
  <c r="O779" i="1"/>
  <c r="P775" i="1"/>
  <c r="O775" i="1"/>
  <c r="P771" i="1"/>
  <c r="O771" i="1"/>
  <c r="P767" i="1"/>
  <c r="O767" i="1"/>
  <c r="P763" i="1"/>
  <c r="O763" i="1"/>
  <c r="N763" i="1"/>
  <c r="P759" i="1"/>
  <c r="O759" i="1"/>
  <c r="N759" i="1"/>
  <c r="P755" i="1"/>
  <c r="O755" i="1"/>
  <c r="N755" i="1"/>
  <c r="P751" i="1"/>
  <c r="O751" i="1"/>
  <c r="N751" i="1"/>
  <c r="P747" i="1"/>
  <c r="O747" i="1"/>
  <c r="N747" i="1"/>
  <c r="P743" i="1"/>
  <c r="O743" i="1"/>
  <c r="N743" i="1"/>
  <c r="P739" i="1"/>
  <c r="O739" i="1"/>
  <c r="N739" i="1"/>
  <c r="P735" i="1"/>
  <c r="O735" i="1"/>
  <c r="N735" i="1"/>
  <c r="P731" i="1"/>
  <c r="O731" i="1"/>
  <c r="N731" i="1"/>
  <c r="P727" i="1"/>
  <c r="O727" i="1"/>
  <c r="N727" i="1"/>
  <c r="P723" i="1"/>
  <c r="O723" i="1"/>
  <c r="N723" i="1"/>
  <c r="P719" i="1"/>
  <c r="O719" i="1"/>
  <c r="N719" i="1"/>
  <c r="P715" i="1"/>
  <c r="O715" i="1"/>
  <c r="N715" i="1"/>
  <c r="P711" i="1"/>
  <c r="O711" i="1"/>
  <c r="N711" i="1"/>
  <c r="P707" i="1"/>
  <c r="O707" i="1"/>
  <c r="N707" i="1"/>
  <c r="P703" i="1"/>
  <c r="O703" i="1"/>
  <c r="N703" i="1"/>
  <c r="P699" i="1"/>
  <c r="O699" i="1"/>
  <c r="N699" i="1"/>
  <c r="P695" i="1"/>
  <c r="O695" i="1"/>
  <c r="N695" i="1"/>
  <c r="P691" i="1"/>
  <c r="O691" i="1"/>
  <c r="N691" i="1"/>
  <c r="P687" i="1"/>
  <c r="O687" i="1"/>
  <c r="N687" i="1"/>
  <c r="P683" i="1"/>
  <c r="O683" i="1"/>
  <c r="N683" i="1"/>
  <c r="P679" i="1"/>
  <c r="O679" i="1"/>
  <c r="N679" i="1"/>
  <c r="P675" i="1"/>
  <c r="O675" i="1"/>
  <c r="N675" i="1"/>
  <c r="P671" i="1"/>
  <c r="O671" i="1"/>
  <c r="N671" i="1"/>
  <c r="P667" i="1"/>
  <c r="O667" i="1"/>
  <c r="N667" i="1"/>
  <c r="P663" i="1"/>
  <c r="O663" i="1"/>
  <c r="N663" i="1"/>
  <c r="P659" i="1"/>
  <c r="O659" i="1"/>
  <c r="N659" i="1"/>
  <c r="P655" i="1"/>
  <c r="O655" i="1"/>
  <c r="N655" i="1"/>
  <c r="P651" i="1"/>
  <c r="O651" i="1"/>
  <c r="N651" i="1"/>
  <c r="P647" i="1"/>
  <c r="O647" i="1"/>
  <c r="N647" i="1"/>
  <c r="P643" i="1"/>
  <c r="O643" i="1"/>
  <c r="N643" i="1"/>
  <c r="P639" i="1"/>
  <c r="O639" i="1"/>
  <c r="N639" i="1"/>
  <c r="P635" i="1"/>
  <c r="O635" i="1"/>
  <c r="N635" i="1"/>
  <c r="P631" i="1"/>
  <c r="O631" i="1"/>
  <c r="N631" i="1"/>
  <c r="P627" i="1"/>
  <c r="O627" i="1"/>
  <c r="N627" i="1"/>
  <c r="P623" i="1"/>
  <c r="O623" i="1"/>
  <c r="N623" i="1"/>
  <c r="P619" i="1"/>
  <c r="O619" i="1"/>
  <c r="N619" i="1"/>
  <c r="P615" i="1"/>
  <c r="O615" i="1"/>
  <c r="N615" i="1"/>
  <c r="P611" i="1"/>
  <c r="O611" i="1"/>
  <c r="N611" i="1"/>
  <c r="P607" i="1"/>
  <c r="O607" i="1"/>
  <c r="N607" i="1"/>
  <c r="P603" i="1"/>
  <c r="O603" i="1"/>
  <c r="N603" i="1"/>
  <c r="P599" i="1"/>
  <c r="O599" i="1"/>
  <c r="N599" i="1"/>
  <c r="P595" i="1"/>
  <c r="O595" i="1"/>
  <c r="N595" i="1"/>
  <c r="P591" i="1"/>
  <c r="O591" i="1"/>
  <c r="N591" i="1"/>
  <c r="P587" i="1"/>
  <c r="O587" i="1"/>
  <c r="N587" i="1"/>
  <c r="P583" i="1"/>
  <c r="O583" i="1"/>
  <c r="N583" i="1"/>
  <c r="P579" i="1"/>
  <c r="O579" i="1"/>
  <c r="N579" i="1"/>
  <c r="P575" i="1"/>
  <c r="O575" i="1"/>
  <c r="N575" i="1"/>
  <c r="P571" i="1"/>
  <c r="O571" i="1"/>
  <c r="N571" i="1"/>
  <c r="P567" i="1"/>
  <c r="O567" i="1"/>
  <c r="N567" i="1"/>
  <c r="P563" i="1"/>
  <c r="O563" i="1"/>
  <c r="N563" i="1"/>
  <c r="P559" i="1"/>
  <c r="O559" i="1"/>
  <c r="N559" i="1"/>
  <c r="P555" i="1"/>
  <c r="O555" i="1"/>
  <c r="N555" i="1"/>
  <c r="P551" i="1"/>
  <c r="O551" i="1"/>
  <c r="N551" i="1"/>
  <c r="P547" i="1"/>
  <c r="O547" i="1"/>
  <c r="N547" i="1"/>
  <c r="P543" i="1"/>
  <c r="O543" i="1"/>
  <c r="N543" i="1"/>
  <c r="P539" i="1"/>
  <c r="O539" i="1"/>
  <c r="N539" i="1"/>
  <c r="P535" i="1"/>
  <c r="O535" i="1"/>
  <c r="N535" i="1"/>
  <c r="P531" i="1"/>
  <c r="O531" i="1"/>
  <c r="N531" i="1"/>
  <c r="P527" i="1"/>
  <c r="O527" i="1"/>
  <c r="N527" i="1"/>
  <c r="P523" i="1"/>
  <c r="O523" i="1"/>
  <c r="N523" i="1"/>
  <c r="P519" i="1"/>
  <c r="O519" i="1"/>
  <c r="N519" i="1"/>
  <c r="P515" i="1"/>
  <c r="O515" i="1"/>
  <c r="N515" i="1"/>
  <c r="P511" i="1"/>
  <c r="O511" i="1"/>
  <c r="N511" i="1"/>
  <c r="P507" i="1"/>
  <c r="O507" i="1"/>
  <c r="N507" i="1"/>
  <c r="P503" i="1"/>
  <c r="O503" i="1"/>
  <c r="N503" i="1"/>
  <c r="P499" i="1"/>
  <c r="O499" i="1"/>
  <c r="N499" i="1"/>
  <c r="P495" i="1"/>
  <c r="O495" i="1"/>
  <c r="N495" i="1"/>
  <c r="P491" i="1"/>
  <c r="O491" i="1"/>
  <c r="N491" i="1"/>
  <c r="P487" i="1"/>
  <c r="O487" i="1"/>
  <c r="N487" i="1"/>
  <c r="P483" i="1"/>
  <c r="O483" i="1"/>
  <c r="N483" i="1"/>
  <c r="P479" i="1"/>
  <c r="O479" i="1"/>
  <c r="N479" i="1"/>
  <c r="P475" i="1"/>
  <c r="O475" i="1"/>
  <c r="N475" i="1"/>
  <c r="P471" i="1"/>
  <c r="O471" i="1"/>
  <c r="N471" i="1"/>
  <c r="P467" i="1"/>
  <c r="O467" i="1"/>
  <c r="N467" i="1"/>
  <c r="P463" i="1"/>
  <c r="O463" i="1"/>
  <c r="N463" i="1"/>
  <c r="P459" i="1"/>
  <c r="O459" i="1"/>
  <c r="N459" i="1"/>
  <c r="P455" i="1"/>
  <c r="O455" i="1"/>
  <c r="N455" i="1"/>
  <c r="P451" i="1"/>
  <c r="O451" i="1"/>
  <c r="N451" i="1"/>
  <c r="P447" i="1"/>
  <c r="O447" i="1"/>
  <c r="N447" i="1"/>
  <c r="P443" i="1"/>
  <c r="O443" i="1"/>
  <c r="N443" i="1"/>
  <c r="P439" i="1"/>
  <c r="O439" i="1"/>
  <c r="N439" i="1"/>
  <c r="P435" i="1"/>
  <c r="O435" i="1"/>
  <c r="N435" i="1"/>
  <c r="P431" i="1"/>
  <c r="O431" i="1"/>
  <c r="N431" i="1"/>
  <c r="P427" i="1"/>
  <c r="O427" i="1"/>
  <c r="N427" i="1"/>
  <c r="P423" i="1"/>
  <c r="O423" i="1"/>
  <c r="N423" i="1"/>
  <c r="P419" i="1"/>
  <c r="O419" i="1"/>
  <c r="N419" i="1"/>
  <c r="P415" i="1"/>
  <c r="O415" i="1"/>
  <c r="N415" i="1"/>
  <c r="P411" i="1"/>
  <c r="O411" i="1"/>
  <c r="N411" i="1"/>
  <c r="P407" i="1"/>
  <c r="O407" i="1"/>
  <c r="N407" i="1"/>
  <c r="P403" i="1"/>
  <c r="O403" i="1"/>
  <c r="N403" i="1"/>
  <c r="P399" i="1"/>
  <c r="O399" i="1"/>
  <c r="N399" i="1"/>
  <c r="P395" i="1"/>
  <c r="O395" i="1"/>
  <c r="N395" i="1"/>
  <c r="P391" i="1"/>
  <c r="O391" i="1"/>
  <c r="N391" i="1"/>
  <c r="P387" i="1"/>
  <c r="O387" i="1"/>
  <c r="N387" i="1"/>
  <c r="P383" i="1"/>
  <c r="O383" i="1"/>
  <c r="N383" i="1"/>
  <c r="P379" i="1"/>
  <c r="O379" i="1"/>
  <c r="N379" i="1"/>
  <c r="P375" i="1"/>
  <c r="O375" i="1"/>
  <c r="N375" i="1"/>
  <c r="P371" i="1"/>
  <c r="O371" i="1"/>
  <c r="N371" i="1"/>
  <c r="P367" i="1"/>
  <c r="O367" i="1"/>
  <c r="N367" i="1"/>
  <c r="P363" i="1"/>
  <c r="O363" i="1"/>
  <c r="N363" i="1"/>
  <c r="P359" i="1"/>
  <c r="O359" i="1"/>
  <c r="N359" i="1"/>
  <c r="P355" i="1"/>
  <c r="O355" i="1"/>
  <c r="N355" i="1"/>
  <c r="P351" i="1"/>
  <c r="O351" i="1"/>
  <c r="N351" i="1"/>
  <c r="P347" i="1"/>
  <c r="O347" i="1"/>
  <c r="N347" i="1"/>
  <c r="P343" i="1"/>
  <c r="O343" i="1"/>
  <c r="N343" i="1"/>
  <c r="P339" i="1"/>
  <c r="O339" i="1"/>
  <c r="N339" i="1"/>
  <c r="P335" i="1"/>
  <c r="O335" i="1"/>
  <c r="N335" i="1"/>
  <c r="P331" i="1"/>
  <c r="O331" i="1"/>
  <c r="N331" i="1"/>
  <c r="P327" i="1"/>
  <c r="O327" i="1"/>
  <c r="N327" i="1"/>
  <c r="P323" i="1"/>
  <c r="O323" i="1"/>
  <c r="N323" i="1"/>
  <c r="P319" i="1"/>
  <c r="O319" i="1"/>
  <c r="N319" i="1"/>
  <c r="P315" i="1"/>
  <c r="O315" i="1"/>
  <c r="N315" i="1"/>
  <c r="P311" i="1"/>
  <c r="O311" i="1"/>
  <c r="N311" i="1"/>
  <c r="P307" i="1"/>
  <c r="O307" i="1"/>
  <c r="N307" i="1"/>
  <c r="P303" i="1"/>
  <c r="O303" i="1"/>
  <c r="N303" i="1"/>
  <c r="P299" i="1"/>
  <c r="O299" i="1"/>
  <c r="N299" i="1"/>
  <c r="P295" i="1"/>
  <c r="O295" i="1"/>
  <c r="N295" i="1"/>
  <c r="P291" i="1"/>
  <c r="O291" i="1"/>
  <c r="N291" i="1"/>
  <c r="P287" i="1"/>
  <c r="O287" i="1"/>
  <c r="N287" i="1"/>
  <c r="P283" i="1"/>
  <c r="O283" i="1"/>
  <c r="N283" i="1"/>
  <c r="P279" i="1"/>
  <c r="O279" i="1"/>
  <c r="N279" i="1"/>
  <c r="P275" i="1"/>
  <c r="O275" i="1"/>
  <c r="N275" i="1"/>
  <c r="P271" i="1"/>
  <c r="O271" i="1"/>
  <c r="N271" i="1"/>
  <c r="P267" i="1"/>
  <c r="O267" i="1"/>
  <c r="N267" i="1"/>
  <c r="P263" i="1"/>
  <c r="O263" i="1"/>
  <c r="N263" i="1"/>
  <c r="P259" i="1"/>
  <c r="O259" i="1"/>
  <c r="N259" i="1"/>
  <c r="P255" i="1"/>
  <c r="O255" i="1"/>
  <c r="N255" i="1"/>
  <c r="P251" i="1"/>
  <c r="O251" i="1"/>
  <c r="N251" i="1"/>
  <c r="P247" i="1"/>
  <c r="O247" i="1"/>
  <c r="N247" i="1"/>
  <c r="P243" i="1"/>
  <c r="O243" i="1"/>
  <c r="N243" i="1"/>
  <c r="P239" i="1"/>
  <c r="O239" i="1"/>
  <c r="N239" i="1"/>
  <c r="P235" i="1"/>
  <c r="O235" i="1"/>
  <c r="N235" i="1"/>
  <c r="P231" i="1"/>
  <c r="O231" i="1"/>
  <c r="N231" i="1"/>
  <c r="P227" i="1"/>
  <c r="O227" i="1"/>
  <c r="N227" i="1"/>
  <c r="P223" i="1"/>
  <c r="O223" i="1"/>
  <c r="N223" i="1"/>
  <c r="P219" i="1"/>
  <c r="O219" i="1"/>
  <c r="N219" i="1"/>
  <c r="P215" i="1"/>
  <c r="O215" i="1"/>
  <c r="N215" i="1"/>
  <c r="P211" i="1"/>
  <c r="O211" i="1"/>
  <c r="N211" i="1"/>
  <c r="P207" i="1"/>
  <c r="O207" i="1"/>
  <c r="N207" i="1"/>
  <c r="P203" i="1"/>
  <c r="O203" i="1"/>
  <c r="N203" i="1"/>
  <c r="P199" i="1"/>
  <c r="O199" i="1"/>
  <c r="N199" i="1"/>
  <c r="P195" i="1"/>
  <c r="O195" i="1"/>
  <c r="N195" i="1"/>
  <c r="P191" i="1"/>
  <c r="O191" i="1"/>
  <c r="N191" i="1"/>
  <c r="P187" i="1"/>
  <c r="O187" i="1"/>
  <c r="N187" i="1"/>
  <c r="P183" i="1"/>
  <c r="O183" i="1"/>
  <c r="N183" i="1"/>
  <c r="P179" i="1"/>
  <c r="O179" i="1"/>
  <c r="N179" i="1"/>
  <c r="P175" i="1"/>
  <c r="O175" i="1"/>
  <c r="N175" i="1"/>
  <c r="P171" i="1"/>
  <c r="O171" i="1"/>
  <c r="N171" i="1"/>
  <c r="P167" i="1"/>
  <c r="O167" i="1"/>
  <c r="N167" i="1"/>
  <c r="P163" i="1"/>
  <c r="O163" i="1"/>
  <c r="N163" i="1"/>
  <c r="P159" i="1"/>
  <c r="O159" i="1"/>
  <c r="N159" i="1"/>
  <c r="P155" i="1"/>
  <c r="O155" i="1"/>
  <c r="N155" i="1"/>
  <c r="P151" i="1"/>
  <c r="O151" i="1"/>
  <c r="N151" i="1"/>
  <c r="P147" i="1"/>
  <c r="O147" i="1"/>
  <c r="N147" i="1"/>
  <c r="P143" i="1"/>
  <c r="O143" i="1"/>
  <c r="N143" i="1"/>
  <c r="P139" i="1"/>
  <c r="O139" i="1"/>
  <c r="N139" i="1"/>
  <c r="P135" i="1"/>
  <c r="O135" i="1"/>
  <c r="N135" i="1"/>
  <c r="P131" i="1"/>
  <c r="O131" i="1"/>
  <c r="N131" i="1"/>
  <c r="P127" i="1"/>
  <c r="O127" i="1"/>
  <c r="N127" i="1"/>
  <c r="P123" i="1"/>
  <c r="O123" i="1"/>
  <c r="N123" i="1"/>
  <c r="P119" i="1"/>
  <c r="O119" i="1"/>
  <c r="N119" i="1"/>
  <c r="P115" i="1"/>
  <c r="O115" i="1"/>
  <c r="N115" i="1"/>
  <c r="P111" i="1"/>
  <c r="O111" i="1"/>
  <c r="N111" i="1"/>
  <c r="P107" i="1"/>
  <c r="O107" i="1"/>
  <c r="N107" i="1"/>
  <c r="P103" i="1"/>
  <c r="O103" i="1"/>
  <c r="N103" i="1"/>
  <c r="P99" i="1"/>
  <c r="O99" i="1"/>
  <c r="N99" i="1"/>
  <c r="P95" i="1"/>
  <c r="O95" i="1"/>
  <c r="N95" i="1"/>
  <c r="P91" i="1"/>
  <c r="O91" i="1"/>
  <c r="N91" i="1"/>
  <c r="P87" i="1"/>
  <c r="O87" i="1"/>
  <c r="N87" i="1"/>
  <c r="P83" i="1"/>
  <c r="O83" i="1"/>
  <c r="N83" i="1"/>
  <c r="P79" i="1"/>
  <c r="O79" i="1"/>
  <c r="N79" i="1"/>
  <c r="P75" i="1"/>
  <c r="O75" i="1"/>
  <c r="N75" i="1"/>
  <c r="P71" i="1"/>
  <c r="O71" i="1"/>
  <c r="N71" i="1"/>
  <c r="P67" i="1"/>
  <c r="O67" i="1"/>
  <c r="N67" i="1"/>
  <c r="P63" i="1"/>
  <c r="O63" i="1"/>
  <c r="N63" i="1"/>
  <c r="P59" i="1"/>
  <c r="O59" i="1"/>
  <c r="N59" i="1"/>
  <c r="P55" i="1"/>
  <c r="O55" i="1"/>
  <c r="N55" i="1"/>
  <c r="P51" i="1"/>
  <c r="O51" i="1"/>
  <c r="N51" i="1"/>
  <c r="P47" i="1"/>
  <c r="O47" i="1"/>
  <c r="N47" i="1"/>
  <c r="P43" i="1"/>
  <c r="O43" i="1"/>
  <c r="N43" i="1"/>
  <c r="P39" i="1"/>
  <c r="O39" i="1"/>
  <c r="N39" i="1"/>
  <c r="P35" i="1"/>
  <c r="O35" i="1"/>
  <c r="N35" i="1"/>
  <c r="P31" i="1"/>
  <c r="O31" i="1"/>
  <c r="N31" i="1"/>
  <c r="P27" i="1"/>
  <c r="O27" i="1"/>
  <c r="N27" i="1"/>
  <c r="P23" i="1"/>
  <c r="O23" i="1"/>
  <c r="N23" i="1"/>
  <c r="P19" i="1"/>
  <c r="O19" i="1"/>
  <c r="N19" i="1"/>
  <c r="P15" i="1"/>
  <c r="O15" i="1"/>
  <c r="N15" i="1"/>
  <c r="P11" i="1"/>
  <c r="O11" i="1"/>
  <c r="N11" i="1"/>
  <c r="P7" i="1"/>
  <c r="O7" i="1"/>
  <c r="N7" i="1"/>
  <c r="P3" i="1"/>
  <c r="O3" i="1"/>
  <c r="N3" i="1"/>
  <c r="N1086" i="1"/>
  <c r="N1082" i="1"/>
  <c r="N1078" i="1"/>
  <c r="N1074" i="1"/>
  <c r="N1070" i="1"/>
  <c r="N1066" i="1"/>
  <c r="N1062" i="1"/>
  <c r="N1058" i="1"/>
  <c r="N1054" i="1"/>
  <c r="N1050" i="1"/>
  <c r="N1046" i="1"/>
  <c r="N1042" i="1"/>
  <c r="N1038" i="1"/>
  <c r="N1034" i="1"/>
  <c r="N1030" i="1"/>
  <c r="N1026" i="1"/>
  <c r="N1022" i="1"/>
  <c r="N1018" i="1"/>
  <c r="N1014" i="1"/>
  <c r="N1010" i="1"/>
  <c r="N1006" i="1"/>
  <c r="N1002" i="1"/>
  <c r="N998" i="1"/>
  <c r="N994" i="1"/>
  <c r="N990" i="1"/>
  <c r="N986" i="1"/>
  <c r="N982" i="1"/>
  <c r="N978" i="1"/>
  <c r="N974" i="1"/>
  <c r="N970" i="1"/>
  <c r="N966" i="1"/>
  <c r="N962" i="1"/>
  <c r="N958" i="1"/>
  <c r="N954" i="1"/>
  <c r="N950" i="1"/>
  <c r="N946" i="1"/>
  <c r="N942" i="1"/>
  <c r="N938" i="1"/>
  <c r="N934" i="1"/>
  <c r="N930" i="1"/>
  <c r="N926" i="1"/>
  <c r="N922" i="1"/>
  <c r="N918" i="1"/>
  <c r="N914" i="1"/>
  <c r="N910" i="1"/>
  <c r="N906" i="1"/>
  <c r="N902" i="1"/>
  <c r="N898" i="1"/>
  <c r="N894" i="1"/>
  <c r="N890" i="1"/>
  <c r="N886" i="1"/>
  <c r="N882" i="1"/>
  <c r="N878" i="1"/>
  <c r="N874" i="1"/>
  <c r="N870" i="1"/>
  <c r="N866" i="1"/>
  <c r="N862" i="1"/>
  <c r="N858" i="1"/>
  <c r="N854" i="1"/>
  <c r="N850" i="1"/>
  <c r="N846" i="1"/>
  <c r="N842" i="1"/>
  <c r="N835" i="1"/>
  <c r="N827" i="1"/>
  <c r="N819" i="1"/>
  <c r="N811" i="1"/>
  <c r="N803" i="1"/>
  <c r="N795" i="1"/>
  <c r="N787" i="1"/>
  <c r="N779" i="1"/>
  <c r="N771" i="1"/>
  <c r="N762" i="1"/>
  <c r="W17" i="1"/>
  <c r="R861" i="1"/>
  <c r="R941" i="1"/>
  <c r="R1005" i="1"/>
  <c r="R1069" i="1"/>
  <c r="X2" i="1"/>
  <c r="Y2" i="1"/>
  <c r="Y4" i="1" s="1"/>
  <c r="X3" i="1"/>
  <c r="Y3" i="1"/>
  <c r="W3" i="1"/>
  <c r="W2" i="1"/>
  <c r="W4" i="1" s="1"/>
  <c r="X4" i="1" l="1"/>
  <c r="W5" i="1"/>
  <c r="W6" i="1" s="1"/>
  <c r="Y5" i="1"/>
  <c r="Y6" i="1" s="1"/>
  <c r="X5" i="1"/>
  <c r="X6" i="1" s="1"/>
  <c r="R597" i="1"/>
  <c r="R469" i="1"/>
  <c r="R617" i="1"/>
  <c r="R341" i="1"/>
  <c r="R361" i="1"/>
  <c r="R425" i="1"/>
  <c r="R489" i="1"/>
  <c r="R553" i="1"/>
  <c r="R405" i="1"/>
  <c r="R533" i="1"/>
  <c r="R637" i="1"/>
  <c r="R653" i="1"/>
  <c r="R669" i="1"/>
  <c r="R685" i="1"/>
  <c r="R701" i="1"/>
  <c r="R717" i="1"/>
  <c r="R733" i="1"/>
  <c r="R749" i="1"/>
  <c r="R765" i="1"/>
  <c r="R781" i="1"/>
  <c r="R797" i="1"/>
  <c r="R813" i="1"/>
  <c r="R829" i="1"/>
  <c r="R321" i="1"/>
  <c r="R449" i="1"/>
  <c r="R577" i="1"/>
  <c r="R385" i="1"/>
  <c r="R513" i="1"/>
  <c r="R313" i="1"/>
  <c r="R329" i="1"/>
  <c r="R345" i="1"/>
  <c r="R377" i="1"/>
  <c r="R393" i="1"/>
  <c r="R409" i="1"/>
  <c r="R441" i="1"/>
  <c r="R457" i="1"/>
  <c r="R473" i="1"/>
  <c r="R505" i="1"/>
  <c r="R521" i="1"/>
  <c r="R537" i="1"/>
  <c r="R569" i="1"/>
  <c r="R585" i="1"/>
  <c r="R601" i="1"/>
  <c r="R633" i="1"/>
  <c r="R649" i="1"/>
  <c r="R665" i="1"/>
  <c r="R681" i="1"/>
  <c r="R697" i="1"/>
  <c r="R713" i="1"/>
  <c r="R729" i="1"/>
  <c r="R745" i="1"/>
  <c r="R761" i="1"/>
  <c r="R777" i="1"/>
  <c r="R793" i="1"/>
  <c r="R809" i="1"/>
  <c r="R825" i="1"/>
  <c r="R325" i="1"/>
  <c r="R357" i="1"/>
  <c r="R373" i="1"/>
  <c r="R389" i="1"/>
  <c r="R421" i="1"/>
  <c r="R437" i="1"/>
  <c r="R453" i="1"/>
  <c r="R485" i="1"/>
  <c r="R501" i="1"/>
  <c r="R517" i="1"/>
  <c r="R549" i="1"/>
  <c r="R565" i="1"/>
  <c r="R581" i="1"/>
  <c r="R613" i="1"/>
  <c r="R629" i="1"/>
  <c r="R645" i="1"/>
  <c r="R661" i="1"/>
  <c r="R677" i="1"/>
  <c r="R693" i="1"/>
  <c r="R709" i="1"/>
  <c r="R725" i="1"/>
  <c r="R741" i="1"/>
  <c r="R757" i="1"/>
  <c r="R773" i="1"/>
  <c r="R789" i="1"/>
  <c r="R805" i="1"/>
  <c r="R821" i="1"/>
  <c r="R837" i="1"/>
  <c r="R981" i="1"/>
  <c r="R997" i="1"/>
  <c r="R1013" i="1"/>
  <c r="R1029" i="1"/>
  <c r="R1045" i="1"/>
  <c r="R1061" i="1"/>
  <c r="R1077" i="1"/>
  <c r="R337" i="1"/>
  <c r="R353" i="1"/>
  <c r="R369" i="1"/>
  <c r="R401" i="1"/>
  <c r="R417" i="1"/>
  <c r="R433" i="1"/>
  <c r="R465" i="1"/>
  <c r="R481" i="1"/>
  <c r="R497" i="1"/>
  <c r="R529" i="1"/>
  <c r="R545" i="1"/>
  <c r="R561" i="1"/>
  <c r="R593" i="1"/>
  <c r="R609" i="1"/>
  <c r="R625" i="1"/>
  <c r="R641" i="1"/>
  <c r="R657" i="1"/>
  <c r="R673" i="1"/>
  <c r="R689" i="1"/>
  <c r="R705" i="1"/>
  <c r="R721" i="1"/>
  <c r="R737" i="1"/>
  <c r="R753" i="1"/>
  <c r="R769" i="1"/>
  <c r="R785" i="1"/>
  <c r="R801" i="1"/>
  <c r="R817" i="1"/>
  <c r="R833" i="1"/>
  <c r="R853" i="1"/>
  <c r="R869" i="1"/>
  <c r="R885" i="1"/>
  <c r="R901" i="1"/>
  <c r="R917" i="1"/>
  <c r="R933" i="1"/>
  <c r="R949" i="1"/>
  <c r="R965" i="1"/>
  <c r="R317" i="1"/>
  <c r="R333" i="1"/>
  <c r="R349" i="1"/>
  <c r="R365" i="1"/>
  <c r="R381" i="1"/>
  <c r="R397" i="1"/>
  <c r="R413" i="1"/>
  <c r="R429" i="1"/>
  <c r="R445" i="1"/>
  <c r="R461" i="1"/>
  <c r="R477" i="1"/>
  <c r="R493" i="1"/>
  <c r="R509" i="1"/>
  <c r="R525" i="1"/>
  <c r="R541" i="1"/>
  <c r="R557" i="1"/>
  <c r="R573" i="1"/>
  <c r="R589" i="1"/>
  <c r="R605" i="1"/>
  <c r="R621" i="1"/>
  <c r="R267" i="1"/>
  <c r="R263" i="1"/>
  <c r="R259" i="1"/>
  <c r="R255" i="1"/>
  <c r="R251" i="1"/>
  <c r="R247" i="1"/>
  <c r="R243" i="1"/>
  <c r="R239" i="1"/>
  <c r="R235" i="1"/>
  <c r="R231" i="1"/>
  <c r="R227" i="1"/>
  <c r="R223" i="1"/>
  <c r="R219" i="1"/>
  <c r="R215" i="1"/>
  <c r="R211" i="1"/>
  <c r="R207" i="1"/>
  <c r="R203" i="1"/>
  <c r="R199" i="1"/>
  <c r="R195" i="1"/>
  <c r="R191" i="1"/>
  <c r="R187" i="1"/>
  <c r="R183" i="1"/>
  <c r="R179" i="1"/>
  <c r="R175" i="1"/>
  <c r="R171" i="1"/>
  <c r="R167" i="1"/>
  <c r="R163" i="1"/>
  <c r="R159" i="1"/>
  <c r="R155" i="1"/>
  <c r="R151" i="1"/>
  <c r="R147" i="1"/>
  <c r="R143" i="1"/>
  <c r="R139" i="1"/>
  <c r="R135" i="1"/>
  <c r="R131" i="1"/>
  <c r="R127" i="1"/>
  <c r="R123" i="1"/>
  <c r="R119" i="1"/>
  <c r="R115" i="1"/>
  <c r="R111" i="1"/>
  <c r="R107" i="1"/>
  <c r="R103" i="1"/>
  <c r="R99" i="1"/>
  <c r="R95" i="1"/>
  <c r="R91" i="1"/>
  <c r="R87" i="1"/>
  <c r="R8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309" i="1"/>
  <c r="R305" i="1"/>
  <c r="R301" i="1"/>
  <c r="R297" i="1"/>
  <c r="R293" i="1"/>
  <c r="R289" i="1"/>
  <c r="R285" i="1"/>
  <c r="R281" i="1"/>
  <c r="R277" i="1"/>
  <c r="R273" i="1"/>
  <c r="R269" i="1"/>
  <c r="R265" i="1"/>
  <c r="R261" i="1"/>
  <c r="R257" i="1"/>
  <c r="R253" i="1"/>
  <c r="R249" i="1"/>
  <c r="R245" i="1"/>
  <c r="R241" i="1"/>
  <c r="R237" i="1"/>
  <c r="R233" i="1"/>
  <c r="R229" i="1"/>
  <c r="R225" i="1"/>
  <c r="R221" i="1"/>
  <c r="R217" i="1"/>
  <c r="R213" i="1"/>
  <c r="R209" i="1"/>
  <c r="R205" i="1"/>
  <c r="R201" i="1"/>
  <c r="R197" i="1"/>
  <c r="R193" i="1"/>
  <c r="R189" i="1"/>
  <c r="R185" i="1"/>
  <c r="R181" i="1"/>
  <c r="R177" i="1"/>
  <c r="R173" i="1"/>
  <c r="R169" i="1"/>
  <c r="R165" i="1"/>
  <c r="R161" i="1"/>
  <c r="R157" i="1"/>
  <c r="R153" i="1"/>
  <c r="R149" i="1"/>
  <c r="R145" i="1"/>
  <c r="R141" i="1"/>
  <c r="R137" i="1"/>
  <c r="R133" i="1"/>
  <c r="R7" i="1"/>
  <c r="R422" i="1"/>
  <c r="R418" i="1"/>
  <c r="R414" i="1"/>
  <c r="R410" i="1"/>
  <c r="R406" i="1"/>
  <c r="R402" i="1"/>
  <c r="R398" i="1"/>
  <c r="R394" i="1"/>
  <c r="R390" i="1"/>
  <c r="R386" i="1"/>
  <c r="R382" i="1"/>
  <c r="R378" i="1"/>
  <c r="R374" i="1"/>
  <c r="R370" i="1"/>
  <c r="R366" i="1"/>
  <c r="R362" i="1"/>
  <c r="R358" i="1"/>
  <c r="R354" i="1"/>
  <c r="R350" i="1"/>
  <c r="R346" i="1"/>
  <c r="R342" i="1"/>
  <c r="R338" i="1"/>
  <c r="R334" i="1"/>
  <c r="R330" i="1"/>
  <c r="R326" i="1"/>
  <c r="R322" i="1"/>
  <c r="R318" i="1"/>
  <c r="R314" i="1"/>
  <c r="R310" i="1"/>
  <c r="R306" i="1"/>
  <c r="R302" i="1"/>
  <c r="R298" i="1"/>
  <c r="R294" i="1"/>
  <c r="R290" i="1"/>
  <c r="R286" i="1"/>
  <c r="R282" i="1"/>
  <c r="R278" i="1"/>
  <c r="R274" i="1"/>
  <c r="R270" i="1"/>
  <c r="R266" i="1"/>
  <c r="R262" i="1"/>
  <c r="R258" i="1"/>
  <c r="R254" i="1"/>
  <c r="R250" i="1"/>
  <c r="R246" i="1"/>
  <c r="R242" i="1"/>
  <c r="R238" i="1"/>
  <c r="R234" i="1"/>
  <c r="R230" i="1"/>
  <c r="R226" i="1"/>
  <c r="R222" i="1"/>
  <c r="R218" i="1"/>
  <c r="R214" i="1"/>
  <c r="R210" i="1"/>
  <c r="R206" i="1"/>
  <c r="R202" i="1"/>
  <c r="R198" i="1"/>
  <c r="R194" i="1"/>
  <c r="R190" i="1"/>
  <c r="R186" i="1"/>
  <c r="R182" i="1"/>
  <c r="R178" i="1"/>
  <c r="R174" i="1"/>
  <c r="R170" i="1"/>
  <c r="R166" i="1"/>
  <c r="R162" i="1"/>
  <c r="R158" i="1"/>
  <c r="R154" i="1"/>
  <c r="R150" i="1"/>
  <c r="R146" i="1"/>
  <c r="R142" i="1"/>
  <c r="R138" i="1"/>
  <c r="R134" i="1"/>
  <c r="R130" i="1"/>
  <c r="R126" i="1"/>
  <c r="R122" i="1"/>
  <c r="R118" i="1"/>
  <c r="R3" i="1"/>
  <c r="R114" i="1"/>
  <c r="R110" i="1"/>
  <c r="R106" i="1"/>
  <c r="R102" i="1"/>
  <c r="R98" i="1"/>
  <c r="R94" i="1"/>
  <c r="R90" i="1"/>
  <c r="R86" i="1"/>
  <c r="R82" i="1"/>
  <c r="R78" i="1"/>
  <c r="R1083" i="1"/>
  <c r="R1075" i="1"/>
  <c r="R1063" i="1"/>
  <c r="R1051" i="1"/>
  <c r="R1043" i="1"/>
  <c r="R1027" i="1"/>
  <c r="R1023" i="1"/>
  <c r="R1015" i="1"/>
  <c r="R1003" i="1"/>
  <c r="R995" i="1"/>
  <c r="R983" i="1"/>
  <c r="R975" i="1"/>
  <c r="R963" i="1"/>
  <c r="R955" i="1"/>
  <c r="R947" i="1"/>
  <c r="R931" i="1"/>
  <c r="R919" i="1"/>
  <c r="R911" i="1"/>
  <c r="R899" i="1"/>
  <c r="R887" i="1"/>
  <c r="R875" i="1"/>
  <c r="R867" i="1"/>
  <c r="R859" i="1"/>
  <c r="R843" i="1"/>
  <c r="R839" i="1"/>
  <c r="R827" i="1"/>
  <c r="R819" i="1"/>
  <c r="R807" i="1"/>
  <c r="R787" i="1"/>
  <c r="R783" i="1"/>
  <c r="R779" i="1"/>
  <c r="R771" i="1"/>
  <c r="R767" i="1"/>
  <c r="R763" i="1"/>
  <c r="R759" i="1"/>
  <c r="R755" i="1"/>
  <c r="R751" i="1"/>
  <c r="R747" i="1"/>
  <c r="R743" i="1"/>
  <c r="R739" i="1"/>
  <c r="R735" i="1"/>
  <c r="R731" i="1"/>
  <c r="R727" i="1"/>
  <c r="R723" i="1"/>
  <c r="R719" i="1"/>
  <c r="R715" i="1"/>
  <c r="R711" i="1"/>
  <c r="R707" i="1"/>
  <c r="R703" i="1"/>
  <c r="R699" i="1"/>
  <c r="R695" i="1"/>
  <c r="R691" i="1"/>
  <c r="R687" i="1"/>
  <c r="R683" i="1"/>
  <c r="R679" i="1"/>
  <c r="R675" i="1"/>
  <c r="R671" i="1"/>
  <c r="R667" i="1"/>
  <c r="R663" i="1"/>
  <c r="R659" i="1"/>
  <c r="R655" i="1"/>
  <c r="R651" i="1"/>
  <c r="R647" i="1"/>
  <c r="R643" i="1"/>
  <c r="R639" i="1"/>
  <c r="R635" i="1"/>
  <c r="R631" i="1"/>
  <c r="R627" i="1"/>
  <c r="R623" i="1"/>
  <c r="R619" i="1"/>
  <c r="R615" i="1"/>
  <c r="R611" i="1"/>
  <c r="R1087" i="1"/>
  <c r="R1079" i="1"/>
  <c r="R1071" i="1"/>
  <c r="R1067" i="1"/>
  <c r="R1059" i="1"/>
  <c r="R1055" i="1"/>
  <c r="R1047" i="1"/>
  <c r="R1039" i="1"/>
  <c r="R1035" i="1"/>
  <c r="R1031" i="1"/>
  <c r="R1019" i="1"/>
  <c r="R1011" i="1"/>
  <c r="R1007" i="1"/>
  <c r="R999" i="1"/>
  <c r="R991" i="1"/>
  <c r="R987" i="1"/>
  <c r="R979" i="1"/>
  <c r="R971" i="1"/>
  <c r="R967" i="1"/>
  <c r="R959" i="1"/>
  <c r="R951" i="1"/>
  <c r="R943" i="1"/>
  <c r="R939" i="1"/>
  <c r="R935" i="1"/>
  <c r="R927" i="1"/>
  <c r="R923" i="1"/>
  <c r="R915" i="1"/>
  <c r="R907" i="1"/>
  <c r="R903" i="1"/>
  <c r="R895" i="1"/>
  <c r="R891" i="1"/>
  <c r="R883" i="1"/>
  <c r="R879" i="1"/>
  <c r="R871" i="1"/>
  <c r="R863" i="1"/>
  <c r="R855" i="1"/>
  <c r="R851" i="1"/>
  <c r="R847" i="1"/>
  <c r="R835" i="1"/>
  <c r="R831" i="1"/>
  <c r="R823" i="1"/>
  <c r="R815" i="1"/>
  <c r="R811" i="1"/>
  <c r="R803" i="1"/>
  <c r="R799" i="1"/>
  <c r="R795" i="1"/>
  <c r="R791" i="1"/>
  <c r="R775" i="1"/>
  <c r="R74" i="1"/>
  <c r="R70" i="1"/>
  <c r="R607" i="1"/>
  <c r="R603" i="1"/>
  <c r="R599" i="1"/>
  <c r="R595" i="1"/>
  <c r="R591" i="1"/>
  <c r="R587" i="1"/>
  <c r="R583" i="1"/>
  <c r="R579" i="1"/>
  <c r="R575" i="1"/>
  <c r="R571" i="1"/>
  <c r="R567" i="1"/>
  <c r="R563" i="1"/>
  <c r="R559" i="1"/>
  <c r="R555" i="1"/>
  <c r="R551" i="1"/>
  <c r="R547" i="1"/>
  <c r="R543" i="1"/>
  <c r="R539" i="1"/>
  <c r="R535" i="1"/>
  <c r="R531" i="1"/>
  <c r="R527" i="1"/>
  <c r="R523" i="1"/>
  <c r="R519" i="1"/>
  <c r="R515" i="1"/>
  <c r="R511" i="1"/>
  <c r="R507" i="1"/>
  <c r="R503" i="1"/>
  <c r="R499" i="1"/>
  <c r="R495" i="1"/>
  <c r="R491" i="1"/>
  <c r="R487" i="1"/>
  <c r="R483" i="1"/>
  <c r="R479" i="1"/>
  <c r="R475" i="1"/>
  <c r="R471" i="1"/>
  <c r="R467" i="1"/>
  <c r="R463" i="1"/>
  <c r="R459" i="1"/>
  <c r="R455" i="1"/>
  <c r="R451" i="1"/>
  <c r="R447" i="1"/>
  <c r="R443" i="1"/>
  <c r="R439" i="1"/>
  <c r="R435" i="1"/>
  <c r="R431" i="1"/>
  <c r="R427" i="1"/>
  <c r="R423" i="1"/>
  <c r="R419" i="1"/>
  <c r="R415" i="1"/>
  <c r="R411" i="1"/>
  <c r="R407" i="1"/>
  <c r="R403" i="1"/>
  <c r="R399" i="1"/>
  <c r="R395" i="1"/>
  <c r="R391" i="1"/>
  <c r="R387" i="1"/>
  <c r="R383" i="1"/>
  <c r="R379" i="1"/>
  <c r="R375" i="1"/>
  <c r="R371" i="1"/>
  <c r="R367" i="1"/>
  <c r="R363" i="1"/>
  <c r="R359" i="1"/>
  <c r="R355" i="1"/>
  <c r="R351" i="1"/>
  <c r="R347" i="1"/>
  <c r="R343" i="1"/>
  <c r="R339" i="1"/>
  <c r="R335" i="1"/>
  <c r="R331" i="1"/>
  <c r="R327" i="1"/>
  <c r="R323" i="1"/>
  <c r="R319" i="1"/>
  <c r="R315" i="1"/>
  <c r="R311" i="1"/>
  <c r="R307" i="1"/>
  <c r="R303" i="1"/>
  <c r="R299" i="1"/>
  <c r="R295" i="1"/>
  <c r="R291" i="1"/>
  <c r="R287" i="1"/>
  <c r="R283" i="1"/>
  <c r="R279" i="1"/>
  <c r="R275" i="1"/>
  <c r="R271" i="1"/>
  <c r="R66" i="1"/>
  <c r="R62" i="1"/>
  <c r="R2" i="1"/>
  <c r="R1088" i="1"/>
  <c r="R1084" i="1"/>
  <c r="R1080" i="1"/>
  <c r="R1076" i="1"/>
  <c r="R1072" i="1"/>
  <c r="R1068" i="1"/>
  <c r="R1064" i="1"/>
  <c r="R1060" i="1"/>
  <c r="R1056" i="1"/>
  <c r="R1052" i="1"/>
  <c r="R1048" i="1"/>
  <c r="R1044" i="1"/>
  <c r="R1040" i="1"/>
  <c r="R1036" i="1"/>
  <c r="R1086" i="1"/>
  <c r="R1082" i="1"/>
  <c r="R1078" i="1"/>
  <c r="R1074" i="1"/>
  <c r="R1070" i="1"/>
  <c r="R1066" i="1"/>
  <c r="R1062" i="1"/>
  <c r="R1058" i="1"/>
  <c r="R1054" i="1"/>
  <c r="R1050" i="1"/>
  <c r="R1046" i="1"/>
  <c r="R1042" i="1"/>
  <c r="R1038" i="1"/>
  <c r="R1034" i="1"/>
  <c r="R1030" i="1"/>
  <c r="R1026" i="1"/>
  <c r="R1022" i="1"/>
  <c r="R1018" i="1"/>
  <c r="R1014" i="1"/>
  <c r="R1010" i="1"/>
  <c r="R1006" i="1"/>
  <c r="R1002" i="1"/>
  <c r="R998" i="1"/>
  <c r="R994" i="1"/>
  <c r="R990" i="1"/>
  <c r="R986" i="1"/>
  <c r="R982" i="1"/>
  <c r="R978" i="1"/>
  <c r="R974" i="1"/>
  <c r="R970" i="1"/>
  <c r="R966" i="1"/>
  <c r="R962" i="1"/>
  <c r="R958" i="1"/>
  <c r="R954" i="1"/>
  <c r="R950" i="1"/>
  <c r="R946" i="1"/>
  <c r="R942" i="1"/>
  <c r="R938" i="1"/>
  <c r="R934" i="1"/>
  <c r="R930" i="1"/>
  <c r="R926" i="1"/>
  <c r="R922" i="1"/>
  <c r="R918" i="1"/>
  <c r="R914" i="1"/>
  <c r="R910" i="1"/>
  <c r="R906" i="1"/>
  <c r="R902" i="1"/>
  <c r="R898" i="1"/>
  <c r="R894" i="1"/>
  <c r="R890" i="1"/>
  <c r="R886" i="1"/>
  <c r="R882" i="1"/>
  <c r="R878" i="1"/>
  <c r="R874" i="1"/>
  <c r="R870" i="1"/>
  <c r="R866" i="1"/>
  <c r="R862" i="1"/>
  <c r="R1032" i="1"/>
  <c r="R1028" i="1"/>
  <c r="R1024" i="1"/>
  <c r="R1020" i="1"/>
  <c r="R1016" i="1"/>
  <c r="R1012" i="1"/>
  <c r="R1008" i="1"/>
  <c r="R1004" i="1"/>
  <c r="R1000" i="1"/>
  <c r="R996" i="1"/>
  <c r="R992" i="1"/>
  <c r="R988" i="1"/>
  <c r="R984" i="1"/>
  <c r="R980" i="1"/>
  <c r="R976" i="1"/>
  <c r="R972" i="1"/>
  <c r="R968" i="1"/>
  <c r="R964" i="1"/>
  <c r="R960" i="1"/>
  <c r="R956" i="1"/>
  <c r="R952" i="1"/>
  <c r="R948" i="1"/>
  <c r="R944" i="1"/>
  <c r="R940" i="1"/>
  <c r="R936" i="1"/>
  <c r="R932" i="1"/>
  <c r="R928" i="1"/>
  <c r="R924" i="1"/>
  <c r="R920" i="1"/>
  <c r="R916" i="1"/>
  <c r="R912" i="1"/>
  <c r="R908" i="1"/>
  <c r="R904" i="1"/>
  <c r="R900" i="1"/>
  <c r="R896" i="1"/>
  <c r="R892" i="1"/>
  <c r="R888" i="1"/>
  <c r="R884" i="1"/>
  <c r="R880" i="1"/>
  <c r="R876" i="1"/>
  <c r="R872" i="1"/>
  <c r="R868" i="1"/>
  <c r="R864" i="1"/>
  <c r="R860" i="1"/>
  <c r="R856" i="1"/>
  <c r="R852" i="1"/>
  <c r="R848" i="1"/>
  <c r="R844" i="1"/>
  <c r="R840" i="1"/>
  <c r="R836" i="1"/>
  <c r="R832" i="1"/>
  <c r="R828" i="1"/>
  <c r="R824" i="1"/>
  <c r="R820" i="1"/>
  <c r="R816" i="1"/>
  <c r="R812" i="1"/>
  <c r="R808" i="1"/>
  <c r="R804" i="1"/>
  <c r="R800" i="1"/>
  <c r="R796" i="1"/>
  <c r="R792" i="1"/>
  <c r="R788" i="1"/>
  <c r="R784" i="1"/>
  <c r="R780" i="1"/>
  <c r="R776" i="1"/>
  <c r="R772" i="1"/>
  <c r="R768" i="1"/>
  <c r="R764" i="1"/>
  <c r="R760" i="1"/>
  <c r="R756" i="1"/>
  <c r="R752" i="1"/>
  <c r="R748" i="1"/>
  <c r="R744" i="1"/>
  <c r="R740" i="1"/>
  <c r="R736" i="1"/>
  <c r="R732" i="1"/>
  <c r="R728" i="1"/>
  <c r="R724" i="1"/>
  <c r="R720" i="1"/>
  <c r="R716" i="1"/>
  <c r="R712" i="1"/>
  <c r="R708" i="1"/>
  <c r="R704" i="1"/>
  <c r="R700" i="1"/>
  <c r="R696" i="1"/>
  <c r="R692" i="1"/>
  <c r="R688" i="1"/>
  <c r="R684" i="1"/>
  <c r="R858" i="1"/>
  <c r="R854" i="1"/>
  <c r="R850" i="1"/>
  <c r="R846" i="1"/>
  <c r="R842" i="1"/>
  <c r="R838" i="1"/>
  <c r="R834" i="1"/>
  <c r="R830" i="1"/>
  <c r="R826" i="1"/>
  <c r="R822" i="1"/>
  <c r="R818" i="1"/>
  <c r="R814" i="1"/>
  <c r="R810" i="1"/>
  <c r="R806" i="1"/>
  <c r="R802" i="1"/>
  <c r="R798" i="1"/>
  <c r="R794" i="1"/>
  <c r="R790" i="1"/>
  <c r="R786" i="1"/>
  <c r="R782" i="1"/>
  <c r="R778" i="1"/>
  <c r="R774" i="1"/>
  <c r="R770" i="1"/>
  <c r="R766" i="1"/>
  <c r="R762" i="1"/>
  <c r="R758" i="1"/>
  <c r="R754" i="1"/>
  <c r="R750" i="1"/>
  <c r="R746" i="1"/>
  <c r="R742" i="1"/>
  <c r="R738" i="1"/>
  <c r="R734" i="1"/>
  <c r="R730" i="1"/>
  <c r="R726" i="1"/>
  <c r="R722" i="1"/>
  <c r="R718" i="1"/>
  <c r="R714" i="1"/>
  <c r="R710" i="1"/>
  <c r="R706" i="1"/>
  <c r="R702" i="1"/>
  <c r="R698" i="1"/>
  <c r="R694" i="1"/>
  <c r="R690" i="1"/>
  <c r="R686" i="1"/>
  <c r="R682" i="1"/>
  <c r="R678" i="1"/>
  <c r="R674" i="1"/>
  <c r="R670" i="1"/>
  <c r="R666" i="1"/>
  <c r="R662" i="1"/>
  <c r="R658" i="1"/>
  <c r="R654" i="1"/>
  <c r="R650" i="1"/>
  <c r="R646" i="1"/>
  <c r="R642" i="1"/>
  <c r="R638" i="1"/>
  <c r="R634" i="1"/>
  <c r="R630" i="1"/>
  <c r="R626" i="1"/>
  <c r="R622" i="1"/>
  <c r="R618" i="1"/>
  <c r="R614" i="1"/>
  <c r="R610" i="1"/>
  <c r="R606" i="1"/>
  <c r="R602" i="1"/>
  <c r="R598" i="1"/>
  <c r="R594" i="1"/>
  <c r="R590" i="1"/>
  <c r="R586" i="1"/>
  <c r="R582" i="1"/>
  <c r="R578" i="1"/>
  <c r="R574" i="1"/>
  <c r="R570" i="1"/>
  <c r="R566" i="1"/>
  <c r="R562" i="1"/>
  <c r="R558" i="1"/>
  <c r="R554" i="1"/>
  <c r="R550" i="1"/>
  <c r="R546" i="1"/>
  <c r="R542" i="1"/>
  <c r="R538" i="1"/>
  <c r="R534" i="1"/>
  <c r="R530" i="1"/>
  <c r="R526" i="1"/>
  <c r="R522" i="1"/>
  <c r="R680" i="1"/>
  <c r="R676" i="1"/>
  <c r="R672" i="1"/>
  <c r="R668" i="1"/>
  <c r="R664" i="1"/>
  <c r="R660" i="1"/>
  <c r="R656" i="1"/>
  <c r="R652" i="1"/>
  <c r="R648" i="1"/>
  <c r="R644" i="1"/>
  <c r="R640" i="1"/>
  <c r="R636" i="1"/>
  <c r="R632" i="1"/>
  <c r="R628" i="1"/>
  <c r="R624" i="1"/>
  <c r="R620" i="1"/>
  <c r="R616" i="1"/>
  <c r="R612" i="1"/>
  <c r="R608" i="1"/>
  <c r="R604" i="1"/>
  <c r="R600" i="1"/>
  <c r="R596" i="1"/>
  <c r="R592" i="1"/>
  <c r="R588" i="1"/>
  <c r="R584" i="1"/>
  <c r="R580" i="1"/>
  <c r="R576" i="1"/>
  <c r="R572" i="1"/>
  <c r="R568" i="1"/>
  <c r="R564" i="1"/>
  <c r="R560" i="1"/>
  <c r="R556" i="1"/>
  <c r="R552" i="1"/>
  <c r="R548" i="1"/>
  <c r="R544" i="1"/>
  <c r="R540" i="1"/>
  <c r="R536" i="1"/>
  <c r="R532" i="1"/>
  <c r="R528" i="1"/>
  <c r="R524" i="1"/>
  <c r="R520" i="1"/>
  <c r="R516" i="1"/>
  <c r="R512" i="1"/>
  <c r="R508" i="1"/>
  <c r="R504" i="1"/>
  <c r="R500" i="1"/>
  <c r="R496" i="1"/>
  <c r="R492" i="1"/>
  <c r="R488" i="1"/>
  <c r="R484" i="1"/>
  <c r="R480" i="1"/>
  <c r="R476" i="1"/>
  <c r="R472" i="1"/>
  <c r="R468" i="1"/>
  <c r="R464" i="1"/>
  <c r="R460" i="1"/>
  <c r="R456" i="1"/>
  <c r="R452" i="1"/>
  <c r="R448" i="1"/>
  <c r="R444" i="1"/>
  <c r="R440" i="1"/>
  <c r="R436" i="1"/>
  <c r="R432" i="1"/>
  <c r="R428" i="1"/>
  <c r="R424" i="1"/>
  <c r="R420" i="1"/>
  <c r="R416" i="1"/>
  <c r="R412" i="1"/>
  <c r="R408" i="1"/>
  <c r="R404" i="1"/>
  <c r="R400" i="1"/>
  <c r="R396" i="1"/>
  <c r="R392" i="1"/>
  <c r="R388" i="1"/>
  <c r="R384" i="1"/>
  <c r="R380" i="1"/>
  <c r="R376" i="1"/>
  <c r="R372" i="1"/>
  <c r="R368" i="1"/>
  <c r="R364" i="1"/>
  <c r="R360" i="1"/>
  <c r="R356" i="1"/>
  <c r="R352" i="1"/>
  <c r="R348" i="1"/>
  <c r="R344" i="1"/>
  <c r="R340" i="1"/>
  <c r="R336" i="1"/>
  <c r="R332" i="1"/>
  <c r="R328" i="1"/>
  <c r="R324" i="1"/>
  <c r="R320" i="1"/>
  <c r="R316" i="1"/>
  <c r="R312" i="1"/>
  <c r="R308" i="1"/>
  <c r="R304" i="1"/>
  <c r="R300" i="1"/>
  <c r="R296" i="1"/>
  <c r="R292" i="1"/>
  <c r="R288" i="1"/>
  <c r="R284" i="1"/>
  <c r="R280" i="1"/>
  <c r="R276" i="1"/>
  <c r="R272" i="1"/>
  <c r="R268" i="1"/>
  <c r="R264" i="1"/>
  <c r="R260" i="1"/>
  <c r="R256" i="1"/>
  <c r="R252" i="1"/>
  <c r="R248" i="1"/>
  <c r="R244" i="1"/>
  <c r="R240" i="1"/>
  <c r="R236" i="1"/>
  <c r="R232" i="1"/>
  <c r="R228" i="1"/>
  <c r="R224" i="1"/>
  <c r="R220" i="1"/>
  <c r="R216" i="1"/>
  <c r="R212" i="1"/>
  <c r="R208" i="1"/>
  <c r="R204" i="1"/>
  <c r="R200" i="1"/>
  <c r="R196" i="1"/>
  <c r="R192" i="1"/>
  <c r="R188" i="1"/>
  <c r="R184" i="1"/>
  <c r="R180" i="1"/>
  <c r="R176" i="1"/>
  <c r="R172" i="1"/>
  <c r="R168" i="1"/>
  <c r="R164" i="1"/>
  <c r="R160" i="1"/>
  <c r="R156" i="1"/>
  <c r="R152" i="1"/>
  <c r="R148" i="1"/>
  <c r="R144" i="1"/>
  <c r="R140" i="1"/>
  <c r="R136" i="1"/>
  <c r="R132" i="1"/>
  <c r="R128" i="1"/>
  <c r="R124" i="1"/>
  <c r="R120" i="1"/>
  <c r="R116" i="1"/>
  <c r="R112" i="1"/>
  <c r="R108" i="1"/>
  <c r="R104" i="1"/>
  <c r="R100" i="1"/>
  <c r="R96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R129" i="1"/>
  <c r="R125" i="1"/>
  <c r="R121" i="1"/>
  <c r="R117" i="1"/>
  <c r="R113" i="1"/>
  <c r="R109" i="1"/>
  <c r="R105" i="1"/>
  <c r="R101" i="1"/>
  <c r="R97" i="1"/>
  <c r="R93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R518" i="1"/>
  <c r="R514" i="1"/>
  <c r="R510" i="1"/>
  <c r="R506" i="1"/>
  <c r="R502" i="1"/>
  <c r="R498" i="1"/>
  <c r="R494" i="1"/>
  <c r="R490" i="1"/>
  <c r="R486" i="1"/>
  <c r="R482" i="1"/>
  <c r="R478" i="1"/>
  <c r="R474" i="1"/>
  <c r="R470" i="1"/>
  <c r="R466" i="1"/>
  <c r="R462" i="1"/>
  <c r="R458" i="1"/>
  <c r="R454" i="1"/>
  <c r="R450" i="1"/>
  <c r="R446" i="1"/>
  <c r="R442" i="1"/>
  <c r="R438" i="1"/>
  <c r="R434" i="1"/>
  <c r="R430" i="1"/>
  <c r="R426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Q1084" i="1"/>
  <c r="Q1072" i="1"/>
  <c r="Q1060" i="1"/>
  <c r="Q1056" i="1"/>
  <c r="Q1052" i="1"/>
  <c r="Q1044" i="1"/>
  <c r="Q1032" i="1"/>
  <c r="Q1020" i="1"/>
  <c r="Q1004" i="1"/>
  <c r="Q1000" i="1"/>
  <c r="Q996" i="1"/>
  <c r="Q988" i="1"/>
  <c r="Q984" i="1"/>
  <c r="Q976" i="1"/>
  <c r="Q972" i="1"/>
  <c r="Q964" i="1"/>
  <c r="Q1088" i="1"/>
  <c r="Q1080" i="1"/>
  <c r="Q1076" i="1"/>
  <c r="Q1068" i="1"/>
  <c r="Q1064" i="1"/>
  <c r="Q1048" i="1"/>
  <c r="Q1040" i="1"/>
  <c r="Q1036" i="1"/>
  <c r="Q1028" i="1"/>
  <c r="Q1024" i="1"/>
  <c r="Q1016" i="1"/>
  <c r="Q1012" i="1"/>
  <c r="Q1008" i="1"/>
  <c r="Q992" i="1"/>
  <c r="Q980" i="1"/>
  <c r="Q968" i="1"/>
  <c r="Q1087" i="1"/>
  <c r="Q1083" i="1"/>
  <c r="Q1079" i="1"/>
  <c r="Q1075" i="1"/>
  <c r="Q1071" i="1"/>
  <c r="Q1067" i="1"/>
  <c r="Q1063" i="1"/>
  <c r="Q1059" i="1"/>
  <c r="Q1055" i="1"/>
  <c r="Q1051" i="1"/>
  <c r="Q1047" i="1"/>
  <c r="Q1043" i="1"/>
  <c r="Q1039" i="1"/>
  <c r="Q1035" i="1"/>
  <c r="Q1089" i="1"/>
  <c r="Q1085" i="1"/>
  <c r="Q1081" i="1"/>
  <c r="Q1077" i="1"/>
  <c r="Q1073" i="1"/>
  <c r="Q1069" i="1"/>
  <c r="Q1065" i="1"/>
  <c r="Q1061" i="1"/>
  <c r="Q1057" i="1"/>
  <c r="Q1053" i="1"/>
  <c r="Q1049" i="1"/>
  <c r="Q1045" i="1"/>
  <c r="Q1041" i="1"/>
  <c r="Q1037" i="1"/>
  <c r="Q1033" i="1"/>
  <c r="Q1029" i="1"/>
  <c r="Q1025" i="1"/>
  <c r="Q1021" i="1"/>
  <c r="Q1017" i="1"/>
  <c r="Q1013" i="1"/>
  <c r="Q1009" i="1"/>
  <c r="Q1005" i="1"/>
  <c r="Q1001" i="1"/>
  <c r="Q997" i="1"/>
  <c r="Q993" i="1"/>
  <c r="Q989" i="1"/>
  <c r="Q985" i="1"/>
  <c r="Q981" i="1"/>
  <c r="Q977" i="1"/>
  <c r="Q973" i="1"/>
  <c r="Q969" i="1"/>
  <c r="Q965" i="1"/>
  <c r="Q961" i="1"/>
  <c r="Q1086" i="1"/>
  <c r="Q1082" i="1"/>
  <c r="Q1078" i="1"/>
  <c r="Q1074" i="1"/>
  <c r="Q1070" i="1"/>
  <c r="Q1066" i="1"/>
  <c r="Q1062" i="1"/>
  <c r="Q1058" i="1"/>
  <c r="Q1054" i="1"/>
  <c r="Q1050" i="1"/>
  <c r="Q1046" i="1"/>
  <c r="Q1042" i="1"/>
  <c r="Q1038" i="1"/>
  <c r="Q1034" i="1"/>
  <c r="Q1030" i="1"/>
  <c r="Q1026" i="1"/>
  <c r="Q1022" i="1"/>
  <c r="Q1018" i="1"/>
  <c r="Q1014" i="1"/>
  <c r="Q1010" i="1"/>
  <c r="Q1006" i="1"/>
  <c r="Q1002" i="1"/>
  <c r="Q998" i="1"/>
  <c r="Q994" i="1"/>
  <c r="Q990" i="1"/>
  <c r="Q986" i="1"/>
  <c r="Q982" i="1"/>
  <c r="Q978" i="1"/>
  <c r="Q974" i="1"/>
  <c r="Q970" i="1"/>
  <c r="Q966" i="1"/>
  <c r="Q962" i="1"/>
  <c r="Q1031" i="1"/>
  <c r="Q1027" i="1"/>
  <c r="Q1023" i="1"/>
  <c r="Q1019" i="1"/>
  <c r="Q1015" i="1"/>
  <c r="Q1011" i="1"/>
  <c r="Q1007" i="1"/>
  <c r="Q1003" i="1"/>
  <c r="Q999" i="1"/>
  <c r="Q995" i="1"/>
  <c r="Q991" i="1"/>
  <c r="Q987" i="1"/>
  <c r="Q983" i="1"/>
  <c r="Q979" i="1"/>
  <c r="Q975" i="1"/>
  <c r="Q971" i="1"/>
  <c r="Q967" i="1"/>
  <c r="Q963" i="1"/>
  <c r="Q960" i="1"/>
  <c r="Q956" i="1"/>
  <c r="Q952" i="1"/>
  <c r="Q948" i="1"/>
  <c r="Q944" i="1"/>
  <c r="Q940" i="1"/>
  <c r="Q936" i="1"/>
  <c r="Q931" i="1"/>
  <c r="Q927" i="1"/>
  <c r="Q923" i="1"/>
  <c r="Q919" i="1"/>
  <c r="Q915" i="1"/>
  <c r="Q911" i="1"/>
  <c r="Q907" i="1"/>
  <c r="Q903" i="1"/>
  <c r="Q899" i="1"/>
  <c r="Q895" i="1"/>
  <c r="Q891" i="1"/>
  <c r="Q887" i="1"/>
  <c r="Q883" i="1"/>
  <c r="Q879" i="1"/>
  <c r="Q875" i="1"/>
  <c r="Q871" i="1"/>
  <c r="Q867" i="1"/>
  <c r="Q863" i="1"/>
  <c r="Q859" i="1"/>
  <c r="Q855" i="1"/>
  <c r="Q851" i="1"/>
  <c r="Q847" i="1"/>
  <c r="Q843" i="1"/>
  <c r="Q839" i="1"/>
  <c r="Q835" i="1"/>
  <c r="Q831" i="1"/>
  <c r="Q827" i="1"/>
  <c r="Q823" i="1"/>
  <c r="Q819" i="1"/>
  <c r="Q815" i="1"/>
  <c r="Q811" i="1"/>
  <c r="Q807" i="1"/>
  <c r="Q803" i="1"/>
  <c r="Q799" i="1"/>
  <c r="Q795" i="1"/>
  <c r="Q791" i="1"/>
  <c r="Q787" i="1"/>
  <c r="Q783" i="1"/>
  <c r="Q779" i="1"/>
  <c r="Q775" i="1"/>
  <c r="Q771" i="1"/>
  <c r="Q767" i="1"/>
  <c r="Q763" i="1"/>
  <c r="Q759" i="1"/>
  <c r="Q755" i="1"/>
  <c r="Q751" i="1"/>
  <c r="Q747" i="1"/>
  <c r="Q743" i="1"/>
  <c r="Q739" i="1"/>
  <c r="Q735" i="1"/>
  <c r="Q731" i="1"/>
  <c r="Q727" i="1"/>
  <c r="Q723" i="1"/>
  <c r="Q719" i="1"/>
  <c r="Q715" i="1"/>
  <c r="Q711" i="1"/>
  <c r="Q707" i="1"/>
  <c r="Q703" i="1"/>
  <c r="Q699" i="1"/>
  <c r="Q695" i="1"/>
  <c r="Q691" i="1"/>
  <c r="Q687" i="1"/>
  <c r="Q683" i="1"/>
  <c r="Q679" i="1"/>
  <c r="Q676" i="1"/>
  <c r="Q672" i="1"/>
  <c r="Q668" i="1"/>
  <c r="Q664" i="1"/>
  <c r="Q660" i="1"/>
  <c r="Q656" i="1"/>
  <c r="Q652" i="1"/>
  <c r="Q648" i="1"/>
  <c r="Q644" i="1"/>
  <c r="Q640" i="1"/>
  <c r="Q636" i="1"/>
  <c r="Q632" i="1"/>
  <c r="Q628" i="1"/>
  <c r="Q624" i="1"/>
  <c r="Q620" i="1"/>
  <c r="Q616" i="1"/>
  <c r="Q612" i="1"/>
  <c r="Q608" i="1"/>
  <c r="Q604" i="1"/>
  <c r="Q600" i="1"/>
  <c r="Q596" i="1"/>
  <c r="Q591" i="1"/>
  <c r="Q587" i="1"/>
  <c r="Q583" i="1"/>
  <c r="Q579" i="1"/>
  <c r="Q575" i="1"/>
  <c r="Q571" i="1"/>
  <c r="Q567" i="1"/>
  <c r="Q563" i="1"/>
  <c r="Q559" i="1"/>
  <c r="Q555" i="1"/>
  <c r="Q551" i="1"/>
  <c r="Q547" i="1"/>
  <c r="Q543" i="1"/>
  <c r="Q539" i="1"/>
  <c r="Q535" i="1"/>
  <c r="Q531" i="1"/>
  <c r="Q527" i="1"/>
  <c r="Q523" i="1"/>
  <c r="Q519" i="1"/>
  <c r="Q515" i="1"/>
  <c r="Q511" i="1"/>
  <c r="Q959" i="1"/>
  <c r="Q955" i="1"/>
  <c r="Q951" i="1"/>
  <c r="Q947" i="1"/>
  <c r="Q957" i="1"/>
  <c r="Q953" i="1"/>
  <c r="Q949" i="1"/>
  <c r="Q945" i="1"/>
  <c r="Q941" i="1"/>
  <c r="Q937" i="1"/>
  <c r="Q933" i="1"/>
  <c r="Q932" i="1"/>
  <c r="Q928" i="1"/>
  <c r="Q924" i="1"/>
  <c r="Q920" i="1"/>
  <c r="Q916" i="1"/>
  <c r="Q912" i="1"/>
  <c r="Q908" i="1"/>
  <c r="Q904" i="1"/>
  <c r="Q900" i="1"/>
  <c r="Q896" i="1"/>
  <c r="Q892" i="1"/>
  <c r="Q888" i="1"/>
  <c r="Q884" i="1"/>
  <c r="Q880" i="1"/>
  <c r="Q876" i="1"/>
  <c r="Q872" i="1"/>
  <c r="Q868" i="1"/>
  <c r="Q864" i="1"/>
  <c r="Q860" i="1"/>
  <c r="Q856" i="1"/>
  <c r="Q852" i="1"/>
  <c r="Q848" i="1"/>
  <c r="Q844" i="1"/>
  <c r="Q840" i="1"/>
  <c r="Q836" i="1"/>
  <c r="Q832" i="1"/>
  <c r="Q828" i="1"/>
  <c r="Q824" i="1"/>
  <c r="Q820" i="1"/>
  <c r="Q816" i="1"/>
  <c r="Q812" i="1"/>
  <c r="Q808" i="1"/>
  <c r="Q804" i="1"/>
  <c r="Q800" i="1"/>
  <c r="Q764" i="1"/>
  <c r="Q760" i="1"/>
  <c r="Q756" i="1"/>
  <c r="Q752" i="1"/>
  <c r="Q748" i="1"/>
  <c r="Q744" i="1"/>
  <c r="Q740" i="1"/>
  <c r="Q736" i="1"/>
  <c r="Q732" i="1"/>
  <c r="Q728" i="1"/>
  <c r="Q724" i="1"/>
  <c r="Q720" i="1"/>
  <c r="Q958" i="1"/>
  <c r="Q954" i="1"/>
  <c r="Q950" i="1"/>
  <c r="Q946" i="1"/>
  <c r="Q942" i="1"/>
  <c r="Q938" i="1"/>
  <c r="Q934" i="1"/>
  <c r="Q929" i="1"/>
  <c r="Q925" i="1"/>
  <c r="Q921" i="1"/>
  <c r="Q917" i="1"/>
  <c r="Q913" i="1"/>
  <c r="Q909" i="1"/>
  <c r="Q905" i="1"/>
  <c r="Q901" i="1"/>
  <c r="Q897" i="1"/>
  <c r="Q893" i="1"/>
  <c r="Q889" i="1"/>
  <c r="Q885" i="1"/>
  <c r="Q881" i="1"/>
  <c r="Q877" i="1"/>
  <c r="Q873" i="1"/>
  <c r="Q869" i="1"/>
  <c r="Q865" i="1"/>
  <c r="Q861" i="1"/>
  <c r="Q857" i="1"/>
  <c r="Q853" i="1"/>
  <c r="Q849" i="1"/>
  <c r="Q845" i="1"/>
  <c r="Q841" i="1"/>
  <c r="Q837" i="1"/>
  <c r="Q833" i="1"/>
  <c r="Q829" i="1"/>
  <c r="Q825" i="1"/>
  <c r="Q821" i="1"/>
  <c r="Q817" i="1"/>
  <c r="Q813" i="1"/>
  <c r="Q809" i="1"/>
  <c r="Q805" i="1"/>
  <c r="Q801" i="1"/>
  <c r="Q765" i="1"/>
  <c r="Q761" i="1"/>
  <c r="Q757" i="1"/>
  <c r="Q753" i="1"/>
  <c r="Q749" i="1"/>
  <c r="Q745" i="1"/>
  <c r="Q741" i="1"/>
  <c r="Q737" i="1"/>
  <c r="Q733" i="1"/>
  <c r="Q729" i="1"/>
  <c r="Q725" i="1"/>
  <c r="Q721" i="1"/>
  <c r="Q717" i="1"/>
  <c r="Q713" i="1"/>
  <c r="Q709" i="1"/>
  <c r="Q705" i="1"/>
  <c r="Q701" i="1"/>
  <c r="Q697" i="1"/>
  <c r="Q693" i="1"/>
  <c r="Q689" i="1"/>
  <c r="Q685" i="1"/>
  <c r="Q681" i="1"/>
  <c r="Q581" i="1"/>
  <c r="Q577" i="1"/>
  <c r="Q573" i="1"/>
  <c r="Q569" i="1"/>
  <c r="Q565" i="1"/>
  <c r="Q561" i="1"/>
  <c r="Q557" i="1"/>
  <c r="Q553" i="1"/>
  <c r="Q549" i="1"/>
  <c r="Q545" i="1"/>
  <c r="Q541" i="1"/>
  <c r="Q537" i="1"/>
  <c r="Q533" i="1"/>
  <c r="Q529" i="1"/>
  <c r="Q525" i="1"/>
  <c r="Q521" i="1"/>
  <c r="Q517" i="1"/>
  <c r="Q513" i="1"/>
  <c r="Q509" i="1"/>
  <c r="Q943" i="1"/>
  <c r="Q939" i="1"/>
  <c r="Q935" i="1"/>
  <c r="Q930" i="1"/>
  <c r="Q926" i="1"/>
  <c r="Q922" i="1"/>
  <c r="Q918" i="1"/>
  <c r="Q914" i="1"/>
  <c r="Q910" i="1"/>
  <c r="Q906" i="1"/>
  <c r="Q902" i="1"/>
  <c r="Q898" i="1"/>
  <c r="Q894" i="1"/>
  <c r="Q890" i="1"/>
  <c r="Q886" i="1"/>
  <c r="Q882" i="1"/>
  <c r="Q878" i="1"/>
  <c r="Q874" i="1"/>
  <c r="Q870" i="1"/>
  <c r="Q866" i="1"/>
  <c r="Q862" i="1"/>
  <c r="Q858" i="1"/>
  <c r="Q854" i="1"/>
  <c r="Q850" i="1"/>
  <c r="Q846" i="1"/>
  <c r="Q842" i="1"/>
  <c r="Q838" i="1"/>
  <c r="Q834" i="1"/>
  <c r="Q830" i="1"/>
  <c r="Q826" i="1"/>
  <c r="Q822" i="1"/>
  <c r="Q818" i="1"/>
  <c r="Q814" i="1"/>
  <c r="Q810" i="1"/>
  <c r="Q806" i="1"/>
  <c r="Q802" i="1"/>
  <c r="Q798" i="1"/>
  <c r="Q794" i="1"/>
  <c r="Q790" i="1"/>
  <c r="Q786" i="1"/>
  <c r="Q782" i="1"/>
  <c r="Q766" i="1"/>
  <c r="Q762" i="1"/>
  <c r="Q758" i="1"/>
  <c r="Q754" i="1"/>
  <c r="Q750" i="1"/>
  <c r="Q746" i="1"/>
  <c r="Q742" i="1"/>
  <c r="Q738" i="1"/>
  <c r="Q734" i="1"/>
  <c r="Q730" i="1"/>
  <c r="Q726" i="1"/>
  <c r="Q722" i="1"/>
  <c r="Q718" i="1"/>
  <c r="Q714" i="1"/>
  <c r="Q710" i="1"/>
  <c r="Q706" i="1"/>
  <c r="Q702" i="1"/>
  <c r="Q698" i="1"/>
  <c r="Q694" i="1"/>
  <c r="Q690" i="1"/>
  <c r="Q686" i="1"/>
  <c r="Q682" i="1"/>
  <c r="Q678" i="1"/>
  <c r="Q590" i="1"/>
  <c r="Q586" i="1"/>
  <c r="Q582" i="1"/>
  <c r="Q578" i="1"/>
  <c r="Q574" i="1"/>
  <c r="Q570" i="1"/>
  <c r="Q566" i="1"/>
  <c r="Q562" i="1"/>
  <c r="Q558" i="1"/>
  <c r="Q554" i="1"/>
  <c r="Q550" i="1"/>
  <c r="Q546" i="1"/>
  <c r="Q542" i="1"/>
  <c r="Q538" i="1"/>
  <c r="Q534" i="1"/>
  <c r="Q530" i="1"/>
  <c r="Q526" i="1"/>
  <c r="Q522" i="1"/>
  <c r="Q518" i="1"/>
  <c r="Q514" i="1"/>
  <c r="Q510" i="1"/>
  <c r="Q796" i="1"/>
  <c r="Q792" i="1"/>
  <c r="Q788" i="1"/>
  <c r="Q784" i="1"/>
  <c r="Q780" i="1"/>
  <c r="Q776" i="1"/>
  <c r="Q772" i="1"/>
  <c r="Q768" i="1"/>
  <c r="Q797" i="1"/>
  <c r="Q793" i="1"/>
  <c r="Q789" i="1"/>
  <c r="Q785" i="1"/>
  <c r="Q781" i="1"/>
  <c r="Q777" i="1"/>
  <c r="Q773" i="1"/>
  <c r="Q769" i="1"/>
  <c r="Q778" i="1"/>
  <c r="Q774" i="1"/>
  <c r="Q770" i="1"/>
  <c r="Q716" i="1"/>
  <c r="Q712" i="1"/>
  <c r="Q708" i="1"/>
  <c r="Q704" i="1"/>
  <c r="Q700" i="1"/>
  <c r="Q696" i="1"/>
  <c r="Q692" i="1"/>
  <c r="Q688" i="1"/>
  <c r="Q684" i="1"/>
  <c r="Q680" i="1"/>
  <c r="Q674" i="1"/>
  <c r="Q670" i="1"/>
  <c r="Q666" i="1"/>
  <c r="Q662" i="1"/>
  <c r="Q658" i="1"/>
  <c r="Q675" i="1"/>
  <c r="Q671" i="1"/>
  <c r="Q667" i="1"/>
  <c r="Q663" i="1"/>
  <c r="Q659" i="1"/>
  <c r="Q655" i="1"/>
  <c r="Q651" i="1"/>
  <c r="Q647" i="1"/>
  <c r="Q643" i="1"/>
  <c r="Q639" i="1"/>
  <c r="Q635" i="1"/>
  <c r="Q631" i="1"/>
  <c r="Q627" i="1"/>
  <c r="Q623" i="1"/>
  <c r="Q619" i="1"/>
  <c r="Q615" i="1"/>
  <c r="Q677" i="1"/>
  <c r="Q673" i="1"/>
  <c r="Q669" i="1"/>
  <c r="Q665" i="1"/>
  <c r="Q661" i="1"/>
  <c r="Q657" i="1"/>
  <c r="Q653" i="1"/>
  <c r="Q649" i="1"/>
  <c r="Q645" i="1"/>
  <c r="Q641" i="1"/>
  <c r="Q637" i="1"/>
  <c r="Q633" i="1"/>
  <c r="Q629" i="1"/>
  <c r="Q625" i="1"/>
  <c r="Q621" i="1"/>
  <c r="Q617" i="1"/>
  <c r="Q613" i="1"/>
  <c r="Q609" i="1"/>
  <c r="Q605" i="1"/>
  <c r="Q601" i="1"/>
  <c r="Q597" i="1"/>
  <c r="Q593" i="1"/>
  <c r="Q592" i="1"/>
  <c r="Q588" i="1"/>
  <c r="Q584" i="1"/>
  <c r="Q580" i="1"/>
  <c r="Q576" i="1"/>
  <c r="Q572" i="1"/>
  <c r="Q568" i="1"/>
  <c r="Q564" i="1"/>
  <c r="Q560" i="1"/>
  <c r="Q556" i="1"/>
  <c r="Q552" i="1"/>
  <c r="Q548" i="1"/>
  <c r="Q544" i="1"/>
  <c r="Q540" i="1"/>
  <c r="Q536" i="1"/>
  <c r="Q532" i="1"/>
  <c r="Q528" i="1"/>
  <c r="Q524" i="1"/>
  <c r="Q520" i="1"/>
  <c r="Q516" i="1"/>
  <c r="Q512" i="1"/>
  <c r="Q508" i="1"/>
  <c r="Q654" i="1"/>
  <c r="Q650" i="1"/>
  <c r="Q646" i="1"/>
  <c r="Q642" i="1"/>
  <c r="Q638" i="1"/>
  <c r="Q634" i="1"/>
  <c r="Q630" i="1"/>
  <c r="Q626" i="1"/>
  <c r="Q622" i="1"/>
  <c r="Q618" i="1"/>
  <c r="Q614" i="1"/>
  <c r="Q610" i="1"/>
  <c r="Q606" i="1"/>
  <c r="Q602" i="1"/>
  <c r="Q598" i="1"/>
  <c r="Q594" i="1"/>
  <c r="Q611" i="1"/>
  <c r="Q607" i="1"/>
  <c r="Q603" i="1"/>
  <c r="Q599" i="1"/>
  <c r="Q595" i="1"/>
  <c r="Q589" i="1"/>
  <c r="Q585" i="1"/>
  <c r="Q504" i="1"/>
  <c r="Q500" i="1"/>
  <c r="Q496" i="1"/>
  <c r="Q492" i="1"/>
  <c r="Q488" i="1"/>
  <c r="Q484" i="1"/>
  <c r="Q480" i="1"/>
  <c r="Q476" i="1"/>
  <c r="Q472" i="1"/>
  <c r="Q468" i="1"/>
  <c r="Q464" i="1"/>
  <c r="Q460" i="1"/>
  <c r="Q456" i="1"/>
  <c r="Q452" i="1"/>
  <c r="Q448" i="1"/>
  <c r="Q444" i="1"/>
  <c r="Q440" i="1"/>
  <c r="Q434" i="1"/>
  <c r="Q430" i="1"/>
  <c r="Q426" i="1"/>
  <c r="Q422" i="1"/>
  <c r="Q418" i="1"/>
  <c r="Q414" i="1"/>
  <c r="Q410" i="1"/>
  <c r="Q406" i="1"/>
  <c r="Q402" i="1"/>
  <c r="Q398" i="1"/>
  <c r="Q394" i="1"/>
  <c r="Q390" i="1"/>
  <c r="Q386" i="1"/>
  <c r="Q382" i="1"/>
  <c r="Q324" i="1"/>
  <c r="Q320" i="1"/>
  <c r="Q316" i="1"/>
  <c r="Q312" i="1"/>
  <c r="Q308" i="1"/>
  <c r="Q304" i="1"/>
  <c r="Q300" i="1"/>
  <c r="Q296" i="1"/>
  <c r="Q292" i="1"/>
  <c r="Q288" i="1"/>
  <c r="Q284" i="1"/>
  <c r="Q280" i="1"/>
  <c r="Q276" i="1"/>
  <c r="Q272" i="1"/>
  <c r="Q268" i="1"/>
  <c r="Q264" i="1"/>
  <c r="Q258" i="1"/>
  <c r="Q254" i="1"/>
  <c r="Q250" i="1"/>
  <c r="Q246" i="1"/>
  <c r="Q242" i="1"/>
  <c r="Q238" i="1"/>
  <c r="Q234" i="1"/>
  <c r="Q230" i="1"/>
  <c r="Q226" i="1"/>
  <c r="Q138" i="1"/>
  <c r="Q134" i="1"/>
  <c r="Q130" i="1"/>
  <c r="Q126" i="1"/>
  <c r="Q505" i="1"/>
  <c r="Q501" i="1"/>
  <c r="Q497" i="1"/>
  <c r="Q493" i="1"/>
  <c r="Q489" i="1"/>
  <c r="Q485" i="1"/>
  <c r="Q481" i="1"/>
  <c r="Q477" i="1"/>
  <c r="Q473" i="1"/>
  <c r="Q469" i="1"/>
  <c r="Q465" i="1"/>
  <c r="Q461" i="1"/>
  <c r="Q457" i="1"/>
  <c r="Q453" i="1"/>
  <c r="Q449" i="1"/>
  <c r="Q445" i="1"/>
  <c r="Q441" i="1"/>
  <c r="Q437" i="1"/>
  <c r="Q506" i="1"/>
  <c r="Q502" i="1"/>
  <c r="Q498" i="1"/>
  <c r="Q494" i="1"/>
  <c r="Q490" i="1"/>
  <c r="Q486" i="1"/>
  <c r="Q482" i="1"/>
  <c r="Q478" i="1"/>
  <c r="Q474" i="1"/>
  <c r="Q470" i="1"/>
  <c r="Q466" i="1"/>
  <c r="Q462" i="1"/>
  <c r="Q458" i="1"/>
  <c r="Q454" i="1"/>
  <c r="Q450" i="1"/>
  <c r="Q446" i="1"/>
  <c r="Q442" i="1"/>
  <c r="Q438" i="1"/>
  <c r="Q507" i="1"/>
  <c r="Q503" i="1"/>
  <c r="Q499" i="1"/>
  <c r="Q495" i="1"/>
  <c r="Q491" i="1"/>
  <c r="Q487" i="1"/>
  <c r="Q483" i="1"/>
  <c r="Q479" i="1"/>
  <c r="Q475" i="1"/>
  <c r="Q471" i="1"/>
  <c r="Q467" i="1"/>
  <c r="Q463" i="1"/>
  <c r="Q459" i="1"/>
  <c r="Q455" i="1"/>
  <c r="Q451" i="1"/>
  <c r="Q447" i="1"/>
  <c r="Q443" i="1"/>
  <c r="Q439" i="1"/>
  <c r="Q433" i="1"/>
  <c r="Q429" i="1"/>
  <c r="Q425" i="1"/>
  <c r="Q421" i="1"/>
  <c r="Q417" i="1"/>
  <c r="Q413" i="1"/>
  <c r="Q409" i="1"/>
  <c r="Q405" i="1"/>
  <c r="Q401" i="1"/>
  <c r="Q397" i="1"/>
  <c r="Q393" i="1"/>
  <c r="Q389" i="1"/>
  <c r="Q385" i="1"/>
  <c r="Q379" i="1"/>
  <c r="Q375" i="1"/>
  <c r="Q371" i="1"/>
  <c r="Q367" i="1"/>
  <c r="Q363" i="1"/>
  <c r="Q359" i="1"/>
  <c r="Q355" i="1"/>
  <c r="Q351" i="1"/>
  <c r="Q347" i="1"/>
  <c r="Q343" i="1"/>
  <c r="Q339" i="1"/>
  <c r="Q335" i="1"/>
  <c r="Q331" i="1"/>
  <c r="Q327" i="1"/>
  <c r="Q257" i="1"/>
  <c r="Q253" i="1"/>
  <c r="Q249" i="1"/>
  <c r="Q245" i="1"/>
  <c r="Q241" i="1"/>
  <c r="Q237" i="1"/>
  <c r="Q233" i="1"/>
  <c r="Q229" i="1"/>
  <c r="Q122" i="1"/>
  <c r="Q416" i="1"/>
  <c r="Q412" i="1"/>
  <c r="Q408" i="1"/>
  <c r="Q404" i="1"/>
  <c r="Q400" i="1"/>
  <c r="Q396" i="1"/>
  <c r="Q392" i="1"/>
  <c r="Q388" i="1"/>
  <c r="Q384" i="1"/>
  <c r="Q435" i="1"/>
  <c r="Q431" i="1"/>
  <c r="Q427" i="1"/>
  <c r="Q423" i="1"/>
  <c r="Q419" i="1"/>
  <c r="Q415" i="1"/>
  <c r="Q411" i="1"/>
  <c r="Q407" i="1"/>
  <c r="Q403" i="1"/>
  <c r="Q399" i="1"/>
  <c r="Q395" i="1"/>
  <c r="Q391" i="1"/>
  <c r="Q387" i="1"/>
  <c r="Q383" i="1"/>
  <c r="Q436" i="1"/>
  <c r="Q432" i="1"/>
  <c r="Q428" i="1"/>
  <c r="Q424" i="1"/>
  <c r="Q420" i="1"/>
  <c r="Q378" i="1"/>
  <c r="Q380" i="1"/>
  <c r="Q376" i="1"/>
  <c r="Q372" i="1"/>
  <c r="Q368" i="1"/>
  <c r="Q364" i="1"/>
  <c r="Q360" i="1"/>
  <c r="Q356" i="1"/>
  <c r="Q352" i="1"/>
  <c r="Q348" i="1"/>
  <c r="Q344" i="1"/>
  <c r="Q340" i="1"/>
  <c r="Q336" i="1"/>
  <c r="Q332" i="1"/>
  <c r="Q328" i="1"/>
  <c r="Q325" i="1"/>
  <c r="Q321" i="1"/>
  <c r="Q317" i="1"/>
  <c r="Q313" i="1"/>
  <c r="Q309" i="1"/>
  <c r="Q305" i="1"/>
  <c r="Q301" i="1"/>
  <c r="Q297" i="1"/>
  <c r="Q293" i="1"/>
  <c r="Q289" i="1"/>
  <c r="Q285" i="1"/>
  <c r="Q281" i="1"/>
  <c r="Q277" i="1"/>
  <c r="Q273" i="1"/>
  <c r="Q269" i="1"/>
  <c r="Q265" i="1"/>
  <c r="Q381" i="1"/>
  <c r="Q377" i="1"/>
  <c r="Q373" i="1"/>
  <c r="Q369" i="1"/>
  <c r="Q365" i="1"/>
  <c r="Q361" i="1"/>
  <c r="Q357" i="1"/>
  <c r="Q353" i="1"/>
  <c r="Q349" i="1"/>
  <c r="Q345" i="1"/>
  <c r="Q341" i="1"/>
  <c r="Q337" i="1"/>
  <c r="Q333" i="1"/>
  <c r="Q329" i="1"/>
  <c r="Q374" i="1"/>
  <c r="Q370" i="1"/>
  <c r="Q366" i="1"/>
  <c r="Q362" i="1"/>
  <c r="Q358" i="1"/>
  <c r="Q354" i="1"/>
  <c r="Q350" i="1"/>
  <c r="Q346" i="1"/>
  <c r="Q342" i="1"/>
  <c r="Q338" i="1"/>
  <c r="Q334" i="1"/>
  <c r="Q330" i="1"/>
  <c r="Q326" i="1"/>
  <c r="Q322" i="1"/>
  <c r="Q318" i="1"/>
  <c r="Q314" i="1"/>
  <c r="Q310" i="1"/>
  <c r="Q306" i="1"/>
  <c r="Q302" i="1"/>
  <c r="Q298" i="1"/>
  <c r="Q294" i="1"/>
  <c r="Q290" i="1"/>
  <c r="Q286" i="1"/>
  <c r="Q282" i="1"/>
  <c r="Q278" i="1"/>
  <c r="Q274" i="1"/>
  <c r="Q270" i="1"/>
  <c r="Q266" i="1"/>
  <c r="Q323" i="1"/>
  <c r="Q319" i="1"/>
  <c r="Q315" i="1"/>
  <c r="Q311" i="1"/>
  <c r="Q307" i="1"/>
  <c r="Q303" i="1"/>
  <c r="Q299" i="1"/>
  <c r="Q295" i="1"/>
  <c r="Q291" i="1"/>
  <c r="Q287" i="1"/>
  <c r="Q283" i="1"/>
  <c r="Q279" i="1"/>
  <c r="Q275" i="1"/>
  <c r="Q271" i="1"/>
  <c r="Q267" i="1"/>
  <c r="Q263" i="1"/>
  <c r="Q259" i="1"/>
  <c r="Q255" i="1"/>
  <c r="Q251" i="1"/>
  <c r="Q247" i="1"/>
  <c r="Q243" i="1"/>
  <c r="Q239" i="1"/>
  <c r="Q235" i="1"/>
  <c r="Q231" i="1"/>
  <c r="Q227" i="1"/>
  <c r="Q260" i="1"/>
  <c r="Q256" i="1"/>
  <c r="Q252" i="1"/>
  <c r="Q248" i="1"/>
  <c r="Q244" i="1"/>
  <c r="Q240" i="1"/>
  <c r="Q236" i="1"/>
  <c r="Q232" i="1"/>
  <c r="Q228" i="1"/>
  <c r="Q261" i="1"/>
  <c r="Q262" i="1"/>
  <c r="Q225" i="1"/>
  <c r="Q221" i="1"/>
  <c r="Q217" i="1"/>
  <c r="Q213" i="1"/>
  <c r="Q209" i="1"/>
  <c r="Q205" i="1"/>
  <c r="Q201" i="1"/>
  <c r="Q197" i="1"/>
  <c r="Q193" i="1"/>
  <c r="Q189" i="1"/>
  <c r="Q185" i="1"/>
  <c r="Q181" i="1"/>
  <c r="Q177" i="1"/>
  <c r="Q173" i="1"/>
  <c r="Q169" i="1"/>
  <c r="Q165" i="1"/>
  <c r="Q161" i="1"/>
  <c r="Q157" i="1"/>
  <c r="Q153" i="1"/>
  <c r="Q149" i="1"/>
  <c r="Q145" i="1"/>
  <c r="Q141" i="1"/>
  <c r="Q139" i="1"/>
  <c r="Q135" i="1"/>
  <c r="Q131" i="1"/>
  <c r="Q127" i="1"/>
  <c r="Q123" i="1"/>
  <c r="Q119" i="1"/>
  <c r="Q115" i="1"/>
  <c r="Q111" i="1"/>
  <c r="Q107" i="1"/>
  <c r="Q103" i="1"/>
  <c r="Q99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2" i="1"/>
  <c r="Q35" i="1"/>
  <c r="Q31" i="1"/>
  <c r="Q27" i="1"/>
  <c r="Q23" i="1"/>
  <c r="Q222" i="1"/>
  <c r="Q218" i="1"/>
  <c r="Q214" i="1"/>
  <c r="Q210" i="1"/>
  <c r="Q206" i="1"/>
  <c r="Q202" i="1"/>
  <c r="Q198" i="1"/>
  <c r="Q194" i="1"/>
  <c r="Q190" i="1"/>
  <c r="Q186" i="1"/>
  <c r="Q182" i="1"/>
  <c r="Q178" i="1"/>
  <c r="Q174" i="1"/>
  <c r="Q170" i="1"/>
  <c r="Q166" i="1"/>
  <c r="Q162" i="1"/>
  <c r="Q158" i="1"/>
  <c r="Q154" i="1"/>
  <c r="Q150" i="1"/>
  <c r="Q146" i="1"/>
  <c r="Q19" i="1"/>
  <c r="Q15" i="1"/>
  <c r="Q11" i="1"/>
  <c r="Q7" i="1"/>
  <c r="Q142" i="1"/>
  <c r="Q223" i="1"/>
  <c r="Q219" i="1"/>
  <c r="Q215" i="1"/>
  <c r="Q211" i="1"/>
  <c r="Q207" i="1"/>
  <c r="Q203" i="1"/>
  <c r="Q199" i="1"/>
  <c r="Q195" i="1"/>
  <c r="Q191" i="1"/>
  <c r="Q187" i="1"/>
  <c r="Q183" i="1"/>
  <c r="Q179" i="1"/>
  <c r="Q175" i="1"/>
  <c r="Q171" i="1"/>
  <c r="Q167" i="1"/>
  <c r="Q163" i="1"/>
  <c r="Q159" i="1"/>
  <c r="Q155" i="1"/>
  <c r="Q151" i="1"/>
  <c r="Q147" i="1"/>
  <c r="Q143" i="1"/>
  <c r="Q224" i="1"/>
  <c r="Q220" i="1"/>
  <c r="Q216" i="1"/>
  <c r="Q212" i="1"/>
  <c r="Q208" i="1"/>
  <c r="Q204" i="1"/>
  <c r="Q200" i="1"/>
  <c r="Q196" i="1"/>
  <c r="Q192" i="1"/>
  <c r="Q188" i="1"/>
  <c r="Q184" i="1"/>
  <c r="Q180" i="1"/>
  <c r="Q176" i="1"/>
  <c r="Q172" i="1"/>
  <c r="Q168" i="1"/>
  <c r="Q164" i="1"/>
  <c r="Q160" i="1"/>
  <c r="Q156" i="1"/>
  <c r="Q152" i="1"/>
  <c r="Q148" i="1"/>
  <c r="Q144" i="1"/>
  <c r="Q118" i="1"/>
  <c r="Q114" i="1"/>
  <c r="Q110" i="1"/>
  <c r="Q3" i="1"/>
  <c r="Q140" i="1"/>
  <c r="Q136" i="1"/>
  <c r="Q132" i="1"/>
  <c r="Q128" i="1"/>
  <c r="Q124" i="1"/>
  <c r="Q120" i="1"/>
  <c r="Q116" i="1"/>
  <c r="Q112" i="1"/>
  <c r="Q108" i="1"/>
  <c r="Q104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Q8" i="1"/>
  <c r="Q4" i="1"/>
  <c r="Q137" i="1"/>
  <c r="Q133" i="1"/>
  <c r="Q129" i="1"/>
  <c r="Q125" i="1"/>
  <c r="Q121" i="1"/>
  <c r="Q117" i="1"/>
  <c r="Q113" i="1"/>
  <c r="Q109" i="1"/>
  <c r="Q105" i="1"/>
  <c r="Q101" i="1"/>
  <c r="Q97" i="1"/>
  <c r="Q93" i="1"/>
  <c r="Q89" i="1"/>
  <c r="Q85" i="1"/>
  <c r="Q81" i="1"/>
  <c r="Q77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Q5" i="1"/>
  <c r="Q106" i="1"/>
  <c r="Q102" i="1"/>
  <c r="Q98" i="1"/>
  <c r="Q94" i="1"/>
  <c r="Q90" i="1"/>
  <c r="Q86" i="1"/>
  <c r="Q82" i="1"/>
  <c r="Q78" i="1"/>
  <c r="Q74" i="1"/>
  <c r="Q70" i="1"/>
  <c r="Q66" i="1"/>
  <c r="Q62" i="1"/>
  <c r="Q58" i="1"/>
  <c r="Q54" i="1"/>
  <c r="Q50" i="1"/>
  <c r="Q46" i="1"/>
  <c r="Q42" i="1"/>
  <c r="Q38" i="1"/>
  <c r="Q34" i="1"/>
  <c r="Q30" i="1"/>
  <c r="Q26" i="1"/>
  <c r="Q22" i="1"/>
  <c r="Q18" i="1"/>
  <c r="Q14" i="1"/>
  <c r="Q10" i="1"/>
  <c r="Q6" i="1"/>
  <c r="AB9" i="1" l="1"/>
</calcChain>
</file>

<file path=xl/sharedStrings.xml><?xml version="1.0" encoding="utf-8"?>
<sst xmlns="http://schemas.openxmlformats.org/spreadsheetml/2006/main" count="46" uniqueCount="38">
  <si>
    <t>ax</t>
  </si>
  <si>
    <t>ay</t>
  </si>
  <si>
    <t>az</t>
  </si>
  <si>
    <t>gx</t>
  </si>
  <si>
    <t>gy</t>
  </si>
  <si>
    <t>gz</t>
  </si>
  <si>
    <t>mx</t>
  </si>
  <si>
    <t>my</t>
  </si>
  <si>
    <t>mz</t>
  </si>
  <si>
    <t>time</t>
  </si>
  <si>
    <t>x</t>
  </si>
  <si>
    <t>y</t>
  </si>
  <si>
    <t>z</t>
  </si>
  <si>
    <t>max</t>
  </si>
  <si>
    <t>min</t>
  </si>
  <si>
    <t>c1</t>
  </si>
  <si>
    <t>s1</t>
  </si>
  <si>
    <t>c2</t>
  </si>
  <si>
    <t>1/s1</t>
  </si>
  <si>
    <t>1/s2</t>
  </si>
  <si>
    <t>x2</t>
  </si>
  <si>
    <t>y2</t>
  </si>
  <si>
    <t>z2</t>
  </si>
  <si>
    <t>err</t>
  </si>
  <si>
    <t>s2</t>
  </si>
  <si>
    <t>atan</t>
  </si>
  <si>
    <t>2d c</t>
  </si>
  <si>
    <t>2d k</t>
  </si>
  <si>
    <t>cx</t>
  </si>
  <si>
    <t>cy</t>
  </si>
  <si>
    <t>cz</t>
  </si>
  <si>
    <t>1/s2 x</t>
  </si>
  <si>
    <t>1/s2 y</t>
  </si>
  <si>
    <t>1/s2 z</t>
  </si>
  <si>
    <t>det</t>
  </si>
  <si>
    <t>qroot</t>
  </si>
  <si>
    <t>m2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</si>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</sst>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raw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Sheet1!$H$2:$H$1089</c:f>
              <c:numCache>
                <c:formatCode>General</c:formatCode>
                <c:ptCount val="1088"/>
                <c:pt idx="0">
                  <c:v>3.981582</c:v>
                </c:pt>
                <c:pt idx="1">
                  <c:v>3.4386389999999998</c:v>
                </c:pt>
                <c:pt idx="2">
                  <c:v>1.990791</c:v>
                </c:pt>
                <c:pt idx="3">
                  <c:v>4.3435439999999996</c:v>
                </c:pt>
                <c:pt idx="4">
                  <c:v>4.3435439999999996</c:v>
                </c:pt>
                <c:pt idx="5">
                  <c:v>2.714715</c:v>
                </c:pt>
                <c:pt idx="6">
                  <c:v>3.4386389999999998</c:v>
                </c:pt>
                <c:pt idx="7">
                  <c:v>4.3435439999999996</c:v>
                </c:pt>
                <c:pt idx="8">
                  <c:v>2.895696</c:v>
                </c:pt>
                <c:pt idx="9">
                  <c:v>3.4386389999999998</c:v>
                </c:pt>
                <c:pt idx="10">
                  <c:v>4.7055059999999997</c:v>
                </c:pt>
                <c:pt idx="11">
                  <c:v>3.6196199999999998</c:v>
                </c:pt>
                <c:pt idx="12">
                  <c:v>4.8864869999999998</c:v>
                </c:pt>
                <c:pt idx="13">
                  <c:v>3.6196199999999998</c:v>
                </c:pt>
                <c:pt idx="14">
                  <c:v>3.981582</c:v>
                </c:pt>
                <c:pt idx="15">
                  <c:v>1.8098099999999999</c:v>
                </c:pt>
                <c:pt idx="16">
                  <c:v>2.1717719999999998</c:v>
                </c:pt>
                <c:pt idx="17">
                  <c:v>5.610411</c:v>
                </c:pt>
                <c:pt idx="18">
                  <c:v>3.0766770000000001</c:v>
                </c:pt>
                <c:pt idx="19">
                  <c:v>4.5245249999999997</c:v>
                </c:pt>
                <c:pt idx="20">
                  <c:v>3.2576580000000002</c:v>
                </c:pt>
                <c:pt idx="21">
                  <c:v>1.990791</c:v>
                </c:pt>
                <c:pt idx="22">
                  <c:v>5.2484489999999999</c:v>
                </c:pt>
                <c:pt idx="23">
                  <c:v>3.2576580000000002</c:v>
                </c:pt>
                <c:pt idx="24">
                  <c:v>3.2576580000000002</c:v>
                </c:pt>
                <c:pt idx="25">
                  <c:v>3.4386389999999998</c:v>
                </c:pt>
                <c:pt idx="26">
                  <c:v>4.1625629999999996</c:v>
                </c:pt>
                <c:pt idx="27">
                  <c:v>3.981582</c:v>
                </c:pt>
                <c:pt idx="28">
                  <c:v>3.8006009999999999</c:v>
                </c:pt>
                <c:pt idx="29">
                  <c:v>5.2484489999999999</c:v>
                </c:pt>
                <c:pt idx="30">
                  <c:v>4.7055059999999997</c:v>
                </c:pt>
                <c:pt idx="31">
                  <c:v>4.8864869999999998</c:v>
                </c:pt>
                <c:pt idx="32">
                  <c:v>2.5337339999999999</c:v>
                </c:pt>
                <c:pt idx="33">
                  <c:v>4.7055059999999997</c:v>
                </c:pt>
                <c:pt idx="34">
                  <c:v>4.7055059999999997</c:v>
                </c:pt>
                <c:pt idx="35">
                  <c:v>4.8864869999999998</c:v>
                </c:pt>
                <c:pt idx="36">
                  <c:v>3.6196199999999998</c:v>
                </c:pt>
                <c:pt idx="37">
                  <c:v>4.8864869999999998</c:v>
                </c:pt>
                <c:pt idx="38">
                  <c:v>3.981582</c:v>
                </c:pt>
                <c:pt idx="39">
                  <c:v>1.0858859999999999</c:v>
                </c:pt>
                <c:pt idx="40">
                  <c:v>2.5337339999999999</c:v>
                </c:pt>
                <c:pt idx="41">
                  <c:v>1.266867</c:v>
                </c:pt>
                <c:pt idx="42">
                  <c:v>-1.266867</c:v>
                </c:pt>
                <c:pt idx="43">
                  <c:v>-6.5153160000000003</c:v>
                </c:pt>
                <c:pt idx="44">
                  <c:v>-11.582784</c:v>
                </c:pt>
                <c:pt idx="45">
                  <c:v>-13.573575</c:v>
                </c:pt>
                <c:pt idx="46">
                  <c:v>-12.125726999999999</c:v>
                </c:pt>
                <c:pt idx="47">
                  <c:v>-13.030632000000001</c:v>
                </c:pt>
                <c:pt idx="48">
                  <c:v>-12.668670000000001</c:v>
                </c:pt>
                <c:pt idx="49">
                  <c:v>-10.315917000000001</c:v>
                </c:pt>
                <c:pt idx="50">
                  <c:v>-10.315917000000001</c:v>
                </c:pt>
                <c:pt idx="51">
                  <c:v>-7.7821829999999999</c:v>
                </c:pt>
                <c:pt idx="52">
                  <c:v>-0.36196200000000001</c:v>
                </c:pt>
                <c:pt idx="53">
                  <c:v>6.6962970000000004</c:v>
                </c:pt>
                <c:pt idx="54">
                  <c:v>16.28829</c:v>
                </c:pt>
                <c:pt idx="55">
                  <c:v>28.052053000000001</c:v>
                </c:pt>
                <c:pt idx="56">
                  <c:v>37.644047</c:v>
                </c:pt>
                <c:pt idx="57">
                  <c:v>40.358761000000001</c:v>
                </c:pt>
                <c:pt idx="58">
                  <c:v>48.140945000000002</c:v>
                </c:pt>
                <c:pt idx="59">
                  <c:v>52.665469999999999</c:v>
                </c:pt>
                <c:pt idx="60">
                  <c:v>51.579582000000002</c:v>
                </c:pt>
                <c:pt idx="61">
                  <c:v>45.064266000000003</c:v>
                </c:pt>
                <c:pt idx="62">
                  <c:v>37.644047</c:v>
                </c:pt>
                <c:pt idx="63">
                  <c:v>30.042845</c:v>
                </c:pt>
                <c:pt idx="64">
                  <c:v>26.061264000000001</c:v>
                </c:pt>
                <c:pt idx="65">
                  <c:v>18.641043</c:v>
                </c:pt>
                <c:pt idx="66">
                  <c:v>17.012212999999999</c:v>
                </c:pt>
                <c:pt idx="67">
                  <c:v>18.460062000000001</c:v>
                </c:pt>
                <c:pt idx="68">
                  <c:v>16.650251000000001</c:v>
                </c:pt>
                <c:pt idx="69">
                  <c:v>18.460062000000001</c:v>
                </c:pt>
                <c:pt idx="70">
                  <c:v>21.536739000000001</c:v>
                </c:pt>
                <c:pt idx="71">
                  <c:v>22.260662</c:v>
                </c:pt>
                <c:pt idx="72">
                  <c:v>16.831232</c:v>
                </c:pt>
                <c:pt idx="73">
                  <c:v>9.9539550000000006</c:v>
                </c:pt>
                <c:pt idx="74">
                  <c:v>0.90490499999999996</c:v>
                </c:pt>
                <c:pt idx="75">
                  <c:v>-3.8006009999999999</c:v>
                </c:pt>
                <c:pt idx="76">
                  <c:v>-13.754555999999999</c:v>
                </c:pt>
                <c:pt idx="77">
                  <c:v>-19.545947999999999</c:v>
                </c:pt>
                <c:pt idx="78">
                  <c:v>-23.527529000000001</c:v>
                </c:pt>
                <c:pt idx="79">
                  <c:v>-24.975377999999999</c:v>
                </c:pt>
                <c:pt idx="80">
                  <c:v>-26.061264000000001</c:v>
                </c:pt>
                <c:pt idx="81">
                  <c:v>-25.337339</c:v>
                </c:pt>
                <c:pt idx="82">
                  <c:v>-26.242245</c:v>
                </c:pt>
                <c:pt idx="83">
                  <c:v>-28.414017000000001</c:v>
                </c:pt>
                <c:pt idx="84">
                  <c:v>-26.785187000000001</c:v>
                </c:pt>
                <c:pt idx="85">
                  <c:v>-25.156358999999998</c:v>
                </c:pt>
                <c:pt idx="86">
                  <c:v>-21.898700999999999</c:v>
                </c:pt>
                <c:pt idx="87">
                  <c:v>-18.641043</c:v>
                </c:pt>
                <c:pt idx="88">
                  <c:v>-13.392593</c:v>
                </c:pt>
                <c:pt idx="89">
                  <c:v>-10.85886</c:v>
                </c:pt>
                <c:pt idx="90">
                  <c:v>-9.0490490000000001</c:v>
                </c:pt>
                <c:pt idx="91">
                  <c:v>-7.2392399999999997</c:v>
                </c:pt>
                <c:pt idx="92">
                  <c:v>-4.3435439999999996</c:v>
                </c:pt>
                <c:pt idx="93">
                  <c:v>-5.9723730000000002</c:v>
                </c:pt>
                <c:pt idx="94">
                  <c:v>-5.42943</c:v>
                </c:pt>
                <c:pt idx="95">
                  <c:v>-5.610411</c:v>
                </c:pt>
                <c:pt idx="96">
                  <c:v>-5.610411</c:v>
                </c:pt>
                <c:pt idx="97">
                  <c:v>-8.8680690000000002</c:v>
                </c:pt>
                <c:pt idx="98">
                  <c:v>-8.8680690000000002</c:v>
                </c:pt>
                <c:pt idx="99">
                  <c:v>-7.7821829999999999</c:v>
                </c:pt>
                <c:pt idx="100">
                  <c:v>-6.1533540000000002</c:v>
                </c:pt>
                <c:pt idx="101">
                  <c:v>-0.36196200000000001</c:v>
                </c:pt>
                <c:pt idx="102">
                  <c:v>6.1533540000000002</c:v>
                </c:pt>
                <c:pt idx="103">
                  <c:v>13.935536000000001</c:v>
                </c:pt>
                <c:pt idx="104">
                  <c:v>18.460062000000001</c:v>
                </c:pt>
                <c:pt idx="105">
                  <c:v>21.536739000000001</c:v>
                </c:pt>
                <c:pt idx="106">
                  <c:v>25.699300999999998</c:v>
                </c:pt>
                <c:pt idx="107">
                  <c:v>24.975377999999999</c:v>
                </c:pt>
                <c:pt idx="108">
                  <c:v>20.993794999999999</c:v>
                </c:pt>
                <c:pt idx="109">
                  <c:v>14.478479</c:v>
                </c:pt>
                <c:pt idx="110">
                  <c:v>9.5919919999999994</c:v>
                </c:pt>
                <c:pt idx="111">
                  <c:v>8.144145</c:v>
                </c:pt>
                <c:pt idx="112">
                  <c:v>8.144145</c:v>
                </c:pt>
                <c:pt idx="113">
                  <c:v>6.3343350000000003</c:v>
                </c:pt>
                <c:pt idx="114">
                  <c:v>4.1625629999999996</c:v>
                </c:pt>
                <c:pt idx="115">
                  <c:v>3.0766770000000001</c:v>
                </c:pt>
                <c:pt idx="116">
                  <c:v>-0.180981</c:v>
                </c:pt>
                <c:pt idx="117">
                  <c:v>-1.990791</c:v>
                </c:pt>
                <c:pt idx="118">
                  <c:v>-4.1625629999999996</c:v>
                </c:pt>
                <c:pt idx="119">
                  <c:v>-2.3527529999999999</c:v>
                </c:pt>
                <c:pt idx="120">
                  <c:v>-4.1625629999999996</c:v>
                </c:pt>
                <c:pt idx="121">
                  <c:v>-4.1625629999999996</c:v>
                </c:pt>
                <c:pt idx="122">
                  <c:v>-1.0858859999999999</c:v>
                </c:pt>
                <c:pt idx="123">
                  <c:v>0.72392400000000001</c:v>
                </c:pt>
                <c:pt idx="124">
                  <c:v>3.0766770000000001</c:v>
                </c:pt>
                <c:pt idx="125">
                  <c:v>4.7055059999999997</c:v>
                </c:pt>
                <c:pt idx="126">
                  <c:v>6.8772779999999996</c:v>
                </c:pt>
                <c:pt idx="127">
                  <c:v>10.315917000000001</c:v>
                </c:pt>
                <c:pt idx="128">
                  <c:v>12.487689</c:v>
                </c:pt>
                <c:pt idx="129">
                  <c:v>12.668670000000001</c:v>
                </c:pt>
                <c:pt idx="130">
                  <c:v>15.021421999999999</c:v>
                </c:pt>
                <c:pt idx="131">
                  <c:v>15.745347000000001</c:v>
                </c:pt>
                <c:pt idx="132">
                  <c:v>13.392593</c:v>
                </c:pt>
                <c:pt idx="133">
                  <c:v>11.401802999999999</c:v>
                </c:pt>
                <c:pt idx="134">
                  <c:v>13.754555999999999</c:v>
                </c:pt>
                <c:pt idx="135">
                  <c:v>12.487689</c:v>
                </c:pt>
                <c:pt idx="136">
                  <c:v>13.573575</c:v>
                </c:pt>
                <c:pt idx="137">
                  <c:v>19.364967</c:v>
                </c:pt>
                <c:pt idx="138">
                  <c:v>21.898700999999999</c:v>
                </c:pt>
                <c:pt idx="139">
                  <c:v>24.432434000000001</c:v>
                </c:pt>
                <c:pt idx="140">
                  <c:v>30.404807999999999</c:v>
                </c:pt>
                <c:pt idx="141">
                  <c:v>34.748351999999997</c:v>
                </c:pt>
                <c:pt idx="142">
                  <c:v>40.901707000000002</c:v>
                </c:pt>
                <c:pt idx="143">
                  <c:v>46.150154000000001</c:v>
                </c:pt>
                <c:pt idx="144">
                  <c:v>53.027431</c:v>
                </c:pt>
                <c:pt idx="145">
                  <c:v>57.913918000000002</c:v>
                </c:pt>
                <c:pt idx="146">
                  <c:v>60.266669999999998</c:v>
                </c:pt>
                <c:pt idx="147">
                  <c:v>59.542746999999999</c:v>
                </c:pt>
                <c:pt idx="148">
                  <c:v>59.361767</c:v>
                </c:pt>
                <c:pt idx="149">
                  <c:v>59.723728000000001</c:v>
                </c:pt>
                <c:pt idx="150">
                  <c:v>59.180785999999998</c:v>
                </c:pt>
                <c:pt idx="151">
                  <c:v>61.352558000000002</c:v>
                </c:pt>
                <c:pt idx="152">
                  <c:v>58.818824999999997</c:v>
                </c:pt>
                <c:pt idx="153">
                  <c:v>58.275879000000003</c:v>
                </c:pt>
                <c:pt idx="154">
                  <c:v>58.637844000000001</c:v>
                </c:pt>
                <c:pt idx="155">
                  <c:v>59.361767</c:v>
                </c:pt>
                <c:pt idx="156">
                  <c:v>61.71452</c:v>
                </c:pt>
                <c:pt idx="157">
                  <c:v>60.990597000000001</c:v>
                </c:pt>
                <c:pt idx="158">
                  <c:v>56.828032999999998</c:v>
                </c:pt>
                <c:pt idx="159">
                  <c:v>55.199202999999997</c:v>
                </c:pt>
                <c:pt idx="160">
                  <c:v>49.769775000000003</c:v>
                </c:pt>
                <c:pt idx="161">
                  <c:v>41.444648999999998</c:v>
                </c:pt>
                <c:pt idx="162">
                  <c:v>28.956959000000001</c:v>
                </c:pt>
                <c:pt idx="163">
                  <c:v>17.555157000000001</c:v>
                </c:pt>
                <c:pt idx="164">
                  <c:v>9.5919919999999994</c:v>
                </c:pt>
                <c:pt idx="165">
                  <c:v>4.3435439999999996</c:v>
                </c:pt>
                <c:pt idx="166">
                  <c:v>1.266867</c:v>
                </c:pt>
                <c:pt idx="167">
                  <c:v>2.3527529999999999</c:v>
                </c:pt>
                <c:pt idx="168">
                  <c:v>2.5337339999999999</c:v>
                </c:pt>
                <c:pt idx="169">
                  <c:v>4.5245249999999997</c:v>
                </c:pt>
                <c:pt idx="170">
                  <c:v>7.2392399999999997</c:v>
                </c:pt>
                <c:pt idx="171">
                  <c:v>8.5061060000000008</c:v>
                </c:pt>
                <c:pt idx="172">
                  <c:v>9.7729739999999996</c:v>
                </c:pt>
                <c:pt idx="173">
                  <c:v>11.039840999999999</c:v>
                </c:pt>
                <c:pt idx="174">
                  <c:v>10.496898</c:v>
                </c:pt>
                <c:pt idx="175">
                  <c:v>7.4202209999999997</c:v>
                </c:pt>
                <c:pt idx="176">
                  <c:v>-0.90490499999999996</c:v>
                </c:pt>
                <c:pt idx="177">
                  <c:v>-7.4202209999999997</c:v>
                </c:pt>
                <c:pt idx="178">
                  <c:v>-11.582784</c:v>
                </c:pt>
                <c:pt idx="179">
                  <c:v>-14.297499</c:v>
                </c:pt>
                <c:pt idx="180">
                  <c:v>-15.745347000000001</c:v>
                </c:pt>
                <c:pt idx="181">
                  <c:v>-15.202404</c:v>
                </c:pt>
                <c:pt idx="182">
                  <c:v>-15.202404</c:v>
                </c:pt>
                <c:pt idx="183">
                  <c:v>-13.392593</c:v>
                </c:pt>
                <c:pt idx="184">
                  <c:v>-11.944746</c:v>
                </c:pt>
                <c:pt idx="185">
                  <c:v>-10.677878</c:v>
                </c:pt>
                <c:pt idx="186">
                  <c:v>-8.5061060000000008</c:v>
                </c:pt>
                <c:pt idx="187">
                  <c:v>-7.7821829999999999</c:v>
                </c:pt>
                <c:pt idx="188">
                  <c:v>-8.8680690000000002</c:v>
                </c:pt>
                <c:pt idx="189">
                  <c:v>-11.944746</c:v>
                </c:pt>
                <c:pt idx="190">
                  <c:v>-4.1625629999999996</c:v>
                </c:pt>
                <c:pt idx="191">
                  <c:v>9.7729739999999996</c:v>
                </c:pt>
                <c:pt idx="192">
                  <c:v>21.71772</c:v>
                </c:pt>
                <c:pt idx="193">
                  <c:v>38.548949999999998</c:v>
                </c:pt>
                <c:pt idx="194">
                  <c:v>49.588791000000001</c:v>
                </c:pt>
                <c:pt idx="195">
                  <c:v>55.923126000000003</c:v>
                </c:pt>
                <c:pt idx="196">
                  <c:v>61.895499999999998</c:v>
                </c:pt>
                <c:pt idx="197">
                  <c:v>59.904708999999997</c:v>
                </c:pt>
                <c:pt idx="198">
                  <c:v>55.742145999999998</c:v>
                </c:pt>
                <c:pt idx="199">
                  <c:v>51.217621000000001</c:v>
                </c:pt>
                <c:pt idx="200">
                  <c:v>50.312716999999999</c:v>
                </c:pt>
                <c:pt idx="201">
                  <c:v>42.168571</c:v>
                </c:pt>
                <c:pt idx="202">
                  <c:v>34.748351999999997</c:v>
                </c:pt>
                <c:pt idx="203">
                  <c:v>26.061264000000001</c:v>
                </c:pt>
                <c:pt idx="204">
                  <c:v>17.917117999999999</c:v>
                </c:pt>
                <c:pt idx="205">
                  <c:v>9.2300310000000003</c:v>
                </c:pt>
                <c:pt idx="206">
                  <c:v>7.7821829999999999</c:v>
                </c:pt>
                <c:pt idx="207">
                  <c:v>4.7055059999999997</c:v>
                </c:pt>
                <c:pt idx="208">
                  <c:v>1.6288290000000001</c:v>
                </c:pt>
                <c:pt idx="209">
                  <c:v>3.6196199999999998</c:v>
                </c:pt>
                <c:pt idx="210">
                  <c:v>8.3251259999999991</c:v>
                </c:pt>
                <c:pt idx="211">
                  <c:v>13.030632000000001</c:v>
                </c:pt>
                <c:pt idx="212">
                  <c:v>17.193194999999999</c:v>
                </c:pt>
                <c:pt idx="213">
                  <c:v>18.641043</c:v>
                </c:pt>
                <c:pt idx="214">
                  <c:v>24.613415</c:v>
                </c:pt>
                <c:pt idx="215">
                  <c:v>23.889492000000001</c:v>
                </c:pt>
                <c:pt idx="216">
                  <c:v>23.346547999999999</c:v>
                </c:pt>
                <c:pt idx="217">
                  <c:v>20.088889999999999</c:v>
                </c:pt>
                <c:pt idx="218">
                  <c:v>17.193194999999999</c:v>
                </c:pt>
                <c:pt idx="219">
                  <c:v>20.450852999999999</c:v>
                </c:pt>
                <c:pt idx="220">
                  <c:v>25.337339</c:v>
                </c:pt>
                <c:pt idx="221">
                  <c:v>28.052053000000001</c:v>
                </c:pt>
                <c:pt idx="222">
                  <c:v>29.137938999999999</c:v>
                </c:pt>
                <c:pt idx="223">
                  <c:v>29.499903</c:v>
                </c:pt>
                <c:pt idx="224">
                  <c:v>24.975377999999999</c:v>
                </c:pt>
                <c:pt idx="225">
                  <c:v>14.297499</c:v>
                </c:pt>
                <c:pt idx="226">
                  <c:v>4.5245249999999997</c:v>
                </c:pt>
                <c:pt idx="227">
                  <c:v>-1.0858859999999999</c:v>
                </c:pt>
                <c:pt idx="228">
                  <c:v>-3.0766770000000001</c:v>
                </c:pt>
                <c:pt idx="229">
                  <c:v>-4.7055059999999997</c:v>
                </c:pt>
                <c:pt idx="230">
                  <c:v>-8.144145</c:v>
                </c:pt>
                <c:pt idx="231">
                  <c:v>-13.030632000000001</c:v>
                </c:pt>
                <c:pt idx="232">
                  <c:v>-18.098099000000001</c:v>
                </c:pt>
                <c:pt idx="233">
                  <c:v>-22.079681000000001</c:v>
                </c:pt>
                <c:pt idx="234">
                  <c:v>-28.956959000000001</c:v>
                </c:pt>
                <c:pt idx="235">
                  <c:v>-31.128730999999998</c:v>
                </c:pt>
                <c:pt idx="236">
                  <c:v>-31.128730999999998</c:v>
                </c:pt>
                <c:pt idx="237">
                  <c:v>-24.070473</c:v>
                </c:pt>
                <c:pt idx="238">
                  <c:v>-19.726928999999998</c:v>
                </c:pt>
                <c:pt idx="239">
                  <c:v>-13.392593</c:v>
                </c:pt>
                <c:pt idx="240">
                  <c:v>-5.7913920000000001</c:v>
                </c:pt>
                <c:pt idx="241">
                  <c:v>-2.895696</c:v>
                </c:pt>
                <c:pt idx="242">
                  <c:v>13.030632000000001</c:v>
                </c:pt>
                <c:pt idx="243">
                  <c:v>14.478479</c:v>
                </c:pt>
                <c:pt idx="244">
                  <c:v>22.441642999999999</c:v>
                </c:pt>
                <c:pt idx="245">
                  <c:v>29.680883000000001</c:v>
                </c:pt>
                <c:pt idx="246">
                  <c:v>35.291294000000001</c:v>
                </c:pt>
                <c:pt idx="247">
                  <c:v>43.254458999999997</c:v>
                </c:pt>
                <c:pt idx="248">
                  <c:v>47.959964999999997</c:v>
                </c:pt>
                <c:pt idx="249">
                  <c:v>49.407809999999998</c:v>
                </c:pt>
                <c:pt idx="250">
                  <c:v>49.950755999999998</c:v>
                </c:pt>
                <c:pt idx="251">
                  <c:v>45.788193</c:v>
                </c:pt>
                <c:pt idx="252">
                  <c:v>40.539741999999997</c:v>
                </c:pt>
                <c:pt idx="253">
                  <c:v>32.214618999999999</c:v>
                </c:pt>
                <c:pt idx="254">
                  <c:v>24.251453000000001</c:v>
                </c:pt>
                <c:pt idx="255">
                  <c:v>13.754555999999999</c:v>
                </c:pt>
                <c:pt idx="256">
                  <c:v>3.0766770000000001</c:v>
                </c:pt>
                <c:pt idx="257">
                  <c:v>-1.6288290000000001</c:v>
                </c:pt>
                <c:pt idx="258">
                  <c:v>-10.134935</c:v>
                </c:pt>
                <c:pt idx="259">
                  <c:v>-19.183985</c:v>
                </c:pt>
                <c:pt idx="260">
                  <c:v>-22.441642999999999</c:v>
                </c:pt>
                <c:pt idx="261">
                  <c:v>-24.070473</c:v>
                </c:pt>
                <c:pt idx="262">
                  <c:v>-20.993794999999999</c:v>
                </c:pt>
                <c:pt idx="263">
                  <c:v>-21.71772</c:v>
                </c:pt>
                <c:pt idx="264">
                  <c:v>-17.012212999999999</c:v>
                </c:pt>
                <c:pt idx="265">
                  <c:v>-11.944746</c:v>
                </c:pt>
                <c:pt idx="266">
                  <c:v>-3.981582</c:v>
                </c:pt>
                <c:pt idx="267">
                  <c:v>9.2300310000000003</c:v>
                </c:pt>
                <c:pt idx="268">
                  <c:v>17.012212999999999</c:v>
                </c:pt>
                <c:pt idx="269">
                  <c:v>25.337339</c:v>
                </c:pt>
                <c:pt idx="270">
                  <c:v>32.395598999999997</c:v>
                </c:pt>
                <c:pt idx="271">
                  <c:v>38.910915000000003</c:v>
                </c:pt>
                <c:pt idx="272">
                  <c:v>42.349552000000003</c:v>
                </c:pt>
                <c:pt idx="273">
                  <c:v>41.806609999999999</c:v>
                </c:pt>
                <c:pt idx="274">
                  <c:v>41.625629000000004</c:v>
                </c:pt>
                <c:pt idx="275">
                  <c:v>43.978382000000003</c:v>
                </c:pt>
                <c:pt idx="276">
                  <c:v>41.625629000000004</c:v>
                </c:pt>
                <c:pt idx="277">
                  <c:v>39.272877000000001</c:v>
                </c:pt>
                <c:pt idx="278">
                  <c:v>36.196198000000003</c:v>
                </c:pt>
                <c:pt idx="279">
                  <c:v>28.594996999999999</c:v>
                </c:pt>
                <c:pt idx="280">
                  <c:v>19.183985</c:v>
                </c:pt>
                <c:pt idx="281">
                  <c:v>11.220821000000001</c:v>
                </c:pt>
                <c:pt idx="282">
                  <c:v>5.9723730000000002</c:v>
                </c:pt>
                <c:pt idx="283">
                  <c:v>2.714715</c:v>
                </c:pt>
                <c:pt idx="284">
                  <c:v>3.8006009999999999</c:v>
                </c:pt>
                <c:pt idx="285">
                  <c:v>2.1717719999999998</c:v>
                </c:pt>
                <c:pt idx="286">
                  <c:v>0.90490499999999996</c:v>
                </c:pt>
                <c:pt idx="287">
                  <c:v>2.895696</c:v>
                </c:pt>
                <c:pt idx="288">
                  <c:v>8.144145</c:v>
                </c:pt>
                <c:pt idx="289">
                  <c:v>7.7821829999999999</c:v>
                </c:pt>
                <c:pt idx="290">
                  <c:v>7.9631639999999999</c:v>
                </c:pt>
                <c:pt idx="291">
                  <c:v>11.220821000000001</c:v>
                </c:pt>
                <c:pt idx="292">
                  <c:v>8.5061060000000008</c:v>
                </c:pt>
                <c:pt idx="293">
                  <c:v>8.144145</c:v>
                </c:pt>
                <c:pt idx="294">
                  <c:v>9.2300310000000003</c:v>
                </c:pt>
                <c:pt idx="295">
                  <c:v>9.7729739999999996</c:v>
                </c:pt>
                <c:pt idx="296">
                  <c:v>9.7729739999999996</c:v>
                </c:pt>
                <c:pt idx="297">
                  <c:v>9.7729739999999996</c:v>
                </c:pt>
                <c:pt idx="298">
                  <c:v>13.935536000000001</c:v>
                </c:pt>
                <c:pt idx="299">
                  <c:v>16.107309000000001</c:v>
                </c:pt>
                <c:pt idx="300">
                  <c:v>19.545947999999999</c:v>
                </c:pt>
                <c:pt idx="301">
                  <c:v>25.880281</c:v>
                </c:pt>
                <c:pt idx="302">
                  <c:v>31.852654999999999</c:v>
                </c:pt>
                <c:pt idx="303">
                  <c:v>37.463065999999998</c:v>
                </c:pt>
                <c:pt idx="304">
                  <c:v>44.521324</c:v>
                </c:pt>
                <c:pt idx="305">
                  <c:v>52.484489000000004</c:v>
                </c:pt>
                <c:pt idx="306">
                  <c:v>58.999805000000002</c:v>
                </c:pt>
                <c:pt idx="307">
                  <c:v>60.628632000000003</c:v>
                </c:pt>
                <c:pt idx="308">
                  <c:v>59.180785999999998</c:v>
                </c:pt>
                <c:pt idx="309">
                  <c:v>58.637844000000001</c:v>
                </c:pt>
                <c:pt idx="310">
                  <c:v>61.352558000000002</c:v>
                </c:pt>
                <c:pt idx="311">
                  <c:v>62.257461999999997</c:v>
                </c:pt>
                <c:pt idx="312">
                  <c:v>62.981388000000003</c:v>
                </c:pt>
                <c:pt idx="313">
                  <c:v>60.08569</c:v>
                </c:pt>
                <c:pt idx="314">
                  <c:v>51.217621000000001</c:v>
                </c:pt>
                <c:pt idx="315">
                  <c:v>30.947749999999999</c:v>
                </c:pt>
                <c:pt idx="316">
                  <c:v>10.496898</c:v>
                </c:pt>
                <c:pt idx="317">
                  <c:v>-13.754555999999999</c:v>
                </c:pt>
                <c:pt idx="318">
                  <c:v>-31.490694000000001</c:v>
                </c:pt>
                <c:pt idx="319">
                  <c:v>-40.901707000000002</c:v>
                </c:pt>
                <c:pt idx="320">
                  <c:v>-38.36797</c:v>
                </c:pt>
                <c:pt idx="321">
                  <c:v>-33.119522000000003</c:v>
                </c:pt>
                <c:pt idx="322">
                  <c:v>-26.785187000000001</c:v>
                </c:pt>
                <c:pt idx="323">
                  <c:v>-19.726928999999998</c:v>
                </c:pt>
                <c:pt idx="324">
                  <c:v>-12.306706999999999</c:v>
                </c:pt>
                <c:pt idx="325">
                  <c:v>-10.85886</c:v>
                </c:pt>
                <c:pt idx="326">
                  <c:v>-5.7913920000000001</c:v>
                </c:pt>
                <c:pt idx="327">
                  <c:v>-0.90490499999999996</c:v>
                </c:pt>
                <c:pt idx="328">
                  <c:v>2.3527529999999999</c:v>
                </c:pt>
                <c:pt idx="329">
                  <c:v>6.1533540000000002</c:v>
                </c:pt>
                <c:pt idx="330">
                  <c:v>9.7729739999999996</c:v>
                </c:pt>
                <c:pt idx="331">
                  <c:v>15.564365</c:v>
                </c:pt>
                <c:pt idx="332">
                  <c:v>17.012212999999999</c:v>
                </c:pt>
                <c:pt idx="333">
                  <c:v>18.641043</c:v>
                </c:pt>
                <c:pt idx="334">
                  <c:v>18.098099000000001</c:v>
                </c:pt>
                <c:pt idx="335">
                  <c:v>16.107309000000001</c:v>
                </c:pt>
                <c:pt idx="336">
                  <c:v>12.306706999999999</c:v>
                </c:pt>
                <c:pt idx="337">
                  <c:v>9.4110119999999995</c:v>
                </c:pt>
                <c:pt idx="338">
                  <c:v>7.2392399999999997</c:v>
                </c:pt>
                <c:pt idx="339">
                  <c:v>8.144145</c:v>
                </c:pt>
                <c:pt idx="340">
                  <c:v>9.7729739999999996</c:v>
                </c:pt>
                <c:pt idx="341">
                  <c:v>10.134935</c:v>
                </c:pt>
                <c:pt idx="342">
                  <c:v>11.582784</c:v>
                </c:pt>
                <c:pt idx="343">
                  <c:v>11.401802999999999</c:v>
                </c:pt>
                <c:pt idx="344">
                  <c:v>16.650251000000001</c:v>
                </c:pt>
                <c:pt idx="345">
                  <c:v>23.165566999999999</c:v>
                </c:pt>
                <c:pt idx="346">
                  <c:v>27.871072999999999</c:v>
                </c:pt>
                <c:pt idx="347">
                  <c:v>29.137938999999999</c:v>
                </c:pt>
                <c:pt idx="348">
                  <c:v>30.585788999999998</c:v>
                </c:pt>
                <c:pt idx="349">
                  <c:v>30.042845</c:v>
                </c:pt>
                <c:pt idx="350">
                  <c:v>29.318922000000001</c:v>
                </c:pt>
                <c:pt idx="351">
                  <c:v>26.785187000000001</c:v>
                </c:pt>
                <c:pt idx="352">
                  <c:v>25.337339</c:v>
                </c:pt>
                <c:pt idx="353">
                  <c:v>21.536739000000001</c:v>
                </c:pt>
                <c:pt idx="354">
                  <c:v>19.003004000000001</c:v>
                </c:pt>
                <c:pt idx="355">
                  <c:v>20.812815000000001</c:v>
                </c:pt>
                <c:pt idx="356">
                  <c:v>20.631834000000001</c:v>
                </c:pt>
                <c:pt idx="357">
                  <c:v>20.450852999999999</c:v>
                </c:pt>
                <c:pt idx="358">
                  <c:v>19.364967</c:v>
                </c:pt>
                <c:pt idx="359">
                  <c:v>17.917117999999999</c:v>
                </c:pt>
                <c:pt idx="360">
                  <c:v>16.831232</c:v>
                </c:pt>
                <c:pt idx="361">
                  <c:v>17.555157000000001</c:v>
                </c:pt>
                <c:pt idx="362">
                  <c:v>18.822023000000002</c:v>
                </c:pt>
                <c:pt idx="363">
                  <c:v>17.736136999999999</c:v>
                </c:pt>
                <c:pt idx="364">
                  <c:v>15.564365</c:v>
                </c:pt>
                <c:pt idx="365">
                  <c:v>17.012212999999999</c:v>
                </c:pt>
                <c:pt idx="366">
                  <c:v>14.478479</c:v>
                </c:pt>
                <c:pt idx="367">
                  <c:v>14.297499</c:v>
                </c:pt>
                <c:pt idx="368">
                  <c:v>11.944746</c:v>
                </c:pt>
                <c:pt idx="369">
                  <c:v>11.401802999999999</c:v>
                </c:pt>
                <c:pt idx="370">
                  <c:v>9.5919919999999994</c:v>
                </c:pt>
                <c:pt idx="371">
                  <c:v>7.4202209999999997</c:v>
                </c:pt>
                <c:pt idx="372">
                  <c:v>5.9723730000000002</c:v>
                </c:pt>
                <c:pt idx="373">
                  <c:v>2.5337339999999999</c:v>
                </c:pt>
                <c:pt idx="374">
                  <c:v>1.0858859999999999</c:v>
                </c:pt>
                <c:pt idx="375">
                  <c:v>2.895696</c:v>
                </c:pt>
                <c:pt idx="376">
                  <c:v>8.8680690000000002</c:v>
                </c:pt>
                <c:pt idx="377">
                  <c:v>8.6870879999999993</c:v>
                </c:pt>
                <c:pt idx="378">
                  <c:v>7.7821829999999999</c:v>
                </c:pt>
                <c:pt idx="379">
                  <c:v>5.610411</c:v>
                </c:pt>
                <c:pt idx="380">
                  <c:v>7.4202209999999997</c:v>
                </c:pt>
                <c:pt idx="381">
                  <c:v>8.6870879999999993</c:v>
                </c:pt>
                <c:pt idx="382">
                  <c:v>6.5153160000000003</c:v>
                </c:pt>
                <c:pt idx="383">
                  <c:v>11.220821000000001</c:v>
                </c:pt>
                <c:pt idx="384">
                  <c:v>16.469270999999999</c:v>
                </c:pt>
                <c:pt idx="385">
                  <c:v>19.364967</c:v>
                </c:pt>
                <c:pt idx="386">
                  <c:v>22.622624999999999</c:v>
                </c:pt>
                <c:pt idx="387">
                  <c:v>23.527529000000001</c:v>
                </c:pt>
                <c:pt idx="388">
                  <c:v>21.174776000000001</c:v>
                </c:pt>
                <c:pt idx="389">
                  <c:v>19.726928999999998</c:v>
                </c:pt>
                <c:pt idx="390">
                  <c:v>17.555157000000001</c:v>
                </c:pt>
                <c:pt idx="391">
                  <c:v>12.487689</c:v>
                </c:pt>
                <c:pt idx="392">
                  <c:v>1.990791</c:v>
                </c:pt>
                <c:pt idx="393">
                  <c:v>-2.5337339999999999</c:v>
                </c:pt>
                <c:pt idx="394">
                  <c:v>-10.85886</c:v>
                </c:pt>
                <c:pt idx="395">
                  <c:v>-23.708508999999999</c:v>
                </c:pt>
                <c:pt idx="396">
                  <c:v>-28.233035999999998</c:v>
                </c:pt>
                <c:pt idx="397">
                  <c:v>-33.119522000000003</c:v>
                </c:pt>
                <c:pt idx="398">
                  <c:v>-39.453856999999999</c:v>
                </c:pt>
                <c:pt idx="399">
                  <c:v>-39.091895999999998</c:v>
                </c:pt>
                <c:pt idx="400">
                  <c:v>-35.472275000000003</c:v>
                </c:pt>
                <c:pt idx="401">
                  <c:v>-28.956959000000001</c:v>
                </c:pt>
                <c:pt idx="402">
                  <c:v>-20.993794999999999</c:v>
                </c:pt>
                <c:pt idx="403">
                  <c:v>-5.9723730000000002</c:v>
                </c:pt>
                <c:pt idx="404">
                  <c:v>9.5919919999999994</c:v>
                </c:pt>
                <c:pt idx="405">
                  <c:v>21.355757000000001</c:v>
                </c:pt>
                <c:pt idx="406">
                  <c:v>28.052053000000001</c:v>
                </c:pt>
                <c:pt idx="407">
                  <c:v>30.947749999999999</c:v>
                </c:pt>
                <c:pt idx="408">
                  <c:v>31.852654999999999</c:v>
                </c:pt>
                <c:pt idx="409">
                  <c:v>32.938541000000001</c:v>
                </c:pt>
                <c:pt idx="410">
                  <c:v>31.852654999999999</c:v>
                </c:pt>
                <c:pt idx="411">
                  <c:v>24.975377999999999</c:v>
                </c:pt>
                <c:pt idx="412">
                  <c:v>21.174776000000001</c:v>
                </c:pt>
                <c:pt idx="413">
                  <c:v>10.134935</c:v>
                </c:pt>
                <c:pt idx="414">
                  <c:v>6.8772779999999996</c:v>
                </c:pt>
                <c:pt idx="415">
                  <c:v>3.6196199999999998</c:v>
                </c:pt>
                <c:pt idx="416">
                  <c:v>0</c:v>
                </c:pt>
                <c:pt idx="417">
                  <c:v>2.895696</c:v>
                </c:pt>
                <c:pt idx="418">
                  <c:v>2.5337339999999999</c:v>
                </c:pt>
                <c:pt idx="419">
                  <c:v>1.990791</c:v>
                </c:pt>
                <c:pt idx="420">
                  <c:v>7.7821829999999999</c:v>
                </c:pt>
                <c:pt idx="421">
                  <c:v>14.297499</c:v>
                </c:pt>
                <c:pt idx="422">
                  <c:v>14.659461</c:v>
                </c:pt>
                <c:pt idx="423">
                  <c:v>12.668670000000001</c:v>
                </c:pt>
                <c:pt idx="424">
                  <c:v>3.0766770000000001</c:v>
                </c:pt>
                <c:pt idx="425">
                  <c:v>1.0858859999999999</c:v>
                </c:pt>
                <c:pt idx="426">
                  <c:v>-6.1533540000000002</c:v>
                </c:pt>
                <c:pt idx="427">
                  <c:v>-14.478479</c:v>
                </c:pt>
                <c:pt idx="428">
                  <c:v>-19.183985</c:v>
                </c:pt>
                <c:pt idx="429">
                  <c:v>-28.052053000000001</c:v>
                </c:pt>
                <c:pt idx="430">
                  <c:v>-29.680883000000001</c:v>
                </c:pt>
                <c:pt idx="431">
                  <c:v>-27.14715</c:v>
                </c:pt>
                <c:pt idx="432">
                  <c:v>-19.907909</c:v>
                </c:pt>
                <c:pt idx="433">
                  <c:v>-8.8680690000000002</c:v>
                </c:pt>
                <c:pt idx="434">
                  <c:v>5.610411</c:v>
                </c:pt>
                <c:pt idx="435">
                  <c:v>17.193194999999999</c:v>
                </c:pt>
                <c:pt idx="436">
                  <c:v>29.680883000000001</c:v>
                </c:pt>
                <c:pt idx="437">
                  <c:v>38.910915000000003</c:v>
                </c:pt>
                <c:pt idx="438">
                  <c:v>44.883285999999998</c:v>
                </c:pt>
                <c:pt idx="439">
                  <c:v>43.073478999999999</c:v>
                </c:pt>
                <c:pt idx="440">
                  <c:v>43.43544</c:v>
                </c:pt>
                <c:pt idx="441">
                  <c:v>43.43544</c:v>
                </c:pt>
                <c:pt idx="442">
                  <c:v>38.729934999999998</c:v>
                </c:pt>
                <c:pt idx="443">
                  <c:v>36.196198000000003</c:v>
                </c:pt>
                <c:pt idx="444">
                  <c:v>33.843445000000003</c:v>
                </c:pt>
                <c:pt idx="445">
                  <c:v>32.757561000000003</c:v>
                </c:pt>
                <c:pt idx="446">
                  <c:v>32.938541000000001</c:v>
                </c:pt>
                <c:pt idx="447">
                  <c:v>34.929333</c:v>
                </c:pt>
                <c:pt idx="448">
                  <c:v>37.101104999999997</c:v>
                </c:pt>
                <c:pt idx="449">
                  <c:v>39.453856999999999</c:v>
                </c:pt>
                <c:pt idx="450">
                  <c:v>44.340342999999997</c:v>
                </c:pt>
                <c:pt idx="451">
                  <c:v>48.683886999999999</c:v>
                </c:pt>
                <c:pt idx="452">
                  <c:v>47.778984000000001</c:v>
                </c:pt>
                <c:pt idx="453">
                  <c:v>43.616421000000003</c:v>
                </c:pt>
                <c:pt idx="454">
                  <c:v>36.196198000000003</c:v>
                </c:pt>
                <c:pt idx="455">
                  <c:v>33.843445000000003</c:v>
                </c:pt>
                <c:pt idx="456">
                  <c:v>32.757561000000003</c:v>
                </c:pt>
                <c:pt idx="457">
                  <c:v>27.509111000000001</c:v>
                </c:pt>
                <c:pt idx="458">
                  <c:v>9.0490490000000001</c:v>
                </c:pt>
                <c:pt idx="459">
                  <c:v>1.0858859999999999</c:v>
                </c:pt>
                <c:pt idx="460">
                  <c:v>-5.610411</c:v>
                </c:pt>
                <c:pt idx="461">
                  <c:v>-4.7055059999999997</c:v>
                </c:pt>
                <c:pt idx="462">
                  <c:v>-5.42943</c:v>
                </c:pt>
                <c:pt idx="463">
                  <c:v>-8.3251259999999991</c:v>
                </c:pt>
                <c:pt idx="464">
                  <c:v>-6.5153160000000003</c:v>
                </c:pt>
                <c:pt idx="465">
                  <c:v>-5.610411</c:v>
                </c:pt>
                <c:pt idx="466">
                  <c:v>-6.8772779999999996</c:v>
                </c:pt>
                <c:pt idx="467">
                  <c:v>-0.54294299999999995</c:v>
                </c:pt>
                <c:pt idx="468">
                  <c:v>10.315917000000001</c:v>
                </c:pt>
                <c:pt idx="469">
                  <c:v>16.650251000000001</c:v>
                </c:pt>
                <c:pt idx="470">
                  <c:v>21.355757000000001</c:v>
                </c:pt>
                <c:pt idx="471">
                  <c:v>24.613415</c:v>
                </c:pt>
                <c:pt idx="472">
                  <c:v>26.242245</c:v>
                </c:pt>
                <c:pt idx="473">
                  <c:v>27.328130999999999</c:v>
                </c:pt>
                <c:pt idx="474">
                  <c:v>27.690092</c:v>
                </c:pt>
                <c:pt idx="475">
                  <c:v>17.193194999999999</c:v>
                </c:pt>
                <c:pt idx="476">
                  <c:v>11.763764</c:v>
                </c:pt>
                <c:pt idx="477">
                  <c:v>7.6012019999999998</c:v>
                </c:pt>
                <c:pt idx="478">
                  <c:v>1.6288290000000001</c:v>
                </c:pt>
                <c:pt idx="479">
                  <c:v>0.180981</c:v>
                </c:pt>
                <c:pt idx="480">
                  <c:v>-0.54294299999999995</c:v>
                </c:pt>
                <c:pt idx="481">
                  <c:v>-5.2484489999999999</c:v>
                </c:pt>
                <c:pt idx="482">
                  <c:v>-2.5337339999999999</c:v>
                </c:pt>
                <c:pt idx="483">
                  <c:v>-5.2484489999999999</c:v>
                </c:pt>
                <c:pt idx="484">
                  <c:v>-3.4386389999999998</c:v>
                </c:pt>
                <c:pt idx="485">
                  <c:v>4.7055059999999997</c:v>
                </c:pt>
                <c:pt idx="486">
                  <c:v>16.650251000000001</c:v>
                </c:pt>
                <c:pt idx="487">
                  <c:v>34.929333</c:v>
                </c:pt>
                <c:pt idx="488">
                  <c:v>38.910915000000003</c:v>
                </c:pt>
                <c:pt idx="489">
                  <c:v>37.825026999999999</c:v>
                </c:pt>
                <c:pt idx="490">
                  <c:v>33.481482999999997</c:v>
                </c:pt>
                <c:pt idx="491">
                  <c:v>25.156358999999998</c:v>
                </c:pt>
                <c:pt idx="492">
                  <c:v>19.726928999999998</c:v>
                </c:pt>
                <c:pt idx="493">
                  <c:v>9.0490490000000001</c:v>
                </c:pt>
                <c:pt idx="494">
                  <c:v>-3.2576580000000002</c:v>
                </c:pt>
                <c:pt idx="495">
                  <c:v>-11.039840999999999</c:v>
                </c:pt>
                <c:pt idx="496">
                  <c:v>-11.039840999999999</c:v>
                </c:pt>
                <c:pt idx="497">
                  <c:v>-14.297499</c:v>
                </c:pt>
                <c:pt idx="498">
                  <c:v>-14.116517999999999</c:v>
                </c:pt>
                <c:pt idx="499">
                  <c:v>-12.668670000000001</c:v>
                </c:pt>
                <c:pt idx="500">
                  <c:v>-9.4110119999999995</c:v>
                </c:pt>
                <c:pt idx="501">
                  <c:v>-9.7729739999999996</c:v>
                </c:pt>
                <c:pt idx="502">
                  <c:v>-19.183985</c:v>
                </c:pt>
                <c:pt idx="503">
                  <c:v>-28.956959000000001</c:v>
                </c:pt>
                <c:pt idx="504">
                  <c:v>-38.729934999999998</c:v>
                </c:pt>
                <c:pt idx="505">
                  <c:v>-38.006008000000001</c:v>
                </c:pt>
                <c:pt idx="506">
                  <c:v>-29.318922000000001</c:v>
                </c:pt>
                <c:pt idx="507">
                  <c:v>-25.699300999999998</c:v>
                </c:pt>
                <c:pt idx="508">
                  <c:v>12.306706999999999</c:v>
                </c:pt>
                <c:pt idx="509">
                  <c:v>17.736136999999999</c:v>
                </c:pt>
                <c:pt idx="510">
                  <c:v>31.852654999999999</c:v>
                </c:pt>
                <c:pt idx="511">
                  <c:v>40.177779999999998</c:v>
                </c:pt>
                <c:pt idx="512">
                  <c:v>40.720722000000002</c:v>
                </c:pt>
                <c:pt idx="513">
                  <c:v>40.358761000000001</c:v>
                </c:pt>
                <c:pt idx="514">
                  <c:v>39.996799000000003</c:v>
                </c:pt>
                <c:pt idx="515">
                  <c:v>40.720722000000002</c:v>
                </c:pt>
                <c:pt idx="516">
                  <c:v>36.377178000000001</c:v>
                </c:pt>
                <c:pt idx="517">
                  <c:v>27.14715</c:v>
                </c:pt>
                <c:pt idx="518">
                  <c:v>26.604206000000001</c:v>
                </c:pt>
                <c:pt idx="519">
                  <c:v>25.699300999999998</c:v>
                </c:pt>
                <c:pt idx="520">
                  <c:v>26.604206000000001</c:v>
                </c:pt>
                <c:pt idx="521">
                  <c:v>26.061264000000001</c:v>
                </c:pt>
                <c:pt idx="522">
                  <c:v>25.699300999999998</c:v>
                </c:pt>
                <c:pt idx="523">
                  <c:v>23.708508999999999</c:v>
                </c:pt>
                <c:pt idx="524">
                  <c:v>25.880281</c:v>
                </c:pt>
                <c:pt idx="525">
                  <c:v>33.481482999999997</c:v>
                </c:pt>
                <c:pt idx="526">
                  <c:v>46.331135000000003</c:v>
                </c:pt>
                <c:pt idx="527">
                  <c:v>53.570374000000001</c:v>
                </c:pt>
                <c:pt idx="528">
                  <c:v>55.018222999999999</c:v>
                </c:pt>
                <c:pt idx="529">
                  <c:v>57.189995000000003</c:v>
                </c:pt>
                <c:pt idx="530">
                  <c:v>52.846451000000002</c:v>
                </c:pt>
                <c:pt idx="531">
                  <c:v>48.140945000000002</c:v>
                </c:pt>
                <c:pt idx="532">
                  <c:v>43.073478999999999</c:v>
                </c:pt>
                <c:pt idx="533">
                  <c:v>41.625629000000004</c:v>
                </c:pt>
                <c:pt idx="534">
                  <c:v>35.291294000000001</c:v>
                </c:pt>
                <c:pt idx="535">
                  <c:v>33.119522000000003</c:v>
                </c:pt>
                <c:pt idx="536">
                  <c:v>27.690092</c:v>
                </c:pt>
                <c:pt idx="537">
                  <c:v>22.622624999999999</c:v>
                </c:pt>
                <c:pt idx="538">
                  <c:v>18.279081000000001</c:v>
                </c:pt>
                <c:pt idx="539">
                  <c:v>13.754555999999999</c:v>
                </c:pt>
                <c:pt idx="540">
                  <c:v>8.5061060000000008</c:v>
                </c:pt>
                <c:pt idx="541">
                  <c:v>10.134935</c:v>
                </c:pt>
                <c:pt idx="542">
                  <c:v>17.555157000000001</c:v>
                </c:pt>
                <c:pt idx="543">
                  <c:v>23.527529000000001</c:v>
                </c:pt>
                <c:pt idx="544">
                  <c:v>32.57658</c:v>
                </c:pt>
                <c:pt idx="545">
                  <c:v>45.064266000000003</c:v>
                </c:pt>
                <c:pt idx="546">
                  <c:v>49.588791000000001</c:v>
                </c:pt>
                <c:pt idx="547">
                  <c:v>49.588791000000001</c:v>
                </c:pt>
                <c:pt idx="548">
                  <c:v>51.760562999999998</c:v>
                </c:pt>
                <c:pt idx="549">
                  <c:v>43.616421000000003</c:v>
                </c:pt>
                <c:pt idx="550">
                  <c:v>34.567371000000001</c:v>
                </c:pt>
                <c:pt idx="551">
                  <c:v>21.174776000000001</c:v>
                </c:pt>
                <c:pt idx="552">
                  <c:v>11.582784</c:v>
                </c:pt>
                <c:pt idx="553">
                  <c:v>-0.72392400000000001</c:v>
                </c:pt>
                <c:pt idx="554">
                  <c:v>-9.7729739999999996</c:v>
                </c:pt>
                <c:pt idx="555">
                  <c:v>-19.183985</c:v>
                </c:pt>
                <c:pt idx="556">
                  <c:v>-24.975377999999999</c:v>
                </c:pt>
                <c:pt idx="557">
                  <c:v>-29.861864000000001</c:v>
                </c:pt>
                <c:pt idx="558">
                  <c:v>-32.938541000000001</c:v>
                </c:pt>
                <c:pt idx="559">
                  <c:v>-30.042845</c:v>
                </c:pt>
                <c:pt idx="560">
                  <c:v>-28.233035999999998</c:v>
                </c:pt>
                <c:pt idx="561">
                  <c:v>-18.460062000000001</c:v>
                </c:pt>
                <c:pt idx="562">
                  <c:v>13.030632000000001</c:v>
                </c:pt>
                <c:pt idx="563">
                  <c:v>38.006008000000001</c:v>
                </c:pt>
                <c:pt idx="564">
                  <c:v>57.551955999999997</c:v>
                </c:pt>
                <c:pt idx="565">
                  <c:v>62.619422999999998</c:v>
                </c:pt>
                <c:pt idx="566">
                  <c:v>59.904708999999997</c:v>
                </c:pt>
                <c:pt idx="567">
                  <c:v>53.751353999999999</c:v>
                </c:pt>
                <c:pt idx="568">
                  <c:v>50.312716999999999</c:v>
                </c:pt>
                <c:pt idx="569">
                  <c:v>43.43544</c:v>
                </c:pt>
                <c:pt idx="570">
                  <c:v>38.729934999999998</c:v>
                </c:pt>
                <c:pt idx="571">
                  <c:v>31.490694000000001</c:v>
                </c:pt>
                <c:pt idx="572">
                  <c:v>29.318922000000001</c:v>
                </c:pt>
                <c:pt idx="573">
                  <c:v>24.975377999999999</c:v>
                </c:pt>
                <c:pt idx="574">
                  <c:v>21.536739000000001</c:v>
                </c:pt>
                <c:pt idx="575">
                  <c:v>22.441642999999999</c:v>
                </c:pt>
                <c:pt idx="576">
                  <c:v>16.107309000000001</c:v>
                </c:pt>
                <c:pt idx="577">
                  <c:v>10.85886</c:v>
                </c:pt>
                <c:pt idx="578">
                  <c:v>1.0858859999999999</c:v>
                </c:pt>
                <c:pt idx="579">
                  <c:v>-12.84965</c:v>
                </c:pt>
                <c:pt idx="580">
                  <c:v>-24.251453000000001</c:v>
                </c:pt>
                <c:pt idx="581">
                  <c:v>-33.481482999999997</c:v>
                </c:pt>
                <c:pt idx="582">
                  <c:v>-38.006008000000001</c:v>
                </c:pt>
                <c:pt idx="583">
                  <c:v>-36.377178000000001</c:v>
                </c:pt>
                <c:pt idx="584">
                  <c:v>-40.358761000000001</c:v>
                </c:pt>
                <c:pt idx="585">
                  <c:v>-40.358761000000001</c:v>
                </c:pt>
                <c:pt idx="586">
                  <c:v>-39.634838000000002</c:v>
                </c:pt>
                <c:pt idx="587">
                  <c:v>-38.186988999999997</c:v>
                </c:pt>
                <c:pt idx="588">
                  <c:v>-38.548949999999998</c:v>
                </c:pt>
                <c:pt idx="589">
                  <c:v>-38.548949999999998</c:v>
                </c:pt>
                <c:pt idx="590">
                  <c:v>-35.653255000000001</c:v>
                </c:pt>
                <c:pt idx="591">
                  <c:v>-37.282085000000002</c:v>
                </c:pt>
                <c:pt idx="592">
                  <c:v>-34.929333</c:v>
                </c:pt>
                <c:pt idx="593">
                  <c:v>-38.186988999999997</c:v>
                </c:pt>
                <c:pt idx="594">
                  <c:v>-40.358761000000001</c:v>
                </c:pt>
                <c:pt idx="595">
                  <c:v>-41.444648999999998</c:v>
                </c:pt>
                <c:pt idx="596">
                  <c:v>-29.861864000000001</c:v>
                </c:pt>
                <c:pt idx="597">
                  <c:v>-4.8864869999999998</c:v>
                </c:pt>
                <c:pt idx="598">
                  <c:v>16.28829</c:v>
                </c:pt>
                <c:pt idx="599">
                  <c:v>19.726928999999998</c:v>
                </c:pt>
                <c:pt idx="600">
                  <c:v>40.901707000000002</c:v>
                </c:pt>
                <c:pt idx="601">
                  <c:v>54.656261000000001</c:v>
                </c:pt>
                <c:pt idx="602">
                  <c:v>58.275879000000003</c:v>
                </c:pt>
                <c:pt idx="603">
                  <c:v>59.361767</c:v>
                </c:pt>
                <c:pt idx="604">
                  <c:v>58.999805000000002</c:v>
                </c:pt>
                <c:pt idx="605">
                  <c:v>57.913918000000002</c:v>
                </c:pt>
                <c:pt idx="606">
                  <c:v>59.361767</c:v>
                </c:pt>
                <c:pt idx="607">
                  <c:v>57.913918000000002</c:v>
                </c:pt>
                <c:pt idx="608">
                  <c:v>56.828032999999998</c:v>
                </c:pt>
                <c:pt idx="609">
                  <c:v>56.828032999999998</c:v>
                </c:pt>
                <c:pt idx="610">
                  <c:v>58.818824999999997</c:v>
                </c:pt>
                <c:pt idx="611">
                  <c:v>56.285091000000001</c:v>
                </c:pt>
                <c:pt idx="612">
                  <c:v>58.999805000000002</c:v>
                </c:pt>
                <c:pt idx="613">
                  <c:v>59.180785999999998</c:v>
                </c:pt>
                <c:pt idx="614">
                  <c:v>60.447651</c:v>
                </c:pt>
                <c:pt idx="615">
                  <c:v>60.08569</c:v>
                </c:pt>
                <c:pt idx="616">
                  <c:v>58.637844000000001</c:v>
                </c:pt>
                <c:pt idx="617">
                  <c:v>53.751353999999999</c:v>
                </c:pt>
                <c:pt idx="618">
                  <c:v>46.512115000000001</c:v>
                </c:pt>
                <c:pt idx="619">
                  <c:v>30.042845</c:v>
                </c:pt>
                <c:pt idx="620">
                  <c:v>9.0490490000000001</c:v>
                </c:pt>
                <c:pt idx="621">
                  <c:v>-0.90490499999999996</c:v>
                </c:pt>
                <c:pt idx="622">
                  <c:v>-24.432434000000001</c:v>
                </c:pt>
                <c:pt idx="623">
                  <c:v>-37.282085000000002</c:v>
                </c:pt>
                <c:pt idx="624">
                  <c:v>-41.444648999999998</c:v>
                </c:pt>
                <c:pt idx="625">
                  <c:v>-40.901707000000002</c:v>
                </c:pt>
                <c:pt idx="626">
                  <c:v>-41.082687</c:v>
                </c:pt>
                <c:pt idx="627">
                  <c:v>-41.263668000000003</c:v>
                </c:pt>
                <c:pt idx="628">
                  <c:v>-35.653255000000001</c:v>
                </c:pt>
                <c:pt idx="629">
                  <c:v>-29.861864000000001</c:v>
                </c:pt>
                <c:pt idx="630">
                  <c:v>-4.5245249999999997</c:v>
                </c:pt>
                <c:pt idx="631">
                  <c:v>30.223825000000001</c:v>
                </c:pt>
                <c:pt idx="632">
                  <c:v>48.683886999999999</c:v>
                </c:pt>
                <c:pt idx="633">
                  <c:v>58.637844000000001</c:v>
                </c:pt>
                <c:pt idx="634">
                  <c:v>59.542746999999999</c:v>
                </c:pt>
                <c:pt idx="635">
                  <c:v>53.751353999999999</c:v>
                </c:pt>
                <c:pt idx="636">
                  <c:v>47.778984000000001</c:v>
                </c:pt>
                <c:pt idx="637">
                  <c:v>42.530532999999998</c:v>
                </c:pt>
                <c:pt idx="638">
                  <c:v>33.662464</c:v>
                </c:pt>
                <c:pt idx="639">
                  <c:v>31.852654999999999</c:v>
                </c:pt>
                <c:pt idx="640">
                  <c:v>26.785187000000001</c:v>
                </c:pt>
                <c:pt idx="641">
                  <c:v>18.098099000000001</c:v>
                </c:pt>
                <c:pt idx="642">
                  <c:v>16.650251000000001</c:v>
                </c:pt>
                <c:pt idx="643">
                  <c:v>14.116517999999999</c:v>
                </c:pt>
                <c:pt idx="644">
                  <c:v>13.935536000000001</c:v>
                </c:pt>
                <c:pt idx="645">
                  <c:v>16.469270999999999</c:v>
                </c:pt>
                <c:pt idx="646">
                  <c:v>11.763764</c:v>
                </c:pt>
                <c:pt idx="647">
                  <c:v>0</c:v>
                </c:pt>
                <c:pt idx="648">
                  <c:v>-9.5919919999999994</c:v>
                </c:pt>
                <c:pt idx="649">
                  <c:v>-15.202404</c:v>
                </c:pt>
                <c:pt idx="650">
                  <c:v>-15.926328</c:v>
                </c:pt>
                <c:pt idx="651">
                  <c:v>-15.926328</c:v>
                </c:pt>
                <c:pt idx="652">
                  <c:v>-5.9723730000000002</c:v>
                </c:pt>
                <c:pt idx="653">
                  <c:v>9.9539550000000006</c:v>
                </c:pt>
                <c:pt idx="654">
                  <c:v>23.708508999999999</c:v>
                </c:pt>
                <c:pt idx="655">
                  <c:v>35.653255000000001</c:v>
                </c:pt>
                <c:pt idx="656">
                  <c:v>43.797401000000001</c:v>
                </c:pt>
                <c:pt idx="657">
                  <c:v>43.978382000000003</c:v>
                </c:pt>
                <c:pt idx="658">
                  <c:v>44.702305000000003</c:v>
                </c:pt>
                <c:pt idx="659">
                  <c:v>43.073478999999999</c:v>
                </c:pt>
                <c:pt idx="660">
                  <c:v>43.254458999999997</c:v>
                </c:pt>
                <c:pt idx="661">
                  <c:v>40.539741999999997</c:v>
                </c:pt>
                <c:pt idx="662">
                  <c:v>27.871072999999999</c:v>
                </c:pt>
                <c:pt idx="663">
                  <c:v>12.125726999999999</c:v>
                </c:pt>
                <c:pt idx="664">
                  <c:v>-5.610411</c:v>
                </c:pt>
                <c:pt idx="665">
                  <c:v>-22.079681000000001</c:v>
                </c:pt>
                <c:pt idx="666">
                  <c:v>-33.300502999999999</c:v>
                </c:pt>
                <c:pt idx="667">
                  <c:v>-42.892493999999999</c:v>
                </c:pt>
                <c:pt idx="668">
                  <c:v>-45.245251000000003</c:v>
                </c:pt>
                <c:pt idx="669">
                  <c:v>-43.43544</c:v>
                </c:pt>
                <c:pt idx="670">
                  <c:v>-39.634838000000002</c:v>
                </c:pt>
                <c:pt idx="671">
                  <c:v>-36.196198000000003</c:v>
                </c:pt>
                <c:pt idx="672">
                  <c:v>-35.653255000000001</c:v>
                </c:pt>
                <c:pt idx="673">
                  <c:v>-29.137938999999999</c:v>
                </c:pt>
                <c:pt idx="674">
                  <c:v>-18.822023000000002</c:v>
                </c:pt>
                <c:pt idx="675">
                  <c:v>-9.7729739999999996</c:v>
                </c:pt>
                <c:pt idx="676">
                  <c:v>-7.4202209999999997</c:v>
                </c:pt>
                <c:pt idx="677">
                  <c:v>-9.9539550000000006</c:v>
                </c:pt>
                <c:pt idx="678">
                  <c:v>-22.079681000000001</c:v>
                </c:pt>
                <c:pt idx="679">
                  <c:v>-31.309711</c:v>
                </c:pt>
                <c:pt idx="680">
                  <c:v>-40.358761000000001</c:v>
                </c:pt>
                <c:pt idx="681">
                  <c:v>-41.987591000000002</c:v>
                </c:pt>
                <c:pt idx="682">
                  <c:v>-43.43544</c:v>
                </c:pt>
                <c:pt idx="683">
                  <c:v>-31.128730999999998</c:v>
                </c:pt>
                <c:pt idx="684">
                  <c:v>-11.944746</c:v>
                </c:pt>
                <c:pt idx="685">
                  <c:v>0.90490499999999996</c:v>
                </c:pt>
                <c:pt idx="686">
                  <c:v>19.545947999999999</c:v>
                </c:pt>
                <c:pt idx="687">
                  <c:v>30.042845</c:v>
                </c:pt>
                <c:pt idx="688">
                  <c:v>41.625629000000004</c:v>
                </c:pt>
                <c:pt idx="689">
                  <c:v>47.778984000000001</c:v>
                </c:pt>
                <c:pt idx="690">
                  <c:v>48.321925999999998</c:v>
                </c:pt>
                <c:pt idx="691">
                  <c:v>49.407809999999998</c:v>
                </c:pt>
                <c:pt idx="692">
                  <c:v>50.312716999999999</c:v>
                </c:pt>
                <c:pt idx="693">
                  <c:v>53.027431</c:v>
                </c:pt>
                <c:pt idx="694">
                  <c:v>54.475281000000003</c:v>
                </c:pt>
                <c:pt idx="695">
                  <c:v>55.742145999999998</c:v>
                </c:pt>
                <c:pt idx="696">
                  <c:v>59.542746999999999</c:v>
                </c:pt>
                <c:pt idx="697">
                  <c:v>61.171576999999999</c:v>
                </c:pt>
                <c:pt idx="698">
                  <c:v>59.904708999999997</c:v>
                </c:pt>
                <c:pt idx="699">
                  <c:v>58.999805000000002</c:v>
                </c:pt>
                <c:pt idx="700">
                  <c:v>57.732937</c:v>
                </c:pt>
                <c:pt idx="701">
                  <c:v>57.370975000000001</c:v>
                </c:pt>
                <c:pt idx="702">
                  <c:v>48.683886999999999</c:v>
                </c:pt>
                <c:pt idx="703">
                  <c:v>33.481482999999997</c:v>
                </c:pt>
                <c:pt idx="704">
                  <c:v>22.079681000000001</c:v>
                </c:pt>
                <c:pt idx="705">
                  <c:v>11.039840999999999</c:v>
                </c:pt>
                <c:pt idx="706">
                  <c:v>-3.981582</c:v>
                </c:pt>
                <c:pt idx="707">
                  <c:v>-8.144145</c:v>
                </c:pt>
                <c:pt idx="708">
                  <c:v>-5.7913920000000001</c:v>
                </c:pt>
                <c:pt idx="709">
                  <c:v>1.990791</c:v>
                </c:pt>
                <c:pt idx="710">
                  <c:v>2.895696</c:v>
                </c:pt>
                <c:pt idx="711">
                  <c:v>3.6196199999999998</c:v>
                </c:pt>
                <c:pt idx="712">
                  <c:v>-1.266867</c:v>
                </c:pt>
                <c:pt idx="713">
                  <c:v>-8.3251259999999991</c:v>
                </c:pt>
                <c:pt idx="714">
                  <c:v>-13.030632000000001</c:v>
                </c:pt>
                <c:pt idx="715">
                  <c:v>-15.383385000000001</c:v>
                </c:pt>
                <c:pt idx="716">
                  <c:v>-11.401802999999999</c:v>
                </c:pt>
                <c:pt idx="717">
                  <c:v>-4.1625629999999996</c:v>
                </c:pt>
                <c:pt idx="718">
                  <c:v>10.677878</c:v>
                </c:pt>
                <c:pt idx="719">
                  <c:v>19.364967</c:v>
                </c:pt>
                <c:pt idx="720">
                  <c:v>24.794395000000002</c:v>
                </c:pt>
                <c:pt idx="721">
                  <c:v>26.785187000000001</c:v>
                </c:pt>
                <c:pt idx="722">
                  <c:v>26.785187000000001</c:v>
                </c:pt>
                <c:pt idx="723">
                  <c:v>26.966166999999999</c:v>
                </c:pt>
                <c:pt idx="724">
                  <c:v>17.012212999999999</c:v>
                </c:pt>
                <c:pt idx="725">
                  <c:v>7.2392399999999997</c:v>
                </c:pt>
                <c:pt idx="726">
                  <c:v>-5.2484489999999999</c:v>
                </c:pt>
                <c:pt idx="727">
                  <c:v>-0.72392400000000001</c:v>
                </c:pt>
                <c:pt idx="728">
                  <c:v>6.6962970000000004</c:v>
                </c:pt>
                <c:pt idx="729">
                  <c:v>13.211613</c:v>
                </c:pt>
                <c:pt idx="730">
                  <c:v>14.659461</c:v>
                </c:pt>
                <c:pt idx="731">
                  <c:v>13.030632000000001</c:v>
                </c:pt>
                <c:pt idx="732">
                  <c:v>11.944746</c:v>
                </c:pt>
                <c:pt idx="733">
                  <c:v>6.3343350000000003</c:v>
                </c:pt>
                <c:pt idx="734">
                  <c:v>5.7913920000000001</c:v>
                </c:pt>
                <c:pt idx="735">
                  <c:v>4.3435439999999996</c:v>
                </c:pt>
                <c:pt idx="736">
                  <c:v>0.54294299999999995</c:v>
                </c:pt>
                <c:pt idx="737">
                  <c:v>-2.714715</c:v>
                </c:pt>
                <c:pt idx="738">
                  <c:v>-4.7055059999999997</c:v>
                </c:pt>
                <c:pt idx="739">
                  <c:v>-0.180981</c:v>
                </c:pt>
                <c:pt idx="740">
                  <c:v>4.1625629999999996</c:v>
                </c:pt>
                <c:pt idx="741">
                  <c:v>4.3435439999999996</c:v>
                </c:pt>
                <c:pt idx="742">
                  <c:v>2.895696</c:v>
                </c:pt>
                <c:pt idx="743">
                  <c:v>2.895696</c:v>
                </c:pt>
                <c:pt idx="744">
                  <c:v>0.54294299999999995</c:v>
                </c:pt>
                <c:pt idx="745">
                  <c:v>-1.447848</c:v>
                </c:pt>
                <c:pt idx="746">
                  <c:v>1.0858859999999999</c:v>
                </c:pt>
                <c:pt idx="747">
                  <c:v>3.2576580000000002</c:v>
                </c:pt>
                <c:pt idx="748">
                  <c:v>9.4110119999999995</c:v>
                </c:pt>
                <c:pt idx="749">
                  <c:v>9.0490490000000001</c:v>
                </c:pt>
                <c:pt idx="750">
                  <c:v>12.487689</c:v>
                </c:pt>
                <c:pt idx="751">
                  <c:v>13.211613</c:v>
                </c:pt>
                <c:pt idx="752">
                  <c:v>15.021421999999999</c:v>
                </c:pt>
                <c:pt idx="753">
                  <c:v>12.487689</c:v>
                </c:pt>
                <c:pt idx="754">
                  <c:v>13.211613</c:v>
                </c:pt>
                <c:pt idx="755">
                  <c:v>16.831232</c:v>
                </c:pt>
                <c:pt idx="756">
                  <c:v>28.594996999999999</c:v>
                </c:pt>
                <c:pt idx="757">
                  <c:v>9.2300310000000003</c:v>
                </c:pt>
                <c:pt idx="758">
                  <c:v>-6.6962970000000004</c:v>
                </c:pt>
                <c:pt idx="759">
                  <c:v>25.156358999999998</c:v>
                </c:pt>
                <c:pt idx="760">
                  <c:v>15.021421999999999</c:v>
                </c:pt>
                <c:pt idx="761">
                  <c:v>6.3343350000000003</c:v>
                </c:pt>
                <c:pt idx="762">
                  <c:v>3.981582</c:v>
                </c:pt>
                <c:pt idx="763">
                  <c:v>2.714715</c:v>
                </c:pt>
                <c:pt idx="764">
                  <c:v>3.4386389999999998</c:v>
                </c:pt>
                <c:pt idx="765">
                  <c:v>3.981582</c:v>
                </c:pt>
                <c:pt idx="766">
                  <c:v>3.4386389999999998</c:v>
                </c:pt>
                <c:pt idx="767">
                  <c:v>2.895696</c:v>
                </c:pt>
                <c:pt idx="768">
                  <c:v>5.610411</c:v>
                </c:pt>
                <c:pt idx="769">
                  <c:v>6.5153160000000003</c:v>
                </c:pt>
                <c:pt idx="770">
                  <c:v>11.039840999999999</c:v>
                </c:pt>
                <c:pt idx="771">
                  <c:v>11.039840999999999</c:v>
                </c:pt>
                <c:pt idx="772">
                  <c:v>11.763764</c:v>
                </c:pt>
                <c:pt idx="773">
                  <c:v>7.9631639999999999</c:v>
                </c:pt>
                <c:pt idx="774">
                  <c:v>7.2392399999999997</c:v>
                </c:pt>
                <c:pt idx="775">
                  <c:v>6.6962970000000004</c:v>
                </c:pt>
                <c:pt idx="776">
                  <c:v>6.3343350000000003</c:v>
                </c:pt>
                <c:pt idx="777">
                  <c:v>7.7821829999999999</c:v>
                </c:pt>
                <c:pt idx="778">
                  <c:v>9.2300310000000003</c:v>
                </c:pt>
                <c:pt idx="779">
                  <c:v>6.1533540000000002</c:v>
                </c:pt>
                <c:pt idx="780">
                  <c:v>7.4202209999999997</c:v>
                </c:pt>
                <c:pt idx="781">
                  <c:v>3.8006009999999999</c:v>
                </c:pt>
                <c:pt idx="782">
                  <c:v>2.714715</c:v>
                </c:pt>
                <c:pt idx="783">
                  <c:v>0</c:v>
                </c:pt>
                <c:pt idx="784">
                  <c:v>3.981582</c:v>
                </c:pt>
                <c:pt idx="785">
                  <c:v>7.6012019999999998</c:v>
                </c:pt>
                <c:pt idx="786">
                  <c:v>11.763764</c:v>
                </c:pt>
                <c:pt idx="787">
                  <c:v>15.564365</c:v>
                </c:pt>
                <c:pt idx="788">
                  <c:v>15.926328</c:v>
                </c:pt>
                <c:pt idx="789">
                  <c:v>19.364967</c:v>
                </c:pt>
                <c:pt idx="790">
                  <c:v>19.003004000000001</c:v>
                </c:pt>
                <c:pt idx="791">
                  <c:v>19.364967</c:v>
                </c:pt>
                <c:pt idx="792">
                  <c:v>17.193194999999999</c:v>
                </c:pt>
                <c:pt idx="793">
                  <c:v>15.202404</c:v>
                </c:pt>
                <c:pt idx="794">
                  <c:v>15.745347000000001</c:v>
                </c:pt>
                <c:pt idx="795">
                  <c:v>16.107309000000001</c:v>
                </c:pt>
                <c:pt idx="796">
                  <c:v>15.926328</c:v>
                </c:pt>
                <c:pt idx="797">
                  <c:v>16.650251000000001</c:v>
                </c:pt>
                <c:pt idx="798">
                  <c:v>17.012212999999999</c:v>
                </c:pt>
                <c:pt idx="799">
                  <c:v>17.374175999999999</c:v>
                </c:pt>
                <c:pt idx="800">
                  <c:v>19.003004000000001</c:v>
                </c:pt>
                <c:pt idx="801">
                  <c:v>19.545947999999999</c:v>
                </c:pt>
                <c:pt idx="802">
                  <c:v>20.269870999999998</c:v>
                </c:pt>
                <c:pt idx="803">
                  <c:v>15.564365</c:v>
                </c:pt>
                <c:pt idx="804">
                  <c:v>10.315917000000001</c:v>
                </c:pt>
                <c:pt idx="805">
                  <c:v>9.4110119999999995</c:v>
                </c:pt>
                <c:pt idx="806">
                  <c:v>8.5061060000000008</c:v>
                </c:pt>
                <c:pt idx="807">
                  <c:v>6.6962970000000004</c:v>
                </c:pt>
                <c:pt idx="808">
                  <c:v>3.4386389999999998</c:v>
                </c:pt>
                <c:pt idx="809">
                  <c:v>1.0858859999999999</c:v>
                </c:pt>
                <c:pt idx="810">
                  <c:v>1.266867</c:v>
                </c:pt>
                <c:pt idx="811">
                  <c:v>1.6288290000000001</c:v>
                </c:pt>
                <c:pt idx="812">
                  <c:v>5.0674679999999999</c:v>
                </c:pt>
                <c:pt idx="813">
                  <c:v>4.8864869999999998</c:v>
                </c:pt>
                <c:pt idx="814">
                  <c:v>5.7913920000000001</c:v>
                </c:pt>
                <c:pt idx="815">
                  <c:v>4.5245249999999997</c:v>
                </c:pt>
                <c:pt idx="816">
                  <c:v>5.9723730000000002</c:v>
                </c:pt>
                <c:pt idx="817">
                  <c:v>4.8864869999999998</c:v>
                </c:pt>
                <c:pt idx="818">
                  <c:v>7.4202209999999997</c:v>
                </c:pt>
                <c:pt idx="819">
                  <c:v>12.125726999999999</c:v>
                </c:pt>
                <c:pt idx="820">
                  <c:v>7.4202209999999997</c:v>
                </c:pt>
                <c:pt idx="821">
                  <c:v>2.1717719999999998</c:v>
                </c:pt>
                <c:pt idx="822">
                  <c:v>-3.0766770000000001</c:v>
                </c:pt>
                <c:pt idx="823">
                  <c:v>-1.6288290000000001</c:v>
                </c:pt>
                <c:pt idx="824">
                  <c:v>-0.90490499999999996</c:v>
                </c:pt>
                <c:pt idx="825">
                  <c:v>17.193194999999999</c:v>
                </c:pt>
                <c:pt idx="826">
                  <c:v>9.0490490000000001</c:v>
                </c:pt>
                <c:pt idx="827">
                  <c:v>-1.6288290000000001</c:v>
                </c:pt>
                <c:pt idx="828">
                  <c:v>16.650251000000001</c:v>
                </c:pt>
                <c:pt idx="829">
                  <c:v>16.28829</c:v>
                </c:pt>
                <c:pt idx="830">
                  <c:v>13.392593</c:v>
                </c:pt>
                <c:pt idx="831">
                  <c:v>12.668670000000001</c:v>
                </c:pt>
                <c:pt idx="832">
                  <c:v>12.125726999999999</c:v>
                </c:pt>
                <c:pt idx="833">
                  <c:v>12.668670000000001</c:v>
                </c:pt>
                <c:pt idx="834">
                  <c:v>13.935536000000001</c:v>
                </c:pt>
                <c:pt idx="835">
                  <c:v>16.469270999999999</c:v>
                </c:pt>
                <c:pt idx="836">
                  <c:v>19.003004000000001</c:v>
                </c:pt>
                <c:pt idx="837">
                  <c:v>19.726928999999998</c:v>
                </c:pt>
                <c:pt idx="838">
                  <c:v>17.555157000000001</c:v>
                </c:pt>
                <c:pt idx="839">
                  <c:v>15.021421999999999</c:v>
                </c:pt>
                <c:pt idx="840">
                  <c:v>8.6870879999999993</c:v>
                </c:pt>
                <c:pt idx="841">
                  <c:v>4.5245249999999997</c:v>
                </c:pt>
                <c:pt idx="842">
                  <c:v>3.8006009999999999</c:v>
                </c:pt>
                <c:pt idx="843">
                  <c:v>4.3435439999999996</c:v>
                </c:pt>
                <c:pt idx="844">
                  <c:v>6.1533540000000002</c:v>
                </c:pt>
                <c:pt idx="845">
                  <c:v>6.3343350000000003</c:v>
                </c:pt>
                <c:pt idx="846">
                  <c:v>6.6962970000000004</c:v>
                </c:pt>
                <c:pt idx="847">
                  <c:v>7.2392399999999997</c:v>
                </c:pt>
                <c:pt idx="848">
                  <c:v>8.6870879999999993</c:v>
                </c:pt>
                <c:pt idx="849">
                  <c:v>7.7821829999999999</c:v>
                </c:pt>
                <c:pt idx="850">
                  <c:v>3.2576580000000002</c:v>
                </c:pt>
                <c:pt idx="851">
                  <c:v>1.447848</c:v>
                </c:pt>
                <c:pt idx="852">
                  <c:v>0.36196200000000001</c:v>
                </c:pt>
                <c:pt idx="853">
                  <c:v>0.180981</c:v>
                </c:pt>
                <c:pt idx="854">
                  <c:v>0.54294299999999995</c:v>
                </c:pt>
                <c:pt idx="855">
                  <c:v>0.36196200000000001</c:v>
                </c:pt>
                <c:pt idx="856">
                  <c:v>1.447848</c:v>
                </c:pt>
                <c:pt idx="857">
                  <c:v>3.2576580000000002</c:v>
                </c:pt>
                <c:pt idx="858">
                  <c:v>4.7055059999999997</c:v>
                </c:pt>
                <c:pt idx="859">
                  <c:v>7.2392399999999997</c:v>
                </c:pt>
                <c:pt idx="860">
                  <c:v>8.144145</c:v>
                </c:pt>
                <c:pt idx="861">
                  <c:v>11.763764</c:v>
                </c:pt>
                <c:pt idx="862">
                  <c:v>11.944746</c:v>
                </c:pt>
                <c:pt idx="863">
                  <c:v>12.84965</c:v>
                </c:pt>
                <c:pt idx="864">
                  <c:v>13.392593</c:v>
                </c:pt>
                <c:pt idx="865">
                  <c:v>15.021421999999999</c:v>
                </c:pt>
                <c:pt idx="866">
                  <c:v>17.193194999999999</c:v>
                </c:pt>
                <c:pt idx="867">
                  <c:v>17.374175999999999</c:v>
                </c:pt>
                <c:pt idx="868">
                  <c:v>19.726928999999998</c:v>
                </c:pt>
                <c:pt idx="869">
                  <c:v>15.745347000000001</c:v>
                </c:pt>
                <c:pt idx="870">
                  <c:v>8.3251259999999991</c:v>
                </c:pt>
                <c:pt idx="871">
                  <c:v>6.1533540000000002</c:v>
                </c:pt>
                <c:pt idx="872">
                  <c:v>3.8006009999999999</c:v>
                </c:pt>
                <c:pt idx="873">
                  <c:v>6.1533540000000002</c:v>
                </c:pt>
                <c:pt idx="874">
                  <c:v>8.3251259999999991</c:v>
                </c:pt>
                <c:pt idx="875">
                  <c:v>17.917117999999999</c:v>
                </c:pt>
                <c:pt idx="876">
                  <c:v>19.907909</c:v>
                </c:pt>
                <c:pt idx="877">
                  <c:v>18.098099000000001</c:v>
                </c:pt>
                <c:pt idx="878">
                  <c:v>14.116517999999999</c:v>
                </c:pt>
                <c:pt idx="879">
                  <c:v>9.5919919999999994</c:v>
                </c:pt>
                <c:pt idx="880">
                  <c:v>5.0674679999999999</c:v>
                </c:pt>
                <c:pt idx="881">
                  <c:v>3.4386389999999998</c:v>
                </c:pt>
                <c:pt idx="882">
                  <c:v>5.2484489999999999</c:v>
                </c:pt>
                <c:pt idx="883">
                  <c:v>-1.0858859999999999</c:v>
                </c:pt>
                <c:pt idx="884">
                  <c:v>3.2576580000000002</c:v>
                </c:pt>
                <c:pt idx="885">
                  <c:v>18.279081000000001</c:v>
                </c:pt>
                <c:pt idx="886">
                  <c:v>18.641043</c:v>
                </c:pt>
                <c:pt idx="887">
                  <c:v>9.0490490000000001</c:v>
                </c:pt>
                <c:pt idx="888">
                  <c:v>4.3435439999999996</c:v>
                </c:pt>
                <c:pt idx="889">
                  <c:v>8.6870879999999993</c:v>
                </c:pt>
                <c:pt idx="890">
                  <c:v>17.917117999999999</c:v>
                </c:pt>
                <c:pt idx="891">
                  <c:v>20.450852999999999</c:v>
                </c:pt>
                <c:pt idx="892">
                  <c:v>22.079681000000001</c:v>
                </c:pt>
                <c:pt idx="893">
                  <c:v>22.260662</c:v>
                </c:pt>
                <c:pt idx="894">
                  <c:v>16.831232</c:v>
                </c:pt>
                <c:pt idx="895">
                  <c:v>14.116517999999999</c:v>
                </c:pt>
                <c:pt idx="896">
                  <c:v>13.030632000000001</c:v>
                </c:pt>
                <c:pt idx="897">
                  <c:v>18.460062000000001</c:v>
                </c:pt>
                <c:pt idx="898">
                  <c:v>16.831232</c:v>
                </c:pt>
                <c:pt idx="899">
                  <c:v>11.763764</c:v>
                </c:pt>
                <c:pt idx="900">
                  <c:v>13.573575</c:v>
                </c:pt>
                <c:pt idx="901">
                  <c:v>11.401802999999999</c:v>
                </c:pt>
                <c:pt idx="902">
                  <c:v>5.2484489999999999</c:v>
                </c:pt>
                <c:pt idx="903">
                  <c:v>1.266867</c:v>
                </c:pt>
                <c:pt idx="904">
                  <c:v>-5.7913920000000001</c:v>
                </c:pt>
                <c:pt idx="905">
                  <c:v>-7.7821829999999999</c:v>
                </c:pt>
                <c:pt idx="906">
                  <c:v>-21.71772</c:v>
                </c:pt>
                <c:pt idx="907">
                  <c:v>-25.337339</c:v>
                </c:pt>
                <c:pt idx="908">
                  <c:v>-32.395598999999997</c:v>
                </c:pt>
                <c:pt idx="909">
                  <c:v>-38.729934999999998</c:v>
                </c:pt>
                <c:pt idx="910">
                  <c:v>-39.634838000000002</c:v>
                </c:pt>
                <c:pt idx="911">
                  <c:v>-39.453856999999999</c:v>
                </c:pt>
                <c:pt idx="912">
                  <c:v>-34.567371000000001</c:v>
                </c:pt>
                <c:pt idx="913">
                  <c:v>-29.137938999999999</c:v>
                </c:pt>
                <c:pt idx="914">
                  <c:v>-26.423224999999999</c:v>
                </c:pt>
                <c:pt idx="915">
                  <c:v>-22.984587000000001</c:v>
                </c:pt>
                <c:pt idx="916">
                  <c:v>-21.71772</c:v>
                </c:pt>
                <c:pt idx="917">
                  <c:v>-5.7913920000000001</c:v>
                </c:pt>
                <c:pt idx="918">
                  <c:v>0.72392400000000001</c:v>
                </c:pt>
                <c:pt idx="919">
                  <c:v>11.039840999999999</c:v>
                </c:pt>
                <c:pt idx="920">
                  <c:v>15.021421999999999</c:v>
                </c:pt>
                <c:pt idx="921">
                  <c:v>20.269870999999998</c:v>
                </c:pt>
                <c:pt idx="922">
                  <c:v>19.726928999999998</c:v>
                </c:pt>
                <c:pt idx="923">
                  <c:v>20.269870999999998</c:v>
                </c:pt>
                <c:pt idx="924">
                  <c:v>22.260662</c:v>
                </c:pt>
                <c:pt idx="925">
                  <c:v>22.803605999999998</c:v>
                </c:pt>
                <c:pt idx="926">
                  <c:v>22.984587000000001</c:v>
                </c:pt>
                <c:pt idx="927">
                  <c:v>18.460062000000001</c:v>
                </c:pt>
                <c:pt idx="928">
                  <c:v>9.9539550000000006</c:v>
                </c:pt>
                <c:pt idx="929">
                  <c:v>10.85886</c:v>
                </c:pt>
                <c:pt idx="930">
                  <c:v>9.9539550000000006</c:v>
                </c:pt>
                <c:pt idx="931">
                  <c:v>11.763764</c:v>
                </c:pt>
                <c:pt idx="932">
                  <c:v>7.0582589999999996</c:v>
                </c:pt>
                <c:pt idx="933">
                  <c:v>6.6962970000000004</c:v>
                </c:pt>
                <c:pt idx="934">
                  <c:v>9.2300310000000003</c:v>
                </c:pt>
                <c:pt idx="935">
                  <c:v>9.4110119999999995</c:v>
                </c:pt>
                <c:pt idx="936">
                  <c:v>10.85886</c:v>
                </c:pt>
                <c:pt idx="937">
                  <c:v>8.3251259999999991</c:v>
                </c:pt>
                <c:pt idx="938">
                  <c:v>8.3251259999999991</c:v>
                </c:pt>
                <c:pt idx="939">
                  <c:v>7.4202209999999997</c:v>
                </c:pt>
                <c:pt idx="940">
                  <c:v>5.9723730000000002</c:v>
                </c:pt>
                <c:pt idx="941">
                  <c:v>6.5153160000000003</c:v>
                </c:pt>
                <c:pt idx="942">
                  <c:v>7.0582589999999996</c:v>
                </c:pt>
                <c:pt idx="943">
                  <c:v>7.4202209999999997</c:v>
                </c:pt>
                <c:pt idx="944">
                  <c:v>9.4110119999999995</c:v>
                </c:pt>
                <c:pt idx="945">
                  <c:v>12.668670000000001</c:v>
                </c:pt>
                <c:pt idx="946">
                  <c:v>14.840441999999999</c:v>
                </c:pt>
                <c:pt idx="947">
                  <c:v>15.926328</c:v>
                </c:pt>
                <c:pt idx="948">
                  <c:v>15.926328</c:v>
                </c:pt>
                <c:pt idx="949">
                  <c:v>17.555157000000001</c:v>
                </c:pt>
                <c:pt idx="950">
                  <c:v>23.165566999999999</c:v>
                </c:pt>
                <c:pt idx="951">
                  <c:v>26.242245</c:v>
                </c:pt>
                <c:pt idx="952">
                  <c:v>25.518319999999999</c:v>
                </c:pt>
                <c:pt idx="953">
                  <c:v>27.871072999999999</c:v>
                </c:pt>
                <c:pt idx="954">
                  <c:v>27.690092</c:v>
                </c:pt>
                <c:pt idx="955">
                  <c:v>27.509111000000001</c:v>
                </c:pt>
                <c:pt idx="956">
                  <c:v>27.14715</c:v>
                </c:pt>
                <c:pt idx="957">
                  <c:v>28.775977999999999</c:v>
                </c:pt>
                <c:pt idx="958">
                  <c:v>27.14715</c:v>
                </c:pt>
                <c:pt idx="959">
                  <c:v>25.699300999999998</c:v>
                </c:pt>
                <c:pt idx="960">
                  <c:v>24.251453000000001</c:v>
                </c:pt>
                <c:pt idx="961">
                  <c:v>19.726928999999998</c:v>
                </c:pt>
                <c:pt idx="962">
                  <c:v>19.726928999999998</c:v>
                </c:pt>
                <c:pt idx="963">
                  <c:v>18.098099000000001</c:v>
                </c:pt>
                <c:pt idx="964">
                  <c:v>17.736136999999999</c:v>
                </c:pt>
                <c:pt idx="965">
                  <c:v>17.012212999999999</c:v>
                </c:pt>
                <c:pt idx="966">
                  <c:v>17.736136999999999</c:v>
                </c:pt>
                <c:pt idx="967">
                  <c:v>16.650251000000001</c:v>
                </c:pt>
                <c:pt idx="968">
                  <c:v>14.840441999999999</c:v>
                </c:pt>
                <c:pt idx="969">
                  <c:v>4.5245249999999997</c:v>
                </c:pt>
                <c:pt idx="970">
                  <c:v>0.54294299999999995</c:v>
                </c:pt>
                <c:pt idx="971">
                  <c:v>-0.36196200000000001</c:v>
                </c:pt>
                <c:pt idx="972">
                  <c:v>2.5337339999999999</c:v>
                </c:pt>
                <c:pt idx="973">
                  <c:v>4.1625629999999996</c:v>
                </c:pt>
                <c:pt idx="974">
                  <c:v>13.935536000000001</c:v>
                </c:pt>
                <c:pt idx="975">
                  <c:v>27.328130999999999</c:v>
                </c:pt>
                <c:pt idx="976">
                  <c:v>27.871072999999999</c:v>
                </c:pt>
                <c:pt idx="977">
                  <c:v>30.766769</c:v>
                </c:pt>
                <c:pt idx="978">
                  <c:v>35.472275000000003</c:v>
                </c:pt>
                <c:pt idx="979">
                  <c:v>39.453856999999999</c:v>
                </c:pt>
                <c:pt idx="980">
                  <c:v>48.140945000000002</c:v>
                </c:pt>
                <c:pt idx="981">
                  <c:v>46.874077</c:v>
                </c:pt>
                <c:pt idx="982">
                  <c:v>42.892493999999999</c:v>
                </c:pt>
                <c:pt idx="983">
                  <c:v>39.634838000000002</c:v>
                </c:pt>
                <c:pt idx="984">
                  <c:v>28.414017000000001</c:v>
                </c:pt>
                <c:pt idx="985">
                  <c:v>26.061264000000001</c:v>
                </c:pt>
                <c:pt idx="986">
                  <c:v>21.536739000000001</c:v>
                </c:pt>
                <c:pt idx="987">
                  <c:v>19.545947999999999</c:v>
                </c:pt>
                <c:pt idx="988">
                  <c:v>16.831232</c:v>
                </c:pt>
                <c:pt idx="989">
                  <c:v>16.107309000000001</c:v>
                </c:pt>
                <c:pt idx="990">
                  <c:v>13.754555999999999</c:v>
                </c:pt>
                <c:pt idx="991">
                  <c:v>12.125726999999999</c:v>
                </c:pt>
                <c:pt idx="992">
                  <c:v>15.926328</c:v>
                </c:pt>
                <c:pt idx="993">
                  <c:v>13.935536000000001</c:v>
                </c:pt>
                <c:pt idx="994">
                  <c:v>13.935536000000001</c:v>
                </c:pt>
                <c:pt idx="995">
                  <c:v>13.754555999999999</c:v>
                </c:pt>
                <c:pt idx="996">
                  <c:v>13.030632000000001</c:v>
                </c:pt>
                <c:pt idx="997">
                  <c:v>11.763764</c:v>
                </c:pt>
                <c:pt idx="998">
                  <c:v>11.763764</c:v>
                </c:pt>
                <c:pt idx="999">
                  <c:v>12.84965</c:v>
                </c:pt>
                <c:pt idx="1000">
                  <c:v>12.84965</c:v>
                </c:pt>
                <c:pt idx="1001">
                  <c:v>12.487689</c:v>
                </c:pt>
                <c:pt idx="1002">
                  <c:v>14.297499</c:v>
                </c:pt>
                <c:pt idx="1003">
                  <c:v>14.478479</c:v>
                </c:pt>
                <c:pt idx="1004">
                  <c:v>15.021421999999999</c:v>
                </c:pt>
                <c:pt idx="1005">
                  <c:v>14.297499</c:v>
                </c:pt>
                <c:pt idx="1006">
                  <c:v>14.116517999999999</c:v>
                </c:pt>
                <c:pt idx="1007">
                  <c:v>14.297499</c:v>
                </c:pt>
                <c:pt idx="1008">
                  <c:v>13.754555999999999</c:v>
                </c:pt>
                <c:pt idx="1009">
                  <c:v>14.297499</c:v>
                </c:pt>
                <c:pt idx="1010">
                  <c:v>14.116517999999999</c:v>
                </c:pt>
                <c:pt idx="1011">
                  <c:v>14.840441999999999</c:v>
                </c:pt>
                <c:pt idx="1012">
                  <c:v>14.116517999999999</c:v>
                </c:pt>
                <c:pt idx="1013">
                  <c:v>13.754555999999999</c:v>
                </c:pt>
                <c:pt idx="1014">
                  <c:v>12.84965</c:v>
                </c:pt>
                <c:pt idx="1015">
                  <c:v>14.840441999999999</c:v>
                </c:pt>
                <c:pt idx="1016">
                  <c:v>15.745347000000001</c:v>
                </c:pt>
                <c:pt idx="1017">
                  <c:v>14.116517999999999</c:v>
                </c:pt>
                <c:pt idx="1018">
                  <c:v>15.202404</c:v>
                </c:pt>
                <c:pt idx="1019">
                  <c:v>14.840441999999999</c:v>
                </c:pt>
                <c:pt idx="1020">
                  <c:v>14.116517999999999</c:v>
                </c:pt>
                <c:pt idx="1021">
                  <c:v>14.116517999999999</c:v>
                </c:pt>
                <c:pt idx="1022">
                  <c:v>14.297499</c:v>
                </c:pt>
                <c:pt idx="1023">
                  <c:v>13.754555999999999</c:v>
                </c:pt>
                <c:pt idx="1024">
                  <c:v>14.840441999999999</c:v>
                </c:pt>
                <c:pt idx="1025">
                  <c:v>14.297499</c:v>
                </c:pt>
                <c:pt idx="1026">
                  <c:v>13.392593</c:v>
                </c:pt>
                <c:pt idx="1027">
                  <c:v>14.840441999999999</c:v>
                </c:pt>
                <c:pt idx="1028">
                  <c:v>15.383385000000001</c:v>
                </c:pt>
                <c:pt idx="1029">
                  <c:v>13.573575</c:v>
                </c:pt>
                <c:pt idx="1030">
                  <c:v>14.297499</c:v>
                </c:pt>
                <c:pt idx="1031">
                  <c:v>13.754555999999999</c:v>
                </c:pt>
                <c:pt idx="1032">
                  <c:v>15.021421999999999</c:v>
                </c:pt>
                <c:pt idx="1033">
                  <c:v>14.116517999999999</c:v>
                </c:pt>
                <c:pt idx="1034">
                  <c:v>13.573575</c:v>
                </c:pt>
                <c:pt idx="1035">
                  <c:v>14.659461</c:v>
                </c:pt>
                <c:pt idx="1036">
                  <c:v>12.487689</c:v>
                </c:pt>
                <c:pt idx="1037">
                  <c:v>13.573575</c:v>
                </c:pt>
                <c:pt idx="1038">
                  <c:v>13.754555999999999</c:v>
                </c:pt>
                <c:pt idx="1039">
                  <c:v>13.030632000000001</c:v>
                </c:pt>
                <c:pt idx="1040">
                  <c:v>14.297499</c:v>
                </c:pt>
                <c:pt idx="1041">
                  <c:v>14.659461</c:v>
                </c:pt>
                <c:pt idx="1042">
                  <c:v>13.935536000000001</c:v>
                </c:pt>
                <c:pt idx="1043">
                  <c:v>15.021421999999999</c:v>
                </c:pt>
                <c:pt idx="1044">
                  <c:v>13.754555999999999</c:v>
                </c:pt>
                <c:pt idx="1045">
                  <c:v>14.478479</c:v>
                </c:pt>
                <c:pt idx="1046">
                  <c:v>14.116517999999999</c:v>
                </c:pt>
                <c:pt idx="1047">
                  <c:v>15.021421999999999</c:v>
                </c:pt>
                <c:pt idx="1048">
                  <c:v>14.116517999999999</c:v>
                </c:pt>
                <c:pt idx="1049">
                  <c:v>13.935536000000001</c:v>
                </c:pt>
                <c:pt idx="1050">
                  <c:v>13.754555999999999</c:v>
                </c:pt>
                <c:pt idx="1051">
                  <c:v>13.573575</c:v>
                </c:pt>
                <c:pt idx="1052">
                  <c:v>12.306706999999999</c:v>
                </c:pt>
                <c:pt idx="1053">
                  <c:v>13.573575</c:v>
                </c:pt>
                <c:pt idx="1054">
                  <c:v>14.116517999999999</c:v>
                </c:pt>
                <c:pt idx="1055">
                  <c:v>15.383385000000001</c:v>
                </c:pt>
                <c:pt idx="1056">
                  <c:v>14.116517999999999</c:v>
                </c:pt>
                <c:pt idx="1057">
                  <c:v>14.478479</c:v>
                </c:pt>
                <c:pt idx="1058">
                  <c:v>14.116517999999999</c:v>
                </c:pt>
                <c:pt idx="1059">
                  <c:v>15.383385000000001</c:v>
                </c:pt>
                <c:pt idx="1060">
                  <c:v>15.021421999999999</c:v>
                </c:pt>
                <c:pt idx="1061">
                  <c:v>13.754555999999999</c:v>
                </c:pt>
                <c:pt idx="1062">
                  <c:v>15.202404</c:v>
                </c:pt>
                <c:pt idx="1063">
                  <c:v>14.659461</c:v>
                </c:pt>
                <c:pt idx="1064">
                  <c:v>14.659461</c:v>
                </c:pt>
                <c:pt idx="1065">
                  <c:v>12.125726999999999</c:v>
                </c:pt>
                <c:pt idx="1066">
                  <c:v>14.840441999999999</c:v>
                </c:pt>
                <c:pt idx="1067">
                  <c:v>13.935536000000001</c:v>
                </c:pt>
                <c:pt idx="1068">
                  <c:v>14.659461</c:v>
                </c:pt>
                <c:pt idx="1069">
                  <c:v>13.392593</c:v>
                </c:pt>
                <c:pt idx="1070">
                  <c:v>12.668670000000001</c:v>
                </c:pt>
                <c:pt idx="1071">
                  <c:v>14.659461</c:v>
                </c:pt>
                <c:pt idx="1072">
                  <c:v>14.478479</c:v>
                </c:pt>
                <c:pt idx="1073">
                  <c:v>15.202404</c:v>
                </c:pt>
                <c:pt idx="1074">
                  <c:v>14.478479</c:v>
                </c:pt>
                <c:pt idx="1075">
                  <c:v>14.297499</c:v>
                </c:pt>
                <c:pt idx="1076">
                  <c:v>14.840441999999999</c:v>
                </c:pt>
                <c:pt idx="1077">
                  <c:v>13.573575</c:v>
                </c:pt>
                <c:pt idx="1078">
                  <c:v>13.754555999999999</c:v>
                </c:pt>
                <c:pt idx="1079">
                  <c:v>13.935536000000001</c:v>
                </c:pt>
                <c:pt idx="1080">
                  <c:v>14.478479</c:v>
                </c:pt>
                <c:pt idx="1081">
                  <c:v>16.107309000000001</c:v>
                </c:pt>
                <c:pt idx="1082">
                  <c:v>14.116517999999999</c:v>
                </c:pt>
                <c:pt idx="1083">
                  <c:v>14.297499</c:v>
                </c:pt>
                <c:pt idx="1084">
                  <c:v>13.573575</c:v>
                </c:pt>
                <c:pt idx="1085">
                  <c:v>14.297499</c:v>
                </c:pt>
                <c:pt idx="1086">
                  <c:v>14.659461</c:v>
                </c:pt>
                <c:pt idx="1087">
                  <c:v>14.659461</c:v>
                </c:pt>
              </c:numCache>
            </c:numRef>
          </c:xVal>
          <c:yVal>
            <c:numRef>
              <c:f>Sheet1!$I$2:$I$1089</c:f>
              <c:numCache>
                <c:formatCode>General</c:formatCode>
                <c:ptCount val="1088"/>
                <c:pt idx="0">
                  <c:v>10.102137000000001</c:v>
                </c:pt>
                <c:pt idx="1">
                  <c:v>9.2001609999999996</c:v>
                </c:pt>
                <c:pt idx="2">
                  <c:v>9.2001609999999996</c:v>
                </c:pt>
                <c:pt idx="3">
                  <c:v>9.7413460000000001</c:v>
                </c:pt>
                <c:pt idx="4">
                  <c:v>10.823718</c:v>
                </c:pt>
                <c:pt idx="5">
                  <c:v>9.5609509999999993</c:v>
                </c:pt>
                <c:pt idx="6">
                  <c:v>11.725695</c:v>
                </c:pt>
                <c:pt idx="7">
                  <c:v>9.3805560000000003</c:v>
                </c:pt>
                <c:pt idx="8">
                  <c:v>10.462928</c:v>
                </c:pt>
                <c:pt idx="9">
                  <c:v>10.282533000000001</c:v>
                </c:pt>
                <c:pt idx="10">
                  <c:v>11.184509</c:v>
                </c:pt>
                <c:pt idx="11">
                  <c:v>9.7413460000000001</c:v>
                </c:pt>
                <c:pt idx="12">
                  <c:v>10.643323000000001</c:v>
                </c:pt>
                <c:pt idx="13">
                  <c:v>10.462928</c:v>
                </c:pt>
                <c:pt idx="14">
                  <c:v>9.3805560000000003</c:v>
                </c:pt>
                <c:pt idx="15">
                  <c:v>10.102137000000001</c:v>
                </c:pt>
                <c:pt idx="16">
                  <c:v>10.823718</c:v>
                </c:pt>
                <c:pt idx="17">
                  <c:v>9.5609509999999993</c:v>
                </c:pt>
                <c:pt idx="18">
                  <c:v>8.8393700000000006</c:v>
                </c:pt>
                <c:pt idx="19">
                  <c:v>10.282533000000001</c:v>
                </c:pt>
                <c:pt idx="20">
                  <c:v>10.823718</c:v>
                </c:pt>
                <c:pt idx="21">
                  <c:v>10.282533000000001</c:v>
                </c:pt>
                <c:pt idx="22">
                  <c:v>10.643323000000001</c:v>
                </c:pt>
                <c:pt idx="23">
                  <c:v>9.7413460000000001</c:v>
                </c:pt>
                <c:pt idx="24">
                  <c:v>10.823718</c:v>
                </c:pt>
                <c:pt idx="25">
                  <c:v>10.282533000000001</c:v>
                </c:pt>
                <c:pt idx="26">
                  <c:v>10.282533000000001</c:v>
                </c:pt>
                <c:pt idx="27">
                  <c:v>10.462928</c:v>
                </c:pt>
                <c:pt idx="28">
                  <c:v>11.004113</c:v>
                </c:pt>
                <c:pt idx="29">
                  <c:v>9.5609509999999993</c:v>
                </c:pt>
                <c:pt idx="30">
                  <c:v>10.102137000000001</c:v>
                </c:pt>
                <c:pt idx="31">
                  <c:v>10.643323000000001</c:v>
                </c:pt>
                <c:pt idx="32">
                  <c:v>8.2981839999999991</c:v>
                </c:pt>
                <c:pt idx="33">
                  <c:v>10.102137000000001</c:v>
                </c:pt>
                <c:pt idx="34">
                  <c:v>9.3805560000000003</c:v>
                </c:pt>
                <c:pt idx="35">
                  <c:v>11.364903999999999</c:v>
                </c:pt>
                <c:pt idx="36">
                  <c:v>10.462928</c:v>
                </c:pt>
                <c:pt idx="37">
                  <c:v>11.364903999999999</c:v>
                </c:pt>
                <c:pt idx="38">
                  <c:v>10.462928</c:v>
                </c:pt>
                <c:pt idx="39">
                  <c:v>12.988462</c:v>
                </c:pt>
                <c:pt idx="40">
                  <c:v>10.462928</c:v>
                </c:pt>
                <c:pt idx="41">
                  <c:v>11.364903999999999</c:v>
                </c:pt>
                <c:pt idx="42">
                  <c:v>6.6746259999999999</c:v>
                </c:pt>
                <c:pt idx="43">
                  <c:v>1.8039529999999999</c:v>
                </c:pt>
                <c:pt idx="44">
                  <c:v>-7.5766030000000004</c:v>
                </c:pt>
                <c:pt idx="45">
                  <c:v>-18.580717</c:v>
                </c:pt>
                <c:pt idx="46">
                  <c:v>-26.157319999999999</c:v>
                </c:pt>
                <c:pt idx="47">
                  <c:v>-32.831947</c:v>
                </c:pt>
                <c:pt idx="48">
                  <c:v>-34.635899000000002</c:v>
                </c:pt>
                <c:pt idx="49">
                  <c:v>-37.702618000000001</c:v>
                </c:pt>
                <c:pt idx="50">
                  <c:v>-37.341827000000002</c:v>
                </c:pt>
                <c:pt idx="51">
                  <c:v>-38.063408000000003</c:v>
                </c:pt>
                <c:pt idx="52">
                  <c:v>-34.996689000000003</c:v>
                </c:pt>
                <c:pt idx="53">
                  <c:v>-34.094710999999997</c:v>
                </c:pt>
                <c:pt idx="54">
                  <c:v>-30.667202</c:v>
                </c:pt>
                <c:pt idx="55">
                  <c:v>-27.600480999999998</c:v>
                </c:pt>
                <c:pt idx="56">
                  <c:v>-26.337714999999999</c:v>
                </c:pt>
                <c:pt idx="57">
                  <c:v>-25.435738000000001</c:v>
                </c:pt>
                <c:pt idx="58">
                  <c:v>-23.451388999999999</c:v>
                </c:pt>
                <c:pt idx="59">
                  <c:v>-21.106251</c:v>
                </c:pt>
                <c:pt idx="60">
                  <c:v>-20.745460999999999</c:v>
                </c:pt>
                <c:pt idx="61">
                  <c:v>-17.498343999999999</c:v>
                </c:pt>
                <c:pt idx="62">
                  <c:v>-23.451388999999999</c:v>
                </c:pt>
                <c:pt idx="63">
                  <c:v>-25.255341999999999</c:v>
                </c:pt>
                <c:pt idx="64">
                  <c:v>-22.729808999999999</c:v>
                </c:pt>
                <c:pt idx="65">
                  <c:v>-20.023878</c:v>
                </c:pt>
                <c:pt idx="66">
                  <c:v>-17.317948999999999</c:v>
                </c:pt>
                <c:pt idx="67">
                  <c:v>-15.874786</c:v>
                </c:pt>
                <c:pt idx="68">
                  <c:v>-11.545299999999999</c:v>
                </c:pt>
                <c:pt idx="69">
                  <c:v>-9.3805560000000003</c:v>
                </c:pt>
                <c:pt idx="70">
                  <c:v>-12.086486000000001</c:v>
                </c:pt>
                <c:pt idx="71">
                  <c:v>-19.302298</c:v>
                </c:pt>
                <c:pt idx="72">
                  <c:v>-26.51811</c:v>
                </c:pt>
                <c:pt idx="73">
                  <c:v>-34.455502000000003</c:v>
                </c:pt>
                <c:pt idx="74">
                  <c:v>-38.784992000000003</c:v>
                </c:pt>
                <c:pt idx="75">
                  <c:v>-39.506573000000003</c:v>
                </c:pt>
                <c:pt idx="76">
                  <c:v>-37.161434</c:v>
                </c:pt>
                <c:pt idx="77">
                  <c:v>-34.635899000000002</c:v>
                </c:pt>
                <c:pt idx="78">
                  <c:v>-31.388783</c:v>
                </c:pt>
                <c:pt idx="79">
                  <c:v>-28.863249</c:v>
                </c:pt>
                <c:pt idx="80">
                  <c:v>-28.141667999999999</c:v>
                </c:pt>
                <c:pt idx="81">
                  <c:v>-26.698505000000001</c:v>
                </c:pt>
                <c:pt idx="82">
                  <c:v>-20.745460999999999</c:v>
                </c:pt>
                <c:pt idx="83">
                  <c:v>-13.168858</c:v>
                </c:pt>
                <c:pt idx="84">
                  <c:v>-1.8039529999999999</c:v>
                </c:pt>
                <c:pt idx="85">
                  <c:v>3.0667200000000001</c:v>
                </c:pt>
                <c:pt idx="86">
                  <c:v>16.055181999999999</c:v>
                </c:pt>
                <c:pt idx="87">
                  <c:v>26.878900999999999</c:v>
                </c:pt>
                <c:pt idx="88">
                  <c:v>40.769340999999997</c:v>
                </c:pt>
                <c:pt idx="89">
                  <c:v>45.820408</c:v>
                </c:pt>
                <c:pt idx="90">
                  <c:v>51.953850000000003</c:v>
                </c:pt>
                <c:pt idx="91">
                  <c:v>54.479382000000001</c:v>
                </c:pt>
                <c:pt idx="92">
                  <c:v>53.757801000000001</c:v>
                </c:pt>
                <c:pt idx="93">
                  <c:v>52.134242999999998</c:v>
                </c:pt>
                <c:pt idx="94">
                  <c:v>52.314639999999997</c:v>
                </c:pt>
                <c:pt idx="95">
                  <c:v>49.969498000000002</c:v>
                </c:pt>
                <c:pt idx="96">
                  <c:v>48.165545999999999</c:v>
                </c:pt>
                <c:pt idx="97">
                  <c:v>45.640011000000001</c:v>
                </c:pt>
                <c:pt idx="98">
                  <c:v>38.424197999999997</c:v>
                </c:pt>
                <c:pt idx="99">
                  <c:v>36.981037000000001</c:v>
                </c:pt>
                <c:pt idx="100">
                  <c:v>38.604595000000003</c:v>
                </c:pt>
                <c:pt idx="101">
                  <c:v>45.098827</c:v>
                </c:pt>
                <c:pt idx="102">
                  <c:v>49.428314</c:v>
                </c:pt>
                <c:pt idx="103">
                  <c:v>55.381359000000003</c:v>
                </c:pt>
                <c:pt idx="104">
                  <c:v>55.561751999999998</c:v>
                </c:pt>
                <c:pt idx="105">
                  <c:v>56.102939999999997</c:v>
                </c:pt>
                <c:pt idx="106">
                  <c:v>49.789104000000002</c:v>
                </c:pt>
                <c:pt idx="107">
                  <c:v>38.604595000000003</c:v>
                </c:pt>
                <c:pt idx="108">
                  <c:v>21.647435999999999</c:v>
                </c:pt>
                <c:pt idx="109">
                  <c:v>8.6589749999999999</c:v>
                </c:pt>
                <c:pt idx="110">
                  <c:v>-5.5922549999999998</c:v>
                </c:pt>
                <c:pt idx="111">
                  <c:v>-17.859134999999998</c:v>
                </c:pt>
                <c:pt idx="112">
                  <c:v>-25.796527999999999</c:v>
                </c:pt>
                <c:pt idx="113">
                  <c:v>-33.373131000000001</c:v>
                </c:pt>
                <c:pt idx="114">
                  <c:v>-39.506573000000003</c:v>
                </c:pt>
                <c:pt idx="115">
                  <c:v>-43.836060000000003</c:v>
                </c:pt>
                <c:pt idx="116">
                  <c:v>-42.753689000000001</c:v>
                </c:pt>
                <c:pt idx="117">
                  <c:v>-40.228152999999999</c:v>
                </c:pt>
                <c:pt idx="118">
                  <c:v>-36.981037000000001</c:v>
                </c:pt>
                <c:pt idx="119">
                  <c:v>-35.177086000000003</c:v>
                </c:pt>
                <c:pt idx="120">
                  <c:v>-27.961272999999998</c:v>
                </c:pt>
                <c:pt idx="121">
                  <c:v>-24.714157</c:v>
                </c:pt>
                <c:pt idx="122">
                  <c:v>-20.204273000000001</c:v>
                </c:pt>
                <c:pt idx="123">
                  <c:v>-17.317948999999999</c:v>
                </c:pt>
                <c:pt idx="124">
                  <c:v>-7.7569980000000003</c:v>
                </c:pt>
                <c:pt idx="125">
                  <c:v>7.2158119999999997</c:v>
                </c:pt>
                <c:pt idx="126">
                  <c:v>24.894552000000001</c:v>
                </c:pt>
                <c:pt idx="127">
                  <c:v>24.714157</c:v>
                </c:pt>
                <c:pt idx="128">
                  <c:v>31.208386999999998</c:v>
                </c:pt>
                <c:pt idx="129">
                  <c:v>39.686965999999998</c:v>
                </c:pt>
                <c:pt idx="130">
                  <c:v>41.310524000000001</c:v>
                </c:pt>
                <c:pt idx="131">
                  <c:v>45.279221</c:v>
                </c:pt>
                <c:pt idx="132">
                  <c:v>47.624358999999998</c:v>
                </c:pt>
                <c:pt idx="133">
                  <c:v>48.165545999999999</c:v>
                </c:pt>
                <c:pt idx="134">
                  <c:v>49.789104000000002</c:v>
                </c:pt>
                <c:pt idx="135">
                  <c:v>51.051872000000003</c:v>
                </c:pt>
                <c:pt idx="136">
                  <c:v>51.051872000000003</c:v>
                </c:pt>
                <c:pt idx="137">
                  <c:v>49.608707000000003</c:v>
                </c:pt>
                <c:pt idx="138">
                  <c:v>52.855823999999998</c:v>
                </c:pt>
                <c:pt idx="139">
                  <c:v>48.887127</c:v>
                </c:pt>
                <c:pt idx="140">
                  <c:v>47.985149</c:v>
                </c:pt>
                <c:pt idx="141">
                  <c:v>43.655662999999997</c:v>
                </c:pt>
                <c:pt idx="142">
                  <c:v>39.686965999999998</c:v>
                </c:pt>
                <c:pt idx="143">
                  <c:v>31.208386999999998</c:v>
                </c:pt>
                <c:pt idx="144">
                  <c:v>23.270994000000002</c:v>
                </c:pt>
                <c:pt idx="145">
                  <c:v>16.235576999999999</c:v>
                </c:pt>
                <c:pt idx="146">
                  <c:v>13.529648</c:v>
                </c:pt>
                <c:pt idx="147">
                  <c:v>11.364903999999999</c:v>
                </c:pt>
                <c:pt idx="148">
                  <c:v>9.0197649999999996</c:v>
                </c:pt>
                <c:pt idx="149">
                  <c:v>6.8550209999999998</c:v>
                </c:pt>
                <c:pt idx="150">
                  <c:v>8.4785799999999991</c:v>
                </c:pt>
                <c:pt idx="151">
                  <c:v>12.086486000000001</c:v>
                </c:pt>
                <c:pt idx="152">
                  <c:v>17.137554000000002</c:v>
                </c:pt>
                <c:pt idx="153">
                  <c:v>18.761112000000001</c:v>
                </c:pt>
                <c:pt idx="154">
                  <c:v>22.729808999999999</c:v>
                </c:pt>
                <c:pt idx="155">
                  <c:v>18.761112000000001</c:v>
                </c:pt>
                <c:pt idx="156">
                  <c:v>8.4785799999999991</c:v>
                </c:pt>
                <c:pt idx="157">
                  <c:v>-2.7059299999999999</c:v>
                </c:pt>
                <c:pt idx="158">
                  <c:v>-10.102137000000001</c:v>
                </c:pt>
                <c:pt idx="159">
                  <c:v>-15.694391</c:v>
                </c:pt>
                <c:pt idx="160">
                  <c:v>-24.353366999999999</c:v>
                </c:pt>
                <c:pt idx="161">
                  <c:v>-30.126017000000001</c:v>
                </c:pt>
                <c:pt idx="162">
                  <c:v>-36.079059999999998</c:v>
                </c:pt>
                <c:pt idx="163">
                  <c:v>-40.949733999999999</c:v>
                </c:pt>
                <c:pt idx="164">
                  <c:v>-44.196849999999998</c:v>
                </c:pt>
                <c:pt idx="165">
                  <c:v>-43.294871999999998</c:v>
                </c:pt>
                <c:pt idx="166">
                  <c:v>-37.341827000000002</c:v>
                </c:pt>
                <c:pt idx="167">
                  <c:v>-30.126017000000001</c:v>
                </c:pt>
                <c:pt idx="168">
                  <c:v>-23.451388999999999</c:v>
                </c:pt>
                <c:pt idx="169">
                  <c:v>-13.529648</c:v>
                </c:pt>
                <c:pt idx="170">
                  <c:v>-7.9373930000000001</c:v>
                </c:pt>
                <c:pt idx="171">
                  <c:v>0.54118599999999994</c:v>
                </c:pt>
                <c:pt idx="172">
                  <c:v>14.070834</c:v>
                </c:pt>
                <c:pt idx="173">
                  <c:v>25.435738000000001</c:v>
                </c:pt>
                <c:pt idx="174">
                  <c:v>38.243805000000002</c:v>
                </c:pt>
                <c:pt idx="175">
                  <c:v>44.196849999999998</c:v>
                </c:pt>
                <c:pt idx="176">
                  <c:v>54.298988000000001</c:v>
                </c:pt>
                <c:pt idx="177">
                  <c:v>53.216614</c:v>
                </c:pt>
                <c:pt idx="178">
                  <c:v>52.314639999999997</c:v>
                </c:pt>
                <c:pt idx="179">
                  <c:v>50.330292</c:v>
                </c:pt>
                <c:pt idx="180">
                  <c:v>49.969498000000002</c:v>
                </c:pt>
                <c:pt idx="181">
                  <c:v>49.067523999999999</c:v>
                </c:pt>
                <c:pt idx="182">
                  <c:v>49.789104000000002</c:v>
                </c:pt>
                <c:pt idx="183">
                  <c:v>50.510685000000002</c:v>
                </c:pt>
                <c:pt idx="184">
                  <c:v>52.314639999999997</c:v>
                </c:pt>
                <c:pt idx="185">
                  <c:v>52.134242999999998</c:v>
                </c:pt>
                <c:pt idx="186">
                  <c:v>51.412663000000002</c:v>
                </c:pt>
                <c:pt idx="187">
                  <c:v>52.855823999999998</c:v>
                </c:pt>
                <c:pt idx="188">
                  <c:v>51.051872000000003</c:v>
                </c:pt>
                <c:pt idx="189">
                  <c:v>51.953850000000003</c:v>
                </c:pt>
                <c:pt idx="190">
                  <c:v>52.134242999999998</c:v>
                </c:pt>
                <c:pt idx="191">
                  <c:v>48.345942999999998</c:v>
                </c:pt>
                <c:pt idx="192">
                  <c:v>42.934081999999997</c:v>
                </c:pt>
                <c:pt idx="193">
                  <c:v>34.094710999999997</c:v>
                </c:pt>
                <c:pt idx="194">
                  <c:v>23.090599000000001</c:v>
                </c:pt>
                <c:pt idx="195">
                  <c:v>9.9217410000000008</c:v>
                </c:pt>
                <c:pt idx="196">
                  <c:v>2.1647439999999998</c:v>
                </c:pt>
                <c:pt idx="197">
                  <c:v>-3.427511</c:v>
                </c:pt>
                <c:pt idx="198">
                  <c:v>-11.545299999999999</c:v>
                </c:pt>
                <c:pt idx="199">
                  <c:v>-16.055181999999999</c:v>
                </c:pt>
                <c:pt idx="200">
                  <c:v>-17.678740000000001</c:v>
                </c:pt>
                <c:pt idx="201">
                  <c:v>-22.188623</c:v>
                </c:pt>
                <c:pt idx="202">
                  <c:v>-26.698505000000001</c:v>
                </c:pt>
                <c:pt idx="203">
                  <c:v>-26.337714999999999</c:v>
                </c:pt>
                <c:pt idx="204">
                  <c:v>-25.435738000000001</c:v>
                </c:pt>
                <c:pt idx="205">
                  <c:v>-24.353366999999999</c:v>
                </c:pt>
                <c:pt idx="206">
                  <c:v>-19.663087999999998</c:v>
                </c:pt>
                <c:pt idx="207">
                  <c:v>-10.102137000000001</c:v>
                </c:pt>
                <c:pt idx="208">
                  <c:v>3.0667200000000001</c:v>
                </c:pt>
                <c:pt idx="209">
                  <c:v>8.2981839999999991</c:v>
                </c:pt>
                <c:pt idx="210">
                  <c:v>12.988462</c:v>
                </c:pt>
                <c:pt idx="211">
                  <c:v>14.792415</c:v>
                </c:pt>
                <c:pt idx="212">
                  <c:v>13.168858</c:v>
                </c:pt>
                <c:pt idx="213">
                  <c:v>12.808066</c:v>
                </c:pt>
                <c:pt idx="214">
                  <c:v>7.2158119999999997</c:v>
                </c:pt>
                <c:pt idx="215">
                  <c:v>7.9373930000000001</c:v>
                </c:pt>
                <c:pt idx="216">
                  <c:v>7.7569980000000003</c:v>
                </c:pt>
                <c:pt idx="217">
                  <c:v>14.251229</c:v>
                </c:pt>
                <c:pt idx="218">
                  <c:v>23.270994000000002</c:v>
                </c:pt>
                <c:pt idx="219">
                  <c:v>25.796527999999999</c:v>
                </c:pt>
                <c:pt idx="220">
                  <c:v>23.090599000000001</c:v>
                </c:pt>
                <c:pt idx="221">
                  <c:v>22.549413999999999</c:v>
                </c:pt>
                <c:pt idx="222">
                  <c:v>15.694391</c:v>
                </c:pt>
                <c:pt idx="223">
                  <c:v>2.7059299999999999</c:v>
                </c:pt>
                <c:pt idx="224">
                  <c:v>-8.2981839999999991</c:v>
                </c:pt>
                <c:pt idx="225">
                  <c:v>-12.086486000000001</c:v>
                </c:pt>
                <c:pt idx="226">
                  <c:v>-11.004113</c:v>
                </c:pt>
                <c:pt idx="227">
                  <c:v>-7.9373930000000001</c:v>
                </c:pt>
                <c:pt idx="228">
                  <c:v>-8.4785799999999991</c:v>
                </c:pt>
                <c:pt idx="229">
                  <c:v>-7.9373930000000001</c:v>
                </c:pt>
                <c:pt idx="230">
                  <c:v>-7.7569980000000003</c:v>
                </c:pt>
                <c:pt idx="231">
                  <c:v>-11.545299999999999</c:v>
                </c:pt>
                <c:pt idx="232">
                  <c:v>-10.102137000000001</c:v>
                </c:pt>
                <c:pt idx="233">
                  <c:v>-3.6079059999999998</c:v>
                </c:pt>
                <c:pt idx="234">
                  <c:v>6.1334400000000002</c:v>
                </c:pt>
                <c:pt idx="235">
                  <c:v>14.792415</c:v>
                </c:pt>
                <c:pt idx="236">
                  <c:v>29.224039000000001</c:v>
                </c:pt>
                <c:pt idx="237">
                  <c:v>34.455502000000003</c:v>
                </c:pt>
                <c:pt idx="238">
                  <c:v>42.032103999999997</c:v>
                </c:pt>
                <c:pt idx="239">
                  <c:v>49.428314</c:v>
                </c:pt>
                <c:pt idx="240">
                  <c:v>53.757801000000001</c:v>
                </c:pt>
                <c:pt idx="241">
                  <c:v>55.561751999999998</c:v>
                </c:pt>
                <c:pt idx="242">
                  <c:v>57.726497999999999</c:v>
                </c:pt>
                <c:pt idx="243">
                  <c:v>57.726497999999999</c:v>
                </c:pt>
                <c:pt idx="244">
                  <c:v>56.644126999999997</c:v>
                </c:pt>
                <c:pt idx="245">
                  <c:v>52.314639999999997</c:v>
                </c:pt>
                <c:pt idx="246">
                  <c:v>41.671314000000002</c:v>
                </c:pt>
                <c:pt idx="247">
                  <c:v>33.373131000000001</c:v>
                </c:pt>
                <c:pt idx="248">
                  <c:v>20.023878</c:v>
                </c:pt>
                <c:pt idx="249">
                  <c:v>4.5098820000000002</c:v>
                </c:pt>
                <c:pt idx="250">
                  <c:v>-7.2158119999999997</c:v>
                </c:pt>
                <c:pt idx="251">
                  <c:v>-17.498343999999999</c:v>
                </c:pt>
                <c:pt idx="252">
                  <c:v>-28.502459000000002</c:v>
                </c:pt>
                <c:pt idx="253">
                  <c:v>-34.635899000000002</c:v>
                </c:pt>
                <c:pt idx="254">
                  <c:v>-38.604595000000003</c:v>
                </c:pt>
                <c:pt idx="255">
                  <c:v>-43.655662999999997</c:v>
                </c:pt>
                <c:pt idx="256">
                  <c:v>-43.114479000000003</c:v>
                </c:pt>
                <c:pt idx="257">
                  <c:v>-40.949733999999999</c:v>
                </c:pt>
                <c:pt idx="258">
                  <c:v>-38.965384999999998</c:v>
                </c:pt>
                <c:pt idx="259">
                  <c:v>-34.635899000000002</c:v>
                </c:pt>
                <c:pt idx="260">
                  <c:v>-29.945620999999999</c:v>
                </c:pt>
                <c:pt idx="261">
                  <c:v>-26.157319999999999</c:v>
                </c:pt>
                <c:pt idx="262">
                  <c:v>-16.235576999999999</c:v>
                </c:pt>
                <c:pt idx="263">
                  <c:v>-6.4942310000000001</c:v>
                </c:pt>
                <c:pt idx="264">
                  <c:v>3.9686970000000001</c:v>
                </c:pt>
                <c:pt idx="265">
                  <c:v>8.2981839999999991</c:v>
                </c:pt>
                <c:pt idx="266">
                  <c:v>14.431623999999999</c:v>
                </c:pt>
                <c:pt idx="267">
                  <c:v>21.827831</c:v>
                </c:pt>
                <c:pt idx="268">
                  <c:v>22.729808999999999</c:v>
                </c:pt>
                <c:pt idx="269">
                  <c:v>21.286646000000001</c:v>
                </c:pt>
                <c:pt idx="270">
                  <c:v>20.023878</c:v>
                </c:pt>
                <c:pt idx="271">
                  <c:v>10.643323000000001</c:v>
                </c:pt>
                <c:pt idx="272">
                  <c:v>9.7413460000000001</c:v>
                </c:pt>
                <c:pt idx="273">
                  <c:v>3.427511</c:v>
                </c:pt>
                <c:pt idx="274">
                  <c:v>-2.8863249999999998</c:v>
                </c:pt>
                <c:pt idx="275">
                  <c:v>-5.9530450000000004</c:v>
                </c:pt>
                <c:pt idx="276">
                  <c:v>-8.6589749999999999</c:v>
                </c:pt>
                <c:pt idx="277">
                  <c:v>-16.415973999999999</c:v>
                </c:pt>
                <c:pt idx="278">
                  <c:v>-17.317948999999999</c:v>
                </c:pt>
                <c:pt idx="279">
                  <c:v>-15.513996000000001</c:v>
                </c:pt>
                <c:pt idx="280">
                  <c:v>-16.235576999999999</c:v>
                </c:pt>
                <c:pt idx="281">
                  <c:v>-21.286646000000001</c:v>
                </c:pt>
                <c:pt idx="282">
                  <c:v>-28.322063</c:v>
                </c:pt>
                <c:pt idx="283">
                  <c:v>-33.733921000000002</c:v>
                </c:pt>
                <c:pt idx="284">
                  <c:v>-38.784992000000003</c:v>
                </c:pt>
                <c:pt idx="285">
                  <c:v>-41.490921</c:v>
                </c:pt>
                <c:pt idx="286">
                  <c:v>-41.310524000000001</c:v>
                </c:pt>
                <c:pt idx="287">
                  <c:v>-42.212502000000001</c:v>
                </c:pt>
                <c:pt idx="288">
                  <c:v>-42.753689000000001</c:v>
                </c:pt>
                <c:pt idx="289">
                  <c:v>-43.114479000000003</c:v>
                </c:pt>
                <c:pt idx="290">
                  <c:v>-41.130130999999999</c:v>
                </c:pt>
                <c:pt idx="291">
                  <c:v>-40.047756</c:v>
                </c:pt>
                <c:pt idx="292">
                  <c:v>-41.310524000000001</c:v>
                </c:pt>
                <c:pt idx="293">
                  <c:v>-40.949733999999999</c:v>
                </c:pt>
                <c:pt idx="294">
                  <c:v>-41.310524000000001</c:v>
                </c:pt>
                <c:pt idx="295">
                  <c:v>-39.326175999999997</c:v>
                </c:pt>
                <c:pt idx="296">
                  <c:v>-39.686965999999998</c:v>
                </c:pt>
                <c:pt idx="297">
                  <c:v>-41.490921</c:v>
                </c:pt>
                <c:pt idx="298">
                  <c:v>-42.392899</c:v>
                </c:pt>
                <c:pt idx="299">
                  <c:v>-41.671314000000002</c:v>
                </c:pt>
                <c:pt idx="300">
                  <c:v>-40.408546000000001</c:v>
                </c:pt>
                <c:pt idx="301">
                  <c:v>-40.588943</c:v>
                </c:pt>
                <c:pt idx="302">
                  <c:v>-37.522224000000001</c:v>
                </c:pt>
                <c:pt idx="303">
                  <c:v>-35.537875999999997</c:v>
                </c:pt>
                <c:pt idx="304">
                  <c:v>-28.863249</c:v>
                </c:pt>
                <c:pt idx="305">
                  <c:v>-20.925856</c:v>
                </c:pt>
                <c:pt idx="306">
                  <c:v>-6.4942310000000001</c:v>
                </c:pt>
                <c:pt idx="307">
                  <c:v>-0.54118599999999994</c:v>
                </c:pt>
                <c:pt idx="308">
                  <c:v>3.7883010000000001</c:v>
                </c:pt>
                <c:pt idx="309">
                  <c:v>7.2158119999999997</c:v>
                </c:pt>
                <c:pt idx="310">
                  <c:v>5.2314639999999999</c:v>
                </c:pt>
                <c:pt idx="311">
                  <c:v>3.2471160000000001</c:v>
                </c:pt>
                <c:pt idx="312">
                  <c:v>3.2471160000000001</c:v>
                </c:pt>
                <c:pt idx="313">
                  <c:v>2.1647439999999998</c:v>
                </c:pt>
                <c:pt idx="314">
                  <c:v>5.2314639999999999</c:v>
                </c:pt>
                <c:pt idx="315">
                  <c:v>1.6235580000000001</c:v>
                </c:pt>
                <c:pt idx="316">
                  <c:v>1.0823719999999999</c:v>
                </c:pt>
                <c:pt idx="317">
                  <c:v>2.8863249999999998</c:v>
                </c:pt>
                <c:pt idx="318">
                  <c:v>5.0510679999999999</c:v>
                </c:pt>
                <c:pt idx="319">
                  <c:v>6.4942310000000001</c:v>
                </c:pt>
                <c:pt idx="320">
                  <c:v>10.823718</c:v>
                </c:pt>
                <c:pt idx="321">
                  <c:v>8.1177879999999991</c:v>
                </c:pt>
                <c:pt idx="322">
                  <c:v>5.0510679999999999</c:v>
                </c:pt>
                <c:pt idx="323">
                  <c:v>3.0667200000000001</c:v>
                </c:pt>
                <c:pt idx="324">
                  <c:v>3.6079059999999998</c:v>
                </c:pt>
                <c:pt idx="325">
                  <c:v>1.0823719999999999</c:v>
                </c:pt>
                <c:pt idx="326">
                  <c:v>-2.5255339999999999</c:v>
                </c:pt>
                <c:pt idx="327">
                  <c:v>-4.870673</c:v>
                </c:pt>
                <c:pt idx="328">
                  <c:v>-4.1490919999999996</c:v>
                </c:pt>
                <c:pt idx="329">
                  <c:v>-8.6589749999999999</c:v>
                </c:pt>
                <c:pt idx="330">
                  <c:v>-9.7413460000000001</c:v>
                </c:pt>
                <c:pt idx="331">
                  <c:v>-10.823718</c:v>
                </c:pt>
                <c:pt idx="332">
                  <c:v>-10.462928</c:v>
                </c:pt>
                <c:pt idx="333">
                  <c:v>-13.529648</c:v>
                </c:pt>
                <c:pt idx="334">
                  <c:v>-12.627670999999999</c:v>
                </c:pt>
                <c:pt idx="335">
                  <c:v>-16.415973999999999</c:v>
                </c:pt>
                <c:pt idx="336">
                  <c:v>-21.286646000000001</c:v>
                </c:pt>
                <c:pt idx="337">
                  <c:v>-23.812180000000001</c:v>
                </c:pt>
                <c:pt idx="338">
                  <c:v>-26.337714999999999</c:v>
                </c:pt>
                <c:pt idx="339">
                  <c:v>-29.765224</c:v>
                </c:pt>
                <c:pt idx="340">
                  <c:v>-37.161434</c:v>
                </c:pt>
                <c:pt idx="341">
                  <c:v>-40.047756</c:v>
                </c:pt>
                <c:pt idx="342">
                  <c:v>-43.294871999999998</c:v>
                </c:pt>
                <c:pt idx="343">
                  <c:v>-43.836060000000003</c:v>
                </c:pt>
                <c:pt idx="344">
                  <c:v>-41.490921</c:v>
                </c:pt>
                <c:pt idx="345">
                  <c:v>-28.502459000000002</c:v>
                </c:pt>
                <c:pt idx="346">
                  <c:v>-16.596368999999999</c:v>
                </c:pt>
                <c:pt idx="347">
                  <c:v>3.0667200000000001</c:v>
                </c:pt>
                <c:pt idx="348">
                  <c:v>19.663087999999998</c:v>
                </c:pt>
                <c:pt idx="349">
                  <c:v>39.326175999999997</c:v>
                </c:pt>
                <c:pt idx="350">
                  <c:v>49.789104000000002</c:v>
                </c:pt>
                <c:pt idx="351">
                  <c:v>55.200961999999997</c:v>
                </c:pt>
                <c:pt idx="352">
                  <c:v>52.675429999999999</c:v>
                </c:pt>
                <c:pt idx="353">
                  <c:v>51.412663000000002</c:v>
                </c:pt>
                <c:pt idx="354">
                  <c:v>51.051872000000003</c:v>
                </c:pt>
                <c:pt idx="355">
                  <c:v>48.165545999999999</c:v>
                </c:pt>
                <c:pt idx="356">
                  <c:v>47.985149</c:v>
                </c:pt>
                <c:pt idx="357">
                  <c:v>47.804755999999998</c:v>
                </c:pt>
                <c:pt idx="358">
                  <c:v>47.083176000000002</c:v>
                </c:pt>
                <c:pt idx="359">
                  <c:v>52.495032999999999</c:v>
                </c:pt>
                <c:pt idx="360">
                  <c:v>55.381359000000003</c:v>
                </c:pt>
                <c:pt idx="361">
                  <c:v>55.381359000000003</c:v>
                </c:pt>
                <c:pt idx="362">
                  <c:v>40.047756</c:v>
                </c:pt>
                <c:pt idx="363">
                  <c:v>24.894552000000001</c:v>
                </c:pt>
                <c:pt idx="364">
                  <c:v>2.5255339999999999</c:v>
                </c:pt>
                <c:pt idx="365">
                  <c:v>-24.533761999999999</c:v>
                </c:pt>
                <c:pt idx="366">
                  <c:v>-40.408546000000001</c:v>
                </c:pt>
                <c:pt idx="367">
                  <c:v>-44.196849999999998</c:v>
                </c:pt>
                <c:pt idx="368">
                  <c:v>-31.749573000000002</c:v>
                </c:pt>
                <c:pt idx="369">
                  <c:v>-24.714157</c:v>
                </c:pt>
                <c:pt idx="370">
                  <c:v>-18.941507000000001</c:v>
                </c:pt>
                <c:pt idx="371">
                  <c:v>-12.447276</c:v>
                </c:pt>
                <c:pt idx="372">
                  <c:v>-8.1177879999999991</c:v>
                </c:pt>
                <c:pt idx="373">
                  <c:v>-1.8039529999999999</c:v>
                </c:pt>
                <c:pt idx="374">
                  <c:v>4.6902780000000002</c:v>
                </c:pt>
                <c:pt idx="375">
                  <c:v>8.8393700000000006</c:v>
                </c:pt>
                <c:pt idx="376">
                  <c:v>14.972811</c:v>
                </c:pt>
                <c:pt idx="377">
                  <c:v>15.513996000000001</c:v>
                </c:pt>
                <c:pt idx="378">
                  <c:v>15.694391</c:v>
                </c:pt>
                <c:pt idx="379">
                  <c:v>17.498343999999999</c:v>
                </c:pt>
                <c:pt idx="380">
                  <c:v>22.549413999999999</c:v>
                </c:pt>
                <c:pt idx="381">
                  <c:v>25.255341999999999</c:v>
                </c:pt>
                <c:pt idx="382">
                  <c:v>26.698505000000001</c:v>
                </c:pt>
                <c:pt idx="383">
                  <c:v>32.110363</c:v>
                </c:pt>
                <c:pt idx="384">
                  <c:v>40.949733999999999</c:v>
                </c:pt>
                <c:pt idx="385">
                  <c:v>46.000801000000003</c:v>
                </c:pt>
                <c:pt idx="386">
                  <c:v>51.412663000000002</c:v>
                </c:pt>
                <c:pt idx="387">
                  <c:v>57.365707</c:v>
                </c:pt>
                <c:pt idx="388">
                  <c:v>54.659779</c:v>
                </c:pt>
                <c:pt idx="389">
                  <c:v>49.247917000000001</c:v>
                </c:pt>
                <c:pt idx="390">
                  <c:v>42.032103999999997</c:v>
                </c:pt>
                <c:pt idx="391">
                  <c:v>31.208386999999998</c:v>
                </c:pt>
                <c:pt idx="392">
                  <c:v>20.745460999999999</c:v>
                </c:pt>
                <c:pt idx="393">
                  <c:v>7.9373930000000001</c:v>
                </c:pt>
                <c:pt idx="394">
                  <c:v>-1.4431620000000001</c:v>
                </c:pt>
                <c:pt idx="395">
                  <c:v>-7.7569980000000003</c:v>
                </c:pt>
                <c:pt idx="396">
                  <c:v>-10.823718</c:v>
                </c:pt>
                <c:pt idx="397">
                  <c:v>-10.643323000000001</c:v>
                </c:pt>
                <c:pt idx="398">
                  <c:v>-3.6079059999999998</c:v>
                </c:pt>
                <c:pt idx="399">
                  <c:v>3.6079059999999998</c:v>
                </c:pt>
                <c:pt idx="400">
                  <c:v>14.792415</c:v>
                </c:pt>
                <c:pt idx="401">
                  <c:v>24.172972000000001</c:v>
                </c:pt>
                <c:pt idx="402">
                  <c:v>34.635899000000002</c:v>
                </c:pt>
                <c:pt idx="403">
                  <c:v>42.392899</c:v>
                </c:pt>
                <c:pt idx="404">
                  <c:v>46.722385000000003</c:v>
                </c:pt>
                <c:pt idx="405">
                  <c:v>43.655662999999997</c:v>
                </c:pt>
                <c:pt idx="406">
                  <c:v>35.177086000000003</c:v>
                </c:pt>
                <c:pt idx="407">
                  <c:v>28.322063</c:v>
                </c:pt>
                <c:pt idx="408">
                  <c:v>15.153206000000001</c:v>
                </c:pt>
                <c:pt idx="409">
                  <c:v>-3.2471160000000001</c:v>
                </c:pt>
                <c:pt idx="410">
                  <c:v>-10.462928</c:v>
                </c:pt>
                <c:pt idx="411">
                  <c:v>-23.090599000000001</c:v>
                </c:pt>
                <c:pt idx="412">
                  <c:v>-25.796527999999999</c:v>
                </c:pt>
                <c:pt idx="413">
                  <c:v>-31.749573000000002</c:v>
                </c:pt>
                <c:pt idx="414">
                  <c:v>-35.718268999999999</c:v>
                </c:pt>
                <c:pt idx="415">
                  <c:v>-32.471153000000001</c:v>
                </c:pt>
                <c:pt idx="416">
                  <c:v>-31.027992000000001</c:v>
                </c:pt>
                <c:pt idx="417">
                  <c:v>-29.224039000000001</c:v>
                </c:pt>
                <c:pt idx="418">
                  <c:v>-26.698505000000001</c:v>
                </c:pt>
                <c:pt idx="419">
                  <c:v>-25.796527999999999</c:v>
                </c:pt>
                <c:pt idx="420">
                  <c:v>-20.023878</c:v>
                </c:pt>
                <c:pt idx="421">
                  <c:v>-9.5609509999999993</c:v>
                </c:pt>
                <c:pt idx="422">
                  <c:v>3.0667200000000001</c:v>
                </c:pt>
                <c:pt idx="423">
                  <c:v>22.729808999999999</c:v>
                </c:pt>
                <c:pt idx="424">
                  <c:v>34.816296000000001</c:v>
                </c:pt>
                <c:pt idx="425">
                  <c:v>41.851711000000002</c:v>
                </c:pt>
                <c:pt idx="426">
                  <c:v>49.067523999999999</c:v>
                </c:pt>
                <c:pt idx="427">
                  <c:v>50.871474999999997</c:v>
                </c:pt>
                <c:pt idx="428">
                  <c:v>47.985149</c:v>
                </c:pt>
                <c:pt idx="429">
                  <c:v>39.506573000000003</c:v>
                </c:pt>
                <c:pt idx="430">
                  <c:v>22.008226000000001</c:v>
                </c:pt>
                <c:pt idx="431">
                  <c:v>11.184509</c:v>
                </c:pt>
                <c:pt idx="432">
                  <c:v>-1.4431620000000001</c:v>
                </c:pt>
                <c:pt idx="433">
                  <c:v>-16.055181999999999</c:v>
                </c:pt>
                <c:pt idx="434">
                  <c:v>-27.239691000000001</c:v>
                </c:pt>
                <c:pt idx="435">
                  <c:v>-33.373131000000001</c:v>
                </c:pt>
                <c:pt idx="436">
                  <c:v>-35.718268999999999</c:v>
                </c:pt>
                <c:pt idx="437">
                  <c:v>-35.177086000000003</c:v>
                </c:pt>
                <c:pt idx="438">
                  <c:v>-31.749573000000002</c:v>
                </c:pt>
                <c:pt idx="439">
                  <c:v>-29.584828999999999</c:v>
                </c:pt>
                <c:pt idx="440">
                  <c:v>-27.059296</c:v>
                </c:pt>
                <c:pt idx="441">
                  <c:v>-25.255341999999999</c:v>
                </c:pt>
                <c:pt idx="442">
                  <c:v>-24.172972000000001</c:v>
                </c:pt>
                <c:pt idx="443">
                  <c:v>-23.451388999999999</c:v>
                </c:pt>
                <c:pt idx="444">
                  <c:v>-23.992574999999999</c:v>
                </c:pt>
                <c:pt idx="445">
                  <c:v>-27.600480999999998</c:v>
                </c:pt>
                <c:pt idx="446">
                  <c:v>-30.306412000000002</c:v>
                </c:pt>
                <c:pt idx="447">
                  <c:v>-30.486806999999999</c:v>
                </c:pt>
                <c:pt idx="448">
                  <c:v>-33.012340999999999</c:v>
                </c:pt>
                <c:pt idx="449">
                  <c:v>-32.831947</c:v>
                </c:pt>
                <c:pt idx="450">
                  <c:v>-30.126017000000001</c:v>
                </c:pt>
                <c:pt idx="451">
                  <c:v>-26.51811</c:v>
                </c:pt>
                <c:pt idx="452">
                  <c:v>-20.565065000000001</c:v>
                </c:pt>
                <c:pt idx="453">
                  <c:v>-10.643323000000001</c:v>
                </c:pt>
                <c:pt idx="454">
                  <c:v>-1.0823719999999999</c:v>
                </c:pt>
                <c:pt idx="455">
                  <c:v>2.3451390000000001</c:v>
                </c:pt>
                <c:pt idx="456">
                  <c:v>16.055181999999999</c:v>
                </c:pt>
                <c:pt idx="457">
                  <c:v>23.451388999999999</c:v>
                </c:pt>
                <c:pt idx="458">
                  <c:v>27.420086000000001</c:v>
                </c:pt>
                <c:pt idx="459">
                  <c:v>20.925856</c:v>
                </c:pt>
                <c:pt idx="460">
                  <c:v>13.529648</c:v>
                </c:pt>
                <c:pt idx="461">
                  <c:v>2.5255339999999999</c:v>
                </c:pt>
                <c:pt idx="462">
                  <c:v>-1.8039529999999999</c:v>
                </c:pt>
                <c:pt idx="463">
                  <c:v>-4.3294870000000003</c:v>
                </c:pt>
                <c:pt idx="464">
                  <c:v>-5.7726499999999996</c:v>
                </c:pt>
                <c:pt idx="465">
                  <c:v>-3.427511</c:v>
                </c:pt>
                <c:pt idx="466">
                  <c:v>4.3294870000000003</c:v>
                </c:pt>
                <c:pt idx="467">
                  <c:v>14.972811</c:v>
                </c:pt>
                <c:pt idx="468">
                  <c:v>22.188623</c:v>
                </c:pt>
                <c:pt idx="469">
                  <c:v>22.729808999999999</c:v>
                </c:pt>
                <c:pt idx="470">
                  <c:v>21.286646000000001</c:v>
                </c:pt>
                <c:pt idx="471">
                  <c:v>21.647435999999999</c:v>
                </c:pt>
                <c:pt idx="472">
                  <c:v>13.529648</c:v>
                </c:pt>
                <c:pt idx="473">
                  <c:v>5.9530450000000004</c:v>
                </c:pt>
                <c:pt idx="474">
                  <c:v>-5.2314639999999999</c:v>
                </c:pt>
                <c:pt idx="475">
                  <c:v>-15.694391</c:v>
                </c:pt>
                <c:pt idx="476">
                  <c:v>-17.859134999999998</c:v>
                </c:pt>
                <c:pt idx="477">
                  <c:v>-16.957159000000001</c:v>
                </c:pt>
                <c:pt idx="478">
                  <c:v>-16.055181999999999</c:v>
                </c:pt>
                <c:pt idx="479">
                  <c:v>-16.415973999999999</c:v>
                </c:pt>
                <c:pt idx="480">
                  <c:v>-13.529648</c:v>
                </c:pt>
                <c:pt idx="481">
                  <c:v>-5.5922549999999998</c:v>
                </c:pt>
                <c:pt idx="482">
                  <c:v>-6.4942310000000001</c:v>
                </c:pt>
                <c:pt idx="483">
                  <c:v>-8.1177879999999991</c:v>
                </c:pt>
                <c:pt idx="484">
                  <c:v>-10.643323000000001</c:v>
                </c:pt>
                <c:pt idx="485">
                  <c:v>-13.710043000000001</c:v>
                </c:pt>
                <c:pt idx="486">
                  <c:v>-16.596368999999999</c:v>
                </c:pt>
                <c:pt idx="487">
                  <c:v>-7.7569980000000003</c:v>
                </c:pt>
                <c:pt idx="488">
                  <c:v>1.262767</c:v>
                </c:pt>
                <c:pt idx="489">
                  <c:v>9.5609509999999993</c:v>
                </c:pt>
                <c:pt idx="490">
                  <c:v>17.137554000000002</c:v>
                </c:pt>
                <c:pt idx="491">
                  <c:v>24.353366999999999</c:v>
                </c:pt>
                <c:pt idx="492">
                  <c:v>25.796527999999999</c:v>
                </c:pt>
                <c:pt idx="493">
                  <c:v>27.420086000000001</c:v>
                </c:pt>
                <c:pt idx="494">
                  <c:v>16.235576999999999</c:v>
                </c:pt>
                <c:pt idx="495">
                  <c:v>5.5922549999999998</c:v>
                </c:pt>
                <c:pt idx="496">
                  <c:v>-0.54118599999999994</c:v>
                </c:pt>
                <c:pt idx="497">
                  <c:v>2.7059299999999999</c:v>
                </c:pt>
                <c:pt idx="498">
                  <c:v>6.8550209999999998</c:v>
                </c:pt>
                <c:pt idx="499">
                  <c:v>14.792415</c:v>
                </c:pt>
                <c:pt idx="500">
                  <c:v>13.349252999999999</c:v>
                </c:pt>
                <c:pt idx="501">
                  <c:v>14.431623999999999</c:v>
                </c:pt>
                <c:pt idx="502">
                  <c:v>20.925856</c:v>
                </c:pt>
                <c:pt idx="503">
                  <c:v>21.286646000000001</c:v>
                </c:pt>
                <c:pt idx="504">
                  <c:v>20.204273000000001</c:v>
                </c:pt>
                <c:pt idx="505">
                  <c:v>14.431623999999999</c:v>
                </c:pt>
                <c:pt idx="506">
                  <c:v>7.9373930000000001</c:v>
                </c:pt>
                <c:pt idx="507">
                  <c:v>6.1334400000000002</c:v>
                </c:pt>
                <c:pt idx="508">
                  <c:v>12.266881</c:v>
                </c:pt>
                <c:pt idx="509">
                  <c:v>12.627670999999999</c:v>
                </c:pt>
                <c:pt idx="510">
                  <c:v>19.121901999999999</c:v>
                </c:pt>
                <c:pt idx="511">
                  <c:v>19.482693000000001</c:v>
                </c:pt>
                <c:pt idx="512">
                  <c:v>21.467040999999998</c:v>
                </c:pt>
                <c:pt idx="513">
                  <c:v>20.023878</c:v>
                </c:pt>
                <c:pt idx="514">
                  <c:v>19.663087999999998</c:v>
                </c:pt>
                <c:pt idx="515">
                  <c:v>18.219925</c:v>
                </c:pt>
                <c:pt idx="516">
                  <c:v>22.188623</c:v>
                </c:pt>
                <c:pt idx="517">
                  <c:v>24.172972000000001</c:v>
                </c:pt>
                <c:pt idx="518">
                  <c:v>25.435738000000001</c:v>
                </c:pt>
                <c:pt idx="519">
                  <c:v>23.992574999999999</c:v>
                </c:pt>
                <c:pt idx="520">
                  <c:v>24.353366999999999</c:v>
                </c:pt>
                <c:pt idx="521">
                  <c:v>23.090599000000001</c:v>
                </c:pt>
                <c:pt idx="522">
                  <c:v>25.255341999999999</c:v>
                </c:pt>
                <c:pt idx="523">
                  <c:v>26.51811</c:v>
                </c:pt>
                <c:pt idx="524">
                  <c:v>26.878900999999999</c:v>
                </c:pt>
                <c:pt idx="525">
                  <c:v>27.961272999999998</c:v>
                </c:pt>
                <c:pt idx="526">
                  <c:v>26.698505000000001</c:v>
                </c:pt>
                <c:pt idx="527">
                  <c:v>30.667202</c:v>
                </c:pt>
                <c:pt idx="528">
                  <c:v>30.306412000000002</c:v>
                </c:pt>
                <c:pt idx="529">
                  <c:v>29.584828999999999</c:v>
                </c:pt>
                <c:pt idx="530">
                  <c:v>26.337714999999999</c:v>
                </c:pt>
                <c:pt idx="531">
                  <c:v>22.008226000000001</c:v>
                </c:pt>
                <c:pt idx="532">
                  <c:v>19.482693000000001</c:v>
                </c:pt>
                <c:pt idx="533">
                  <c:v>20.925856</c:v>
                </c:pt>
                <c:pt idx="534">
                  <c:v>21.467040999999998</c:v>
                </c:pt>
                <c:pt idx="535">
                  <c:v>22.549413999999999</c:v>
                </c:pt>
                <c:pt idx="536">
                  <c:v>20.023878</c:v>
                </c:pt>
                <c:pt idx="537">
                  <c:v>19.302298</c:v>
                </c:pt>
                <c:pt idx="538">
                  <c:v>15.694391</c:v>
                </c:pt>
                <c:pt idx="539">
                  <c:v>12.988462</c:v>
                </c:pt>
                <c:pt idx="540">
                  <c:v>10.282533000000001</c:v>
                </c:pt>
                <c:pt idx="541">
                  <c:v>10.823718</c:v>
                </c:pt>
                <c:pt idx="542">
                  <c:v>13.529648</c:v>
                </c:pt>
                <c:pt idx="543">
                  <c:v>16.596368999999999</c:v>
                </c:pt>
                <c:pt idx="544">
                  <c:v>19.843482999999999</c:v>
                </c:pt>
                <c:pt idx="545">
                  <c:v>24.353366999999999</c:v>
                </c:pt>
                <c:pt idx="546">
                  <c:v>31.749573000000002</c:v>
                </c:pt>
                <c:pt idx="547">
                  <c:v>32.110363</c:v>
                </c:pt>
                <c:pt idx="548">
                  <c:v>33.914318000000002</c:v>
                </c:pt>
                <c:pt idx="549">
                  <c:v>44.196849999999998</c:v>
                </c:pt>
                <c:pt idx="550">
                  <c:v>51.051872000000003</c:v>
                </c:pt>
                <c:pt idx="551">
                  <c:v>55.381359000000003</c:v>
                </c:pt>
                <c:pt idx="552">
                  <c:v>58.808867999999997</c:v>
                </c:pt>
                <c:pt idx="553">
                  <c:v>56.283337000000003</c:v>
                </c:pt>
                <c:pt idx="554">
                  <c:v>53.397010999999999</c:v>
                </c:pt>
                <c:pt idx="555">
                  <c:v>47.624358999999998</c:v>
                </c:pt>
                <c:pt idx="556">
                  <c:v>42.212502000000001</c:v>
                </c:pt>
                <c:pt idx="557">
                  <c:v>37.341827000000002</c:v>
                </c:pt>
                <c:pt idx="558">
                  <c:v>33.553528</c:v>
                </c:pt>
                <c:pt idx="559">
                  <c:v>36.079059999999998</c:v>
                </c:pt>
                <c:pt idx="560">
                  <c:v>39.686965999999998</c:v>
                </c:pt>
                <c:pt idx="561">
                  <c:v>45.820408</c:v>
                </c:pt>
                <c:pt idx="562">
                  <c:v>57.726497999999999</c:v>
                </c:pt>
                <c:pt idx="563">
                  <c:v>49.789104000000002</c:v>
                </c:pt>
                <c:pt idx="564">
                  <c:v>28.502459000000002</c:v>
                </c:pt>
                <c:pt idx="565">
                  <c:v>9.7413460000000001</c:v>
                </c:pt>
                <c:pt idx="566">
                  <c:v>-5.9530450000000004</c:v>
                </c:pt>
                <c:pt idx="567">
                  <c:v>-15.694391</c:v>
                </c:pt>
                <c:pt idx="568">
                  <c:v>-22.369019000000002</c:v>
                </c:pt>
                <c:pt idx="569">
                  <c:v>-29.224039000000001</c:v>
                </c:pt>
                <c:pt idx="570">
                  <c:v>-34.275108000000003</c:v>
                </c:pt>
                <c:pt idx="571">
                  <c:v>-35.357478999999998</c:v>
                </c:pt>
                <c:pt idx="572">
                  <c:v>-36.43985</c:v>
                </c:pt>
                <c:pt idx="573">
                  <c:v>-37.883015</c:v>
                </c:pt>
                <c:pt idx="574">
                  <c:v>-37.702618000000001</c:v>
                </c:pt>
                <c:pt idx="575">
                  <c:v>-38.604595000000003</c:v>
                </c:pt>
                <c:pt idx="576">
                  <c:v>-40.588943</c:v>
                </c:pt>
                <c:pt idx="577">
                  <c:v>-41.851711000000002</c:v>
                </c:pt>
                <c:pt idx="578">
                  <c:v>-42.212502000000001</c:v>
                </c:pt>
                <c:pt idx="579">
                  <c:v>-37.702618000000001</c:v>
                </c:pt>
                <c:pt idx="580">
                  <c:v>-30.306412000000002</c:v>
                </c:pt>
                <c:pt idx="581">
                  <c:v>-20.745460999999999</c:v>
                </c:pt>
                <c:pt idx="582">
                  <c:v>-12.988462</c:v>
                </c:pt>
                <c:pt idx="583">
                  <c:v>-8.4785799999999991</c:v>
                </c:pt>
                <c:pt idx="584">
                  <c:v>-2.7059299999999999</c:v>
                </c:pt>
                <c:pt idx="585">
                  <c:v>-1.262767</c:v>
                </c:pt>
                <c:pt idx="586">
                  <c:v>13.529648</c:v>
                </c:pt>
                <c:pt idx="587">
                  <c:v>18.580717</c:v>
                </c:pt>
                <c:pt idx="588">
                  <c:v>20.745460999999999</c:v>
                </c:pt>
                <c:pt idx="589">
                  <c:v>21.467040999999998</c:v>
                </c:pt>
                <c:pt idx="590">
                  <c:v>24.353366999999999</c:v>
                </c:pt>
                <c:pt idx="591">
                  <c:v>26.698505000000001</c:v>
                </c:pt>
                <c:pt idx="592">
                  <c:v>25.796527999999999</c:v>
                </c:pt>
                <c:pt idx="593">
                  <c:v>21.827831</c:v>
                </c:pt>
                <c:pt idx="594">
                  <c:v>12.447276</c:v>
                </c:pt>
                <c:pt idx="595">
                  <c:v>-5.2314639999999999</c:v>
                </c:pt>
                <c:pt idx="596">
                  <c:v>-25.796527999999999</c:v>
                </c:pt>
                <c:pt idx="597">
                  <c:v>-43.114479000000003</c:v>
                </c:pt>
                <c:pt idx="598">
                  <c:v>-41.851711000000002</c:v>
                </c:pt>
                <c:pt idx="599">
                  <c:v>-42.392899</c:v>
                </c:pt>
                <c:pt idx="600">
                  <c:v>-28.141667999999999</c:v>
                </c:pt>
                <c:pt idx="601">
                  <c:v>-11.545299999999999</c:v>
                </c:pt>
                <c:pt idx="602">
                  <c:v>6.1334400000000002</c:v>
                </c:pt>
                <c:pt idx="603">
                  <c:v>20.204273000000001</c:v>
                </c:pt>
                <c:pt idx="604">
                  <c:v>23.451388999999999</c:v>
                </c:pt>
                <c:pt idx="605">
                  <c:v>18.400321999999999</c:v>
                </c:pt>
                <c:pt idx="606">
                  <c:v>14.431623999999999</c:v>
                </c:pt>
                <c:pt idx="607">
                  <c:v>15.513996000000001</c:v>
                </c:pt>
                <c:pt idx="608">
                  <c:v>8.2981839999999991</c:v>
                </c:pt>
                <c:pt idx="609">
                  <c:v>7.2158119999999997</c:v>
                </c:pt>
                <c:pt idx="610">
                  <c:v>7.7569980000000003</c:v>
                </c:pt>
                <c:pt idx="611">
                  <c:v>7.7569980000000003</c:v>
                </c:pt>
                <c:pt idx="612">
                  <c:v>7.9373930000000001</c:v>
                </c:pt>
                <c:pt idx="613">
                  <c:v>7.7569980000000003</c:v>
                </c:pt>
                <c:pt idx="614">
                  <c:v>3.6079059999999998</c:v>
                </c:pt>
                <c:pt idx="615">
                  <c:v>-0.36079099999999997</c:v>
                </c:pt>
                <c:pt idx="616">
                  <c:v>-7.5766030000000004</c:v>
                </c:pt>
                <c:pt idx="617">
                  <c:v>-21.827831</c:v>
                </c:pt>
                <c:pt idx="618">
                  <c:v>-30.486806999999999</c:v>
                </c:pt>
                <c:pt idx="619">
                  <c:v>-38.243805000000002</c:v>
                </c:pt>
                <c:pt idx="620">
                  <c:v>-42.934081999999997</c:v>
                </c:pt>
                <c:pt idx="621">
                  <c:v>-42.032103999999997</c:v>
                </c:pt>
                <c:pt idx="622">
                  <c:v>-30.486806999999999</c:v>
                </c:pt>
                <c:pt idx="623">
                  <c:v>-13.349252999999999</c:v>
                </c:pt>
                <c:pt idx="624">
                  <c:v>3.427511</c:v>
                </c:pt>
                <c:pt idx="625">
                  <c:v>8.2981839999999991</c:v>
                </c:pt>
                <c:pt idx="626">
                  <c:v>12.086486000000001</c:v>
                </c:pt>
                <c:pt idx="627">
                  <c:v>3.6079059999999998</c:v>
                </c:pt>
                <c:pt idx="628">
                  <c:v>-17.137554000000002</c:v>
                </c:pt>
                <c:pt idx="629">
                  <c:v>-19.302298</c:v>
                </c:pt>
                <c:pt idx="630">
                  <c:v>-40.949733999999999</c:v>
                </c:pt>
                <c:pt idx="631">
                  <c:v>-39.145781999999997</c:v>
                </c:pt>
                <c:pt idx="632">
                  <c:v>-23.992574999999999</c:v>
                </c:pt>
                <c:pt idx="633">
                  <c:v>-5.4118589999999998</c:v>
                </c:pt>
                <c:pt idx="634">
                  <c:v>13.890438</c:v>
                </c:pt>
                <c:pt idx="635">
                  <c:v>34.455502000000003</c:v>
                </c:pt>
                <c:pt idx="636">
                  <c:v>41.130130999999999</c:v>
                </c:pt>
                <c:pt idx="637">
                  <c:v>46.000801000000003</c:v>
                </c:pt>
                <c:pt idx="638">
                  <c:v>50.510685000000002</c:v>
                </c:pt>
                <c:pt idx="639">
                  <c:v>53.757801000000001</c:v>
                </c:pt>
                <c:pt idx="640">
                  <c:v>53.036220999999998</c:v>
                </c:pt>
                <c:pt idx="641">
                  <c:v>56.283337000000003</c:v>
                </c:pt>
                <c:pt idx="642">
                  <c:v>56.283337000000003</c:v>
                </c:pt>
                <c:pt idx="643">
                  <c:v>55.922545999999997</c:v>
                </c:pt>
                <c:pt idx="644">
                  <c:v>53.577404000000001</c:v>
                </c:pt>
                <c:pt idx="645">
                  <c:v>53.577404000000001</c:v>
                </c:pt>
                <c:pt idx="646">
                  <c:v>52.134242999999998</c:v>
                </c:pt>
                <c:pt idx="647">
                  <c:v>51.953850000000003</c:v>
                </c:pt>
                <c:pt idx="648">
                  <c:v>47.443966000000003</c:v>
                </c:pt>
                <c:pt idx="649">
                  <c:v>42.934081999999997</c:v>
                </c:pt>
                <c:pt idx="650">
                  <c:v>42.573292000000002</c:v>
                </c:pt>
                <c:pt idx="651">
                  <c:v>40.769340999999997</c:v>
                </c:pt>
                <c:pt idx="652">
                  <c:v>46.000801000000003</c:v>
                </c:pt>
                <c:pt idx="653">
                  <c:v>48.526336999999998</c:v>
                </c:pt>
                <c:pt idx="654">
                  <c:v>45.640011000000001</c:v>
                </c:pt>
                <c:pt idx="655">
                  <c:v>39.145781999999997</c:v>
                </c:pt>
                <c:pt idx="656">
                  <c:v>30.306412000000002</c:v>
                </c:pt>
                <c:pt idx="657">
                  <c:v>22.910204</c:v>
                </c:pt>
                <c:pt idx="658">
                  <c:v>16.415973999999999</c:v>
                </c:pt>
                <c:pt idx="659">
                  <c:v>4.6902780000000002</c:v>
                </c:pt>
                <c:pt idx="660">
                  <c:v>3.7883010000000001</c:v>
                </c:pt>
                <c:pt idx="661">
                  <c:v>-7.5766030000000004</c:v>
                </c:pt>
                <c:pt idx="662">
                  <c:v>-23.451388999999999</c:v>
                </c:pt>
                <c:pt idx="663">
                  <c:v>-31.929970000000001</c:v>
                </c:pt>
                <c:pt idx="664">
                  <c:v>-32.290759999999999</c:v>
                </c:pt>
                <c:pt idx="665">
                  <c:v>-29.224039000000001</c:v>
                </c:pt>
                <c:pt idx="666">
                  <c:v>-20.565065000000001</c:v>
                </c:pt>
                <c:pt idx="667">
                  <c:v>-3.0667200000000001</c:v>
                </c:pt>
                <c:pt idx="668">
                  <c:v>8.2981839999999991</c:v>
                </c:pt>
                <c:pt idx="669">
                  <c:v>17.678740000000001</c:v>
                </c:pt>
                <c:pt idx="670">
                  <c:v>26.51811</c:v>
                </c:pt>
                <c:pt idx="671">
                  <c:v>35.357478999999998</c:v>
                </c:pt>
                <c:pt idx="672">
                  <c:v>35.537875999999997</c:v>
                </c:pt>
                <c:pt idx="673">
                  <c:v>43.836060000000003</c:v>
                </c:pt>
                <c:pt idx="674">
                  <c:v>51.232264999999998</c:v>
                </c:pt>
                <c:pt idx="675">
                  <c:v>54.479382000000001</c:v>
                </c:pt>
                <c:pt idx="676">
                  <c:v>56.102939999999997</c:v>
                </c:pt>
                <c:pt idx="677">
                  <c:v>56.102939999999997</c:v>
                </c:pt>
                <c:pt idx="678">
                  <c:v>49.428314</c:v>
                </c:pt>
                <c:pt idx="679">
                  <c:v>41.310524000000001</c:v>
                </c:pt>
                <c:pt idx="680">
                  <c:v>23.270994000000002</c:v>
                </c:pt>
                <c:pt idx="681">
                  <c:v>12.627670999999999</c:v>
                </c:pt>
                <c:pt idx="682">
                  <c:v>-4.3294870000000003</c:v>
                </c:pt>
                <c:pt idx="683">
                  <c:v>-23.812180000000001</c:v>
                </c:pt>
                <c:pt idx="684">
                  <c:v>-31.388783</c:v>
                </c:pt>
                <c:pt idx="685">
                  <c:v>-29.043644</c:v>
                </c:pt>
                <c:pt idx="686">
                  <c:v>-24.172972000000001</c:v>
                </c:pt>
                <c:pt idx="687">
                  <c:v>-14.431623999999999</c:v>
                </c:pt>
                <c:pt idx="688">
                  <c:v>-5.0510679999999999</c:v>
                </c:pt>
                <c:pt idx="689">
                  <c:v>4.3294870000000003</c:v>
                </c:pt>
                <c:pt idx="690">
                  <c:v>14.972811</c:v>
                </c:pt>
                <c:pt idx="691">
                  <c:v>16.776764</c:v>
                </c:pt>
                <c:pt idx="692">
                  <c:v>22.369019000000002</c:v>
                </c:pt>
                <c:pt idx="693">
                  <c:v>29.043644</c:v>
                </c:pt>
                <c:pt idx="694">
                  <c:v>26.157319999999999</c:v>
                </c:pt>
                <c:pt idx="695">
                  <c:v>24.894552000000001</c:v>
                </c:pt>
                <c:pt idx="696">
                  <c:v>20.745460999999999</c:v>
                </c:pt>
                <c:pt idx="697">
                  <c:v>21.647435999999999</c:v>
                </c:pt>
                <c:pt idx="698">
                  <c:v>24.714157</c:v>
                </c:pt>
                <c:pt idx="699">
                  <c:v>26.337714999999999</c:v>
                </c:pt>
                <c:pt idx="700">
                  <c:v>28.322063</c:v>
                </c:pt>
                <c:pt idx="701">
                  <c:v>29.765224</c:v>
                </c:pt>
                <c:pt idx="702">
                  <c:v>34.094710999999997</c:v>
                </c:pt>
                <c:pt idx="703">
                  <c:v>40.949733999999999</c:v>
                </c:pt>
                <c:pt idx="704">
                  <c:v>46.541988000000003</c:v>
                </c:pt>
                <c:pt idx="705">
                  <c:v>50.691082000000002</c:v>
                </c:pt>
                <c:pt idx="706">
                  <c:v>54.479382000000001</c:v>
                </c:pt>
                <c:pt idx="707">
                  <c:v>55.381359000000003</c:v>
                </c:pt>
                <c:pt idx="708">
                  <c:v>53.036220999999998</c:v>
                </c:pt>
                <c:pt idx="709">
                  <c:v>56.102939999999997</c:v>
                </c:pt>
                <c:pt idx="710">
                  <c:v>57.726497999999999</c:v>
                </c:pt>
                <c:pt idx="711">
                  <c:v>57.726497999999999</c:v>
                </c:pt>
                <c:pt idx="712">
                  <c:v>56.102939999999997</c:v>
                </c:pt>
                <c:pt idx="713">
                  <c:v>52.675429999999999</c:v>
                </c:pt>
                <c:pt idx="714">
                  <c:v>50.871474999999997</c:v>
                </c:pt>
                <c:pt idx="715">
                  <c:v>51.051872000000003</c:v>
                </c:pt>
                <c:pt idx="716">
                  <c:v>53.216614</c:v>
                </c:pt>
                <c:pt idx="717">
                  <c:v>55.742148999999998</c:v>
                </c:pt>
                <c:pt idx="718">
                  <c:v>57.546101</c:v>
                </c:pt>
                <c:pt idx="719">
                  <c:v>57.546101</c:v>
                </c:pt>
                <c:pt idx="720">
                  <c:v>56.102939999999997</c:v>
                </c:pt>
                <c:pt idx="721">
                  <c:v>56.283337000000003</c:v>
                </c:pt>
                <c:pt idx="722">
                  <c:v>54.840172000000003</c:v>
                </c:pt>
                <c:pt idx="723">
                  <c:v>56.82452</c:v>
                </c:pt>
                <c:pt idx="724">
                  <c:v>56.644126999999997</c:v>
                </c:pt>
                <c:pt idx="725">
                  <c:v>57.726497999999999</c:v>
                </c:pt>
                <c:pt idx="726">
                  <c:v>56.102939999999997</c:v>
                </c:pt>
                <c:pt idx="727">
                  <c:v>54.118591000000002</c:v>
                </c:pt>
                <c:pt idx="728">
                  <c:v>55.020569000000002</c:v>
                </c:pt>
                <c:pt idx="729">
                  <c:v>54.298988000000001</c:v>
                </c:pt>
                <c:pt idx="730">
                  <c:v>55.381359000000003</c:v>
                </c:pt>
                <c:pt idx="731">
                  <c:v>57.004916999999999</c:v>
                </c:pt>
                <c:pt idx="732">
                  <c:v>56.283337000000003</c:v>
                </c:pt>
                <c:pt idx="733">
                  <c:v>57.546101</c:v>
                </c:pt>
                <c:pt idx="734">
                  <c:v>55.200961999999997</c:v>
                </c:pt>
                <c:pt idx="735">
                  <c:v>55.561751999999998</c:v>
                </c:pt>
                <c:pt idx="736">
                  <c:v>57.185310000000001</c:v>
                </c:pt>
                <c:pt idx="737">
                  <c:v>56.102939999999997</c:v>
                </c:pt>
                <c:pt idx="738">
                  <c:v>56.283337000000003</c:v>
                </c:pt>
                <c:pt idx="739">
                  <c:v>56.463729999999998</c:v>
                </c:pt>
                <c:pt idx="740">
                  <c:v>57.906894999999999</c:v>
                </c:pt>
                <c:pt idx="741">
                  <c:v>57.365707</c:v>
                </c:pt>
                <c:pt idx="742">
                  <c:v>56.283337000000003</c:v>
                </c:pt>
                <c:pt idx="743">
                  <c:v>56.283337000000003</c:v>
                </c:pt>
                <c:pt idx="744">
                  <c:v>55.020569000000002</c:v>
                </c:pt>
                <c:pt idx="745">
                  <c:v>55.922545999999997</c:v>
                </c:pt>
                <c:pt idx="746">
                  <c:v>56.644126999999997</c:v>
                </c:pt>
                <c:pt idx="747">
                  <c:v>56.283337000000003</c:v>
                </c:pt>
                <c:pt idx="748">
                  <c:v>58.808867999999997</c:v>
                </c:pt>
                <c:pt idx="749">
                  <c:v>58.087288000000001</c:v>
                </c:pt>
                <c:pt idx="750">
                  <c:v>56.463729999999998</c:v>
                </c:pt>
                <c:pt idx="751">
                  <c:v>57.185310000000001</c:v>
                </c:pt>
                <c:pt idx="752">
                  <c:v>58.267685</c:v>
                </c:pt>
                <c:pt idx="753">
                  <c:v>57.546101</c:v>
                </c:pt>
                <c:pt idx="754">
                  <c:v>57.185310000000001</c:v>
                </c:pt>
                <c:pt idx="755">
                  <c:v>57.546101</c:v>
                </c:pt>
                <c:pt idx="756">
                  <c:v>55.200961999999997</c:v>
                </c:pt>
                <c:pt idx="757">
                  <c:v>54.298988000000001</c:v>
                </c:pt>
                <c:pt idx="758">
                  <c:v>55.742148999999998</c:v>
                </c:pt>
                <c:pt idx="759">
                  <c:v>56.102939999999997</c:v>
                </c:pt>
                <c:pt idx="760">
                  <c:v>58.267685</c:v>
                </c:pt>
                <c:pt idx="761">
                  <c:v>57.906894999999999</c:v>
                </c:pt>
                <c:pt idx="762">
                  <c:v>59.169659000000003</c:v>
                </c:pt>
                <c:pt idx="763">
                  <c:v>57.546101</c:v>
                </c:pt>
                <c:pt idx="764">
                  <c:v>58.628475000000002</c:v>
                </c:pt>
                <c:pt idx="765">
                  <c:v>58.087288000000001</c:v>
                </c:pt>
                <c:pt idx="766">
                  <c:v>58.267685</c:v>
                </c:pt>
                <c:pt idx="767">
                  <c:v>57.004916999999999</c:v>
                </c:pt>
                <c:pt idx="768">
                  <c:v>58.267685</c:v>
                </c:pt>
                <c:pt idx="769">
                  <c:v>58.448078000000002</c:v>
                </c:pt>
                <c:pt idx="770">
                  <c:v>57.546101</c:v>
                </c:pt>
                <c:pt idx="771">
                  <c:v>57.906894999999999</c:v>
                </c:pt>
                <c:pt idx="772">
                  <c:v>58.267685</c:v>
                </c:pt>
                <c:pt idx="773">
                  <c:v>58.087288000000001</c:v>
                </c:pt>
                <c:pt idx="774">
                  <c:v>57.004916999999999</c:v>
                </c:pt>
                <c:pt idx="775">
                  <c:v>57.906894999999999</c:v>
                </c:pt>
                <c:pt idx="776">
                  <c:v>57.546101</c:v>
                </c:pt>
                <c:pt idx="777">
                  <c:v>58.628475000000002</c:v>
                </c:pt>
                <c:pt idx="778">
                  <c:v>57.546101</c:v>
                </c:pt>
                <c:pt idx="779">
                  <c:v>58.448078000000002</c:v>
                </c:pt>
                <c:pt idx="780">
                  <c:v>57.546101</c:v>
                </c:pt>
                <c:pt idx="781">
                  <c:v>57.185310000000001</c:v>
                </c:pt>
                <c:pt idx="782">
                  <c:v>57.906894999999999</c:v>
                </c:pt>
                <c:pt idx="783">
                  <c:v>56.644126999999997</c:v>
                </c:pt>
                <c:pt idx="784">
                  <c:v>57.004916999999999</c:v>
                </c:pt>
                <c:pt idx="785">
                  <c:v>57.365707</c:v>
                </c:pt>
                <c:pt idx="786">
                  <c:v>57.906894999999999</c:v>
                </c:pt>
                <c:pt idx="787">
                  <c:v>59.169659000000003</c:v>
                </c:pt>
                <c:pt idx="788">
                  <c:v>58.808867999999997</c:v>
                </c:pt>
                <c:pt idx="789">
                  <c:v>56.102939999999997</c:v>
                </c:pt>
                <c:pt idx="790">
                  <c:v>57.906894999999999</c:v>
                </c:pt>
                <c:pt idx="791">
                  <c:v>57.906894999999999</c:v>
                </c:pt>
                <c:pt idx="792">
                  <c:v>58.267685</c:v>
                </c:pt>
                <c:pt idx="793">
                  <c:v>59.891243000000003</c:v>
                </c:pt>
                <c:pt idx="794">
                  <c:v>58.267685</c:v>
                </c:pt>
                <c:pt idx="795">
                  <c:v>57.906894999999999</c:v>
                </c:pt>
                <c:pt idx="796">
                  <c:v>57.365707</c:v>
                </c:pt>
                <c:pt idx="797">
                  <c:v>58.087288000000001</c:v>
                </c:pt>
                <c:pt idx="798">
                  <c:v>58.448078000000002</c:v>
                </c:pt>
                <c:pt idx="799">
                  <c:v>59.169659000000003</c:v>
                </c:pt>
                <c:pt idx="800">
                  <c:v>58.628475000000002</c:v>
                </c:pt>
                <c:pt idx="801">
                  <c:v>59.530448999999997</c:v>
                </c:pt>
                <c:pt idx="802">
                  <c:v>57.004916999999999</c:v>
                </c:pt>
                <c:pt idx="803">
                  <c:v>58.808867999999997</c:v>
                </c:pt>
                <c:pt idx="804">
                  <c:v>58.989265000000003</c:v>
                </c:pt>
                <c:pt idx="805">
                  <c:v>57.726497999999999</c:v>
                </c:pt>
                <c:pt idx="806">
                  <c:v>57.546101</c:v>
                </c:pt>
                <c:pt idx="807">
                  <c:v>59.350056000000002</c:v>
                </c:pt>
                <c:pt idx="808">
                  <c:v>57.546101</c:v>
                </c:pt>
                <c:pt idx="809">
                  <c:v>58.087288000000001</c:v>
                </c:pt>
                <c:pt idx="810">
                  <c:v>58.989265000000003</c:v>
                </c:pt>
                <c:pt idx="811">
                  <c:v>58.989265000000003</c:v>
                </c:pt>
                <c:pt idx="812">
                  <c:v>57.726497999999999</c:v>
                </c:pt>
                <c:pt idx="813">
                  <c:v>57.546101</c:v>
                </c:pt>
                <c:pt idx="814">
                  <c:v>59.169659000000003</c:v>
                </c:pt>
                <c:pt idx="815">
                  <c:v>57.906894999999999</c:v>
                </c:pt>
                <c:pt idx="816">
                  <c:v>57.185310000000001</c:v>
                </c:pt>
                <c:pt idx="817">
                  <c:v>58.267685</c:v>
                </c:pt>
                <c:pt idx="818">
                  <c:v>57.906894999999999</c:v>
                </c:pt>
                <c:pt idx="819">
                  <c:v>58.989265000000003</c:v>
                </c:pt>
                <c:pt idx="820">
                  <c:v>58.628475000000002</c:v>
                </c:pt>
                <c:pt idx="821">
                  <c:v>58.087288000000001</c:v>
                </c:pt>
                <c:pt idx="822">
                  <c:v>56.82452</c:v>
                </c:pt>
                <c:pt idx="823">
                  <c:v>56.463729999999998</c:v>
                </c:pt>
                <c:pt idx="824">
                  <c:v>57.185310000000001</c:v>
                </c:pt>
                <c:pt idx="825">
                  <c:v>58.628475000000002</c:v>
                </c:pt>
                <c:pt idx="826">
                  <c:v>58.448078000000002</c:v>
                </c:pt>
                <c:pt idx="827">
                  <c:v>56.102939999999997</c:v>
                </c:pt>
                <c:pt idx="828">
                  <c:v>59.530448999999997</c:v>
                </c:pt>
                <c:pt idx="829">
                  <c:v>58.808867999999997</c:v>
                </c:pt>
                <c:pt idx="830">
                  <c:v>58.808867999999997</c:v>
                </c:pt>
                <c:pt idx="831">
                  <c:v>57.726497999999999</c:v>
                </c:pt>
                <c:pt idx="832">
                  <c:v>56.82452</c:v>
                </c:pt>
                <c:pt idx="833">
                  <c:v>58.087288000000001</c:v>
                </c:pt>
                <c:pt idx="834">
                  <c:v>57.546101</c:v>
                </c:pt>
                <c:pt idx="835">
                  <c:v>59.350056000000002</c:v>
                </c:pt>
                <c:pt idx="836">
                  <c:v>57.546101</c:v>
                </c:pt>
                <c:pt idx="837">
                  <c:v>58.267685</c:v>
                </c:pt>
                <c:pt idx="838">
                  <c:v>58.267685</c:v>
                </c:pt>
                <c:pt idx="839">
                  <c:v>56.82452</c:v>
                </c:pt>
                <c:pt idx="840">
                  <c:v>56.644126999999997</c:v>
                </c:pt>
                <c:pt idx="841">
                  <c:v>57.185310000000001</c:v>
                </c:pt>
                <c:pt idx="842">
                  <c:v>57.906894999999999</c:v>
                </c:pt>
                <c:pt idx="843">
                  <c:v>59.169659000000003</c:v>
                </c:pt>
                <c:pt idx="844">
                  <c:v>56.644126999999997</c:v>
                </c:pt>
                <c:pt idx="845">
                  <c:v>57.185310000000001</c:v>
                </c:pt>
                <c:pt idx="846">
                  <c:v>58.628475000000002</c:v>
                </c:pt>
                <c:pt idx="847">
                  <c:v>57.004916999999999</c:v>
                </c:pt>
                <c:pt idx="848">
                  <c:v>57.004916999999999</c:v>
                </c:pt>
                <c:pt idx="849">
                  <c:v>58.989265000000003</c:v>
                </c:pt>
                <c:pt idx="850">
                  <c:v>56.644126999999997</c:v>
                </c:pt>
                <c:pt idx="851">
                  <c:v>57.004916999999999</c:v>
                </c:pt>
                <c:pt idx="852">
                  <c:v>55.561751999999998</c:v>
                </c:pt>
                <c:pt idx="853">
                  <c:v>57.185310000000001</c:v>
                </c:pt>
                <c:pt idx="854">
                  <c:v>56.463729999999998</c:v>
                </c:pt>
                <c:pt idx="855">
                  <c:v>57.004916999999999</c:v>
                </c:pt>
                <c:pt idx="856">
                  <c:v>57.365707</c:v>
                </c:pt>
                <c:pt idx="857">
                  <c:v>56.283337000000003</c:v>
                </c:pt>
                <c:pt idx="858">
                  <c:v>55.561751999999998</c:v>
                </c:pt>
                <c:pt idx="859">
                  <c:v>58.087288000000001</c:v>
                </c:pt>
                <c:pt idx="860">
                  <c:v>59.710845999999997</c:v>
                </c:pt>
                <c:pt idx="861">
                  <c:v>56.463729999999998</c:v>
                </c:pt>
                <c:pt idx="862">
                  <c:v>57.365707</c:v>
                </c:pt>
                <c:pt idx="863">
                  <c:v>57.546101</c:v>
                </c:pt>
                <c:pt idx="864">
                  <c:v>56.644126999999997</c:v>
                </c:pt>
                <c:pt idx="865">
                  <c:v>56.463729999999998</c:v>
                </c:pt>
                <c:pt idx="866">
                  <c:v>58.267685</c:v>
                </c:pt>
                <c:pt idx="867">
                  <c:v>58.087288000000001</c:v>
                </c:pt>
                <c:pt idx="868">
                  <c:v>57.906894999999999</c:v>
                </c:pt>
                <c:pt idx="869">
                  <c:v>57.546101</c:v>
                </c:pt>
                <c:pt idx="870">
                  <c:v>57.004916999999999</c:v>
                </c:pt>
                <c:pt idx="871">
                  <c:v>57.726497999999999</c:v>
                </c:pt>
                <c:pt idx="872">
                  <c:v>57.185310000000001</c:v>
                </c:pt>
                <c:pt idx="873">
                  <c:v>56.644126999999997</c:v>
                </c:pt>
                <c:pt idx="874">
                  <c:v>56.644126999999997</c:v>
                </c:pt>
                <c:pt idx="875">
                  <c:v>56.463729999999998</c:v>
                </c:pt>
                <c:pt idx="876">
                  <c:v>56.644126999999997</c:v>
                </c:pt>
                <c:pt idx="877">
                  <c:v>56.283337000000003</c:v>
                </c:pt>
                <c:pt idx="878">
                  <c:v>56.644126999999997</c:v>
                </c:pt>
                <c:pt idx="879">
                  <c:v>56.82452</c:v>
                </c:pt>
                <c:pt idx="880">
                  <c:v>57.004916999999999</c:v>
                </c:pt>
                <c:pt idx="881">
                  <c:v>57.185310000000001</c:v>
                </c:pt>
                <c:pt idx="882">
                  <c:v>56.463729999999998</c:v>
                </c:pt>
                <c:pt idx="883">
                  <c:v>55.922545999999997</c:v>
                </c:pt>
                <c:pt idx="884">
                  <c:v>57.365707</c:v>
                </c:pt>
                <c:pt idx="885">
                  <c:v>56.463729999999998</c:v>
                </c:pt>
                <c:pt idx="886">
                  <c:v>55.020569000000002</c:v>
                </c:pt>
                <c:pt idx="887">
                  <c:v>55.561751999999998</c:v>
                </c:pt>
                <c:pt idx="888">
                  <c:v>54.840172000000003</c:v>
                </c:pt>
                <c:pt idx="889">
                  <c:v>53.757801000000001</c:v>
                </c:pt>
                <c:pt idx="890">
                  <c:v>56.102939999999997</c:v>
                </c:pt>
                <c:pt idx="891">
                  <c:v>56.82452</c:v>
                </c:pt>
                <c:pt idx="892">
                  <c:v>58.448078000000002</c:v>
                </c:pt>
                <c:pt idx="893">
                  <c:v>56.82452</c:v>
                </c:pt>
                <c:pt idx="894">
                  <c:v>57.906894999999999</c:v>
                </c:pt>
                <c:pt idx="895">
                  <c:v>57.004916999999999</c:v>
                </c:pt>
                <c:pt idx="896">
                  <c:v>55.561751999999998</c:v>
                </c:pt>
                <c:pt idx="897">
                  <c:v>57.365707</c:v>
                </c:pt>
                <c:pt idx="898">
                  <c:v>57.185310000000001</c:v>
                </c:pt>
                <c:pt idx="899">
                  <c:v>57.546101</c:v>
                </c:pt>
                <c:pt idx="900">
                  <c:v>57.185310000000001</c:v>
                </c:pt>
                <c:pt idx="901">
                  <c:v>56.463729999999998</c:v>
                </c:pt>
                <c:pt idx="902">
                  <c:v>50.691082000000002</c:v>
                </c:pt>
                <c:pt idx="903">
                  <c:v>46.361595000000001</c:v>
                </c:pt>
                <c:pt idx="904">
                  <c:v>42.573292000000002</c:v>
                </c:pt>
                <c:pt idx="905">
                  <c:v>43.475268999999997</c:v>
                </c:pt>
                <c:pt idx="906">
                  <c:v>35.357478999999998</c:v>
                </c:pt>
                <c:pt idx="907">
                  <c:v>33.192737999999999</c:v>
                </c:pt>
                <c:pt idx="908">
                  <c:v>24.714157</c:v>
                </c:pt>
                <c:pt idx="909">
                  <c:v>9.7413460000000001</c:v>
                </c:pt>
                <c:pt idx="910">
                  <c:v>1.6235580000000001</c:v>
                </c:pt>
                <c:pt idx="911">
                  <c:v>-8.2981839999999991</c:v>
                </c:pt>
                <c:pt idx="912">
                  <c:v>-15.333601</c:v>
                </c:pt>
                <c:pt idx="913">
                  <c:v>-25.796527999999999</c:v>
                </c:pt>
                <c:pt idx="914">
                  <c:v>-27.420086000000001</c:v>
                </c:pt>
                <c:pt idx="915">
                  <c:v>-34.094710999999997</c:v>
                </c:pt>
                <c:pt idx="916">
                  <c:v>-31.388783</c:v>
                </c:pt>
                <c:pt idx="917">
                  <c:v>-40.769340999999997</c:v>
                </c:pt>
                <c:pt idx="918">
                  <c:v>-44.016452999999998</c:v>
                </c:pt>
                <c:pt idx="919">
                  <c:v>-44.557639999999999</c:v>
                </c:pt>
                <c:pt idx="920">
                  <c:v>-43.836060000000003</c:v>
                </c:pt>
                <c:pt idx="921">
                  <c:v>-41.851711000000002</c:v>
                </c:pt>
                <c:pt idx="922">
                  <c:v>-42.392899</c:v>
                </c:pt>
                <c:pt idx="923">
                  <c:v>-42.212502000000001</c:v>
                </c:pt>
                <c:pt idx="924">
                  <c:v>-41.310524000000001</c:v>
                </c:pt>
                <c:pt idx="925">
                  <c:v>-41.130130999999999</c:v>
                </c:pt>
                <c:pt idx="926">
                  <c:v>-41.671314000000002</c:v>
                </c:pt>
                <c:pt idx="927">
                  <c:v>-41.851711000000002</c:v>
                </c:pt>
                <c:pt idx="928">
                  <c:v>-43.475268999999997</c:v>
                </c:pt>
                <c:pt idx="929">
                  <c:v>-42.212502000000001</c:v>
                </c:pt>
                <c:pt idx="930">
                  <c:v>-43.836060000000003</c:v>
                </c:pt>
                <c:pt idx="931">
                  <c:v>-43.114479000000003</c:v>
                </c:pt>
                <c:pt idx="932">
                  <c:v>-42.753689000000001</c:v>
                </c:pt>
                <c:pt idx="933">
                  <c:v>-44.196849999999998</c:v>
                </c:pt>
                <c:pt idx="934">
                  <c:v>-45.279221</c:v>
                </c:pt>
                <c:pt idx="935">
                  <c:v>-44.738036999999998</c:v>
                </c:pt>
                <c:pt idx="936">
                  <c:v>-45.820408</c:v>
                </c:pt>
                <c:pt idx="937">
                  <c:v>-44.377246999999997</c:v>
                </c:pt>
                <c:pt idx="938">
                  <c:v>-43.655662999999997</c:v>
                </c:pt>
                <c:pt idx="939">
                  <c:v>-43.836060000000003</c:v>
                </c:pt>
                <c:pt idx="940">
                  <c:v>-44.196849999999998</c:v>
                </c:pt>
                <c:pt idx="941">
                  <c:v>-44.377246999999997</c:v>
                </c:pt>
                <c:pt idx="942">
                  <c:v>-43.836060000000003</c:v>
                </c:pt>
                <c:pt idx="943">
                  <c:v>-43.836060000000003</c:v>
                </c:pt>
                <c:pt idx="944">
                  <c:v>-44.377246999999997</c:v>
                </c:pt>
                <c:pt idx="945">
                  <c:v>-43.655662999999997</c:v>
                </c:pt>
                <c:pt idx="946">
                  <c:v>-44.377246999999997</c:v>
                </c:pt>
                <c:pt idx="947">
                  <c:v>-44.377246999999997</c:v>
                </c:pt>
                <c:pt idx="948">
                  <c:v>-44.016452999999998</c:v>
                </c:pt>
                <c:pt idx="949">
                  <c:v>-43.114479000000003</c:v>
                </c:pt>
                <c:pt idx="950">
                  <c:v>-41.130130999999999</c:v>
                </c:pt>
                <c:pt idx="951">
                  <c:v>-41.671314000000002</c:v>
                </c:pt>
                <c:pt idx="952">
                  <c:v>-41.671314000000002</c:v>
                </c:pt>
                <c:pt idx="953">
                  <c:v>-41.130130999999999</c:v>
                </c:pt>
                <c:pt idx="954">
                  <c:v>-40.588943</c:v>
                </c:pt>
                <c:pt idx="955">
                  <c:v>-39.326175999999997</c:v>
                </c:pt>
                <c:pt idx="956">
                  <c:v>-39.686965999999998</c:v>
                </c:pt>
                <c:pt idx="957">
                  <c:v>-37.341827000000002</c:v>
                </c:pt>
                <c:pt idx="958">
                  <c:v>-40.769340999999997</c:v>
                </c:pt>
                <c:pt idx="959">
                  <c:v>-40.047756</c:v>
                </c:pt>
                <c:pt idx="960">
                  <c:v>-40.047756</c:v>
                </c:pt>
                <c:pt idx="961">
                  <c:v>-40.228152999999999</c:v>
                </c:pt>
                <c:pt idx="962">
                  <c:v>-42.032103999999997</c:v>
                </c:pt>
                <c:pt idx="963">
                  <c:v>-41.490921</c:v>
                </c:pt>
                <c:pt idx="964">
                  <c:v>-42.212502000000001</c:v>
                </c:pt>
                <c:pt idx="965">
                  <c:v>-42.573292000000002</c:v>
                </c:pt>
                <c:pt idx="966">
                  <c:v>-41.490921</c:v>
                </c:pt>
                <c:pt idx="967">
                  <c:v>-41.851711000000002</c:v>
                </c:pt>
                <c:pt idx="968">
                  <c:v>-41.490921</c:v>
                </c:pt>
                <c:pt idx="969">
                  <c:v>-42.753689000000001</c:v>
                </c:pt>
                <c:pt idx="970">
                  <c:v>-39.506573000000003</c:v>
                </c:pt>
                <c:pt idx="971">
                  <c:v>-38.604595000000003</c:v>
                </c:pt>
                <c:pt idx="972">
                  <c:v>-25.616133000000001</c:v>
                </c:pt>
                <c:pt idx="973">
                  <c:v>-22.910204</c:v>
                </c:pt>
                <c:pt idx="974">
                  <c:v>-17.137554000000002</c:v>
                </c:pt>
                <c:pt idx="975">
                  <c:v>-3.0667200000000001</c:v>
                </c:pt>
                <c:pt idx="976">
                  <c:v>5.0510679999999999</c:v>
                </c:pt>
                <c:pt idx="977">
                  <c:v>5.0510679999999999</c:v>
                </c:pt>
                <c:pt idx="978">
                  <c:v>5.0510679999999999</c:v>
                </c:pt>
                <c:pt idx="979">
                  <c:v>6.4942310000000001</c:v>
                </c:pt>
                <c:pt idx="980">
                  <c:v>3.2471160000000001</c:v>
                </c:pt>
                <c:pt idx="981">
                  <c:v>-1.6235580000000001</c:v>
                </c:pt>
                <c:pt idx="982">
                  <c:v>-2.7059299999999999</c:v>
                </c:pt>
                <c:pt idx="983">
                  <c:v>4.5098820000000002</c:v>
                </c:pt>
                <c:pt idx="984">
                  <c:v>12.447276</c:v>
                </c:pt>
                <c:pt idx="985">
                  <c:v>13.349252999999999</c:v>
                </c:pt>
                <c:pt idx="986">
                  <c:v>17.498343999999999</c:v>
                </c:pt>
                <c:pt idx="987">
                  <c:v>22.369019000000002</c:v>
                </c:pt>
                <c:pt idx="988">
                  <c:v>20.745460999999999</c:v>
                </c:pt>
                <c:pt idx="989">
                  <c:v>18.580717</c:v>
                </c:pt>
                <c:pt idx="990">
                  <c:v>14.070834</c:v>
                </c:pt>
                <c:pt idx="991">
                  <c:v>10.282533000000001</c:v>
                </c:pt>
                <c:pt idx="992">
                  <c:v>4.6902780000000002</c:v>
                </c:pt>
                <c:pt idx="993">
                  <c:v>1.6235580000000001</c:v>
                </c:pt>
                <c:pt idx="994">
                  <c:v>1.984348</c:v>
                </c:pt>
                <c:pt idx="995">
                  <c:v>3.2471160000000001</c:v>
                </c:pt>
                <c:pt idx="996">
                  <c:v>2.1647439999999998</c:v>
                </c:pt>
                <c:pt idx="997">
                  <c:v>1.262767</c:v>
                </c:pt>
                <c:pt idx="998">
                  <c:v>0.90197700000000003</c:v>
                </c:pt>
                <c:pt idx="999">
                  <c:v>0.180395</c:v>
                </c:pt>
                <c:pt idx="1000">
                  <c:v>1.262767</c:v>
                </c:pt>
                <c:pt idx="1001">
                  <c:v>1.984348</c:v>
                </c:pt>
                <c:pt idx="1002">
                  <c:v>2.7059299999999999</c:v>
                </c:pt>
                <c:pt idx="1003">
                  <c:v>2.1647439999999998</c:v>
                </c:pt>
                <c:pt idx="1004">
                  <c:v>3.0667200000000001</c:v>
                </c:pt>
                <c:pt idx="1005">
                  <c:v>2.3451390000000001</c:v>
                </c:pt>
                <c:pt idx="1006">
                  <c:v>1.8039529999999999</c:v>
                </c:pt>
                <c:pt idx="1007">
                  <c:v>1.6235580000000001</c:v>
                </c:pt>
                <c:pt idx="1008">
                  <c:v>1.8039529999999999</c:v>
                </c:pt>
                <c:pt idx="1009">
                  <c:v>1.262767</c:v>
                </c:pt>
                <c:pt idx="1010">
                  <c:v>2.5255339999999999</c:v>
                </c:pt>
                <c:pt idx="1011">
                  <c:v>2.8863249999999998</c:v>
                </c:pt>
                <c:pt idx="1012">
                  <c:v>2.5255339999999999</c:v>
                </c:pt>
                <c:pt idx="1013">
                  <c:v>3.9686970000000001</c:v>
                </c:pt>
                <c:pt idx="1014">
                  <c:v>2.7059299999999999</c:v>
                </c:pt>
                <c:pt idx="1015">
                  <c:v>0.36079099999999997</c:v>
                </c:pt>
                <c:pt idx="1016">
                  <c:v>1.262767</c:v>
                </c:pt>
                <c:pt idx="1017">
                  <c:v>2.1647439999999998</c:v>
                </c:pt>
                <c:pt idx="1018">
                  <c:v>2.8863249999999998</c:v>
                </c:pt>
                <c:pt idx="1019">
                  <c:v>2.1647439999999998</c:v>
                </c:pt>
                <c:pt idx="1020">
                  <c:v>2.1647439999999998</c:v>
                </c:pt>
                <c:pt idx="1021">
                  <c:v>3.6079059999999998</c:v>
                </c:pt>
                <c:pt idx="1022">
                  <c:v>2.3451390000000001</c:v>
                </c:pt>
                <c:pt idx="1023">
                  <c:v>2.8863249999999998</c:v>
                </c:pt>
                <c:pt idx="1024">
                  <c:v>1.8039529999999999</c:v>
                </c:pt>
                <c:pt idx="1025">
                  <c:v>1.6235580000000001</c:v>
                </c:pt>
                <c:pt idx="1026">
                  <c:v>2.1647439999999998</c:v>
                </c:pt>
                <c:pt idx="1027">
                  <c:v>1.8039529999999999</c:v>
                </c:pt>
                <c:pt idx="1028">
                  <c:v>3.0667200000000001</c:v>
                </c:pt>
                <c:pt idx="1029">
                  <c:v>2.3451390000000001</c:v>
                </c:pt>
                <c:pt idx="1030">
                  <c:v>4.1490919999999996</c:v>
                </c:pt>
                <c:pt idx="1031">
                  <c:v>3.6079059999999998</c:v>
                </c:pt>
                <c:pt idx="1032">
                  <c:v>4.5098820000000002</c:v>
                </c:pt>
                <c:pt idx="1033">
                  <c:v>1.8039529999999999</c:v>
                </c:pt>
                <c:pt idx="1034">
                  <c:v>2.3451390000000001</c:v>
                </c:pt>
                <c:pt idx="1035">
                  <c:v>3.427511</c:v>
                </c:pt>
                <c:pt idx="1036">
                  <c:v>2.7059299999999999</c:v>
                </c:pt>
                <c:pt idx="1037">
                  <c:v>3.7883010000000001</c:v>
                </c:pt>
                <c:pt idx="1038">
                  <c:v>2.5255339999999999</c:v>
                </c:pt>
                <c:pt idx="1039">
                  <c:v>1.8039529999999999</c:v>
                </c:pt>
                <c:pt idx="1040">
                  <c:v>2.3451390000000001</c:v>
                </c:pt>
                <c:pt idx="1041">
                  <c:v>1.984348</c:v>
                </c:pt>
                <c:pt idx="1042">
                  <c:v>2.7059299999999999</c:v>
                </c:pt>
                <c:pt idx="1043">
                  <c:v>2.3451390000000001</c:v>
                </c:pt>
                <c:pt idx="1044">
                  <c:v>3.2471160000000001</c:v>
                </c:pt>
                <c:pt idx="1045">
                  <c:v>2.1647439999999998</c:v>
                </c:pt>
                <c:pt idx="1046">
                  <c:v>0.72158100000000003</c:v>
                </c:pt>
                <c:pt idx="1047">
                  <c:v>2.7059299999999999</c:v>
                </c:pt>
                <c:pt idx="1048">
                  <c:v>3.9686970000000001</c:v>
                </c:pt>
                <c:pt idx="1049">
                  <c:v>1.984348</c:v>
                </c:pt>
                <c:pt idx="1050">
                  <c:v>2.5255339999999999</c:v>
                </c:pt>
                <c:pt idx="1051">
                  <c:v>2.7059299999999999</c:v>
                </c:pt>
                <c:pt idx="1052">
                  <c:v>4.3294870000000003</c:v>
                </c:pt>
                <c:pt idx="1053">
                  <c:v>3.427511</c:v>
                </c:pt>
                <c:pt idx="1054">
                  <c:v>3.2471160000000001</c:v>
                </c:pt>
                <c:pt idx="1055">
                  <c:v>3.427511</c:v>
                </c:pt>
                <c:pt idx="1056">
                  <c:v>2.1647439999999998</c:v>
                </c:pt>
                <c:pt idx="1057">
                  <c:v>2.8863249999999998</c:v>
                </c:pt>
                <c:pt idx="1058">
                  <c:v>2.5255339999999999</c:v>
                </c:pt>
                <c:pt idx="1059">
                  <c:v>3.0667200000000001</c:v>
                </c:pt>
                <c:pt idx="1060">
                  <c:v>1.6235580000000001</c:v>
                </c:pt>
                <c:pt idx="1061">
                  <c:v>3.2471160000000001</c:v>
                </c:pt>
                <c:pt idx="1062">
                  <c:v>2.8863249999999998</c:v>
                </c:pt>
                <c:pt idx="1063">
                  <c:v>0.90197700000000003</c:v>
                </c:pt>
                <c:pt idx="1064">
                  <c:v>2.3451390000000001</c:v>
                </c:pt>
                <c:pt idx="1065">
                  <c:v>2.7059299999999999</c:v>
                </c:pt>
                <c:pt idx="1066">
                  <c:v>2.1647439999999998</c:v>
                </c:pt>
                <c:pt idx="1067">
                  <c:v>2.3451390000000001</c:v>
                </c:pt>
                <c:pt idx="1068">
                  <c:v>3.427511</c:v>
                </c:pt>
                <c:pt idx="1069">
                  <c:v>1.8039529999999999</c:v>
                </c:pt>
                <c:pt idx="1070">
                  <c:v>2.1647439999999998</c:v>
                </c:pt>
                <c:pt idx="1071">
                  <c:v>1.262767</c:v>
                </c:pt>
                <c:pt idx="1072">
                  <c:v>2.5255339999999999</c:v>
                </c:pt>
                <c:pt idx="1073">
                  <c:v>2.5255339999999999</c:v>
                </c:pt>
                <c:pt idx="1074">
                  <c:v>2.5255339999999999</c:v>
                </c:pt>
                <c:pt idx="1075">
                  <c:v>2.7059299999999999</c:v>
                </c:pt>
                <c:pt idx="1076">
                  <c:v>1.8039529999999999</c:v>
                </c:pt>
                <c:pt idx="1077">
                  <c:v>2.7059299999999999</c:v>
                </c:pt>
                <c:pt idx="1078">
                  <c:v>2.8863249999999998</c:v>
                </c:pt>
                <c:pt idx="1079">
                  <c:v>3.0667200000000001</c:v>
                </c:pt>
                <c:pt idx="1080">
                  <c:v>2.1647439999999998</c:v>
                </c:pt>
                <c:pt idx="1081">
                  <c:v>3.0667200000000001</c:v>
                </c:pt>
                <c:pt idx="1082">
                  <c:v>1.4431620000000001</c:v>
                </c:pt>
                <c:pt idx="1083">
                  <c:v>1.984348</c:v>
                </c:pt>
                <c:pt idx="1084">
                  <c:v>2.3451390000000001</c:v>
                </c:pt>
                <c:pt idx="1085">
                  <c:v>1.984348</c:v>
                </c:pt>
                <c:pt idx="1086">
                  <c:v>2.3451390000000001</c:v>
                </c:pt>
                <c:pt idx="1087">
                  <c:v>4.1490919999999996</c:v>
                </c:pt>
              </c:numCache>
            </c:numRef>
          </c:yVal>
          <c:smooth val="0"/>
        </c:ser>
        <c:ser>
          <c:idx val="1"/>
          <c:order val="1"/>
          <c:tx>
            <c:v>xz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Sheet1!$H$2:$H$1089</c:f>
              <c:numCache>
                <c:formatCode>General</c:formatCode>
                <c:ptCount val="1088"/>
                <c:pt idx="0">
                  <c:v>3.981582</c:v>
                </c:pt>
                <c:pt idx="1">
                  <c:v>3.4386389999999998</c:v>
                </c:pt>
                <c:pt idx="2">
                  <c:v>1.990791</c:v>
                </c:pt>
                <c:pt idx="3">
                  <c:v>4.3435439999999996</c:v>
                </c:pt>
                <c:pt idx="4">
                  <c:v>4.3435439999999996</c:v>
                </c:pt>
                <c:pt idx="5">
                  <c:v>2.714715</c:v>
                </c:pt>
                <c:pt idx="6">
                  <c:v>3.4386389999999998</c:v>
                </c:pt>
                <c:pt idx="7">
                  <c:v>4.3435439999999996</c:v>
                </c:pt>
                <c:pt idx="8">
                  <c:v>2.895696</c:v>
                </c:pt>
                <c:pt idx="9">
                  <c:v>3.4386389999999998</c:v>
                </c:pt>
                <c:pt idx="10">
                  <c:v>4.7055059999999997</c:v>
                </c:pt>
                <c:pt idx="11">
                  <c:v>3.6196199999999998</c:v>
                </c:pt>
                <c:pt idx="12">
                  <c:v>4.8864869999999998</c:v>
                </c:pt>
                <c:pt idx="13">
                  <c:v>3.6196199999999998</c:v>
                </c:pt>
                <c:pt idx="14">
                  <c:v>3.981582</c:v>
                </c:pt>
                <c:pt idx="15">
                  <c:v>1.8098099999999999</c:v>
                </c:pt>
                <c:pt idx="16">
                  <c:v>2.1717719999999998</c:v>
                </c:pt>
                <c:pt idx="17">
                  <c:v>5.610411</c:v>
                </c:pt>
                <c:pt idx="18">
                  <c:v>3.0766770000000001</c:v>
                </c:pt>
                <c:pt idx="19">
                  <c:v>4.5245249999999997</c:v>
                </c:pt>
                <c:pt idx="20">
                  <c:v>3.2576580000000002</c:v>
                </c:pt>
                <c:pt idx="21">
                  <c:v>1.990791</c:v>
                </c:pt>
                <c:pt idx="22">
                  <c:v>5.2484489999999999</c:v>
                </c:pt>
                <c:pt idx="23">
                  <c:v>3.2576580000000002</c:v>
                </c:pt>
                <c:pt idx="24">
                  <c:v>3.2576580000000002</c:v>
                </c:pt>
                <c:pt idx="25">
                  <c:v>3.4386389999999998</c:v>
                </c:pt>
                <c:pt idx="26">
                  <c:v>4.1625629999999996</c:v>
                </c:pt>
                <c:pt idx="27">
                  <c:v>3.981582</c:v>
                </c:pt>
                <c:pt idx="28">
                  <c:v>3.8006009999999999</c:v>
                </c:pt>
                <c:pt idx="29">
                  <c:v>5.2484489999999999</c:v>
                </c:pt>
                <c:pt idx="30">
                  <c:v>4.7055059999999997</c:v>
                </c:pt>
                <c:pt idx="31">
                  <c:v>4.8864869999999998</c:v>
                </c:pt>
                <c:pt idx="32">
                  <c:v>2.5337339999999999</c:v>
                </c:pt>
                <c:pt idx="33">
                  <c:v>4.7055059999999997</c:v>
                </c:pt>
                <c:pt idx="34">
                  <c:v>4.7055059999999997</c:v>
                </c:pt>
                <c:pt idx="35">
                  <c:v>4.8864869999999998</c:v>
                </c:pt>
                <c:pt idx="36">
                  <c:v>3.6196199999999998</c:v>
                </c:pt>
                <c:pt idx="37">
                  <c:v>4.8864869999999998</c:v>
                </c:pt>
                <c:pt idx="38">
                  <c:v>3.981582</c:v>
                </c:pt>
                <c:pt idx="39">
                  <c:v>1.0858859999999999</c:v>
                </c:pt>
                <c:pt idx="40">
                  <c:v>2.5337339999999999</c:v>
                </c:pt>
                <c:pt idx="41">
                  <c:v>1.266867</c:v>
                </c:pt>
                <c:pt idx="42">
                  <c:v>-1.266867</c:v>
                </c:pt>
                <c:pt idx="43">
                  <c:v>-6.5153160000000003</c:v>
                </c:pt>
                <c:pt idx="44">
                  <c:v>-11.582784</c:v>
                </c:pt>
                <c:pt idx="45">
                  <c:v>-13.573575</c:v>
                </c:pt>
                <c:pt idx="46">
                  <c:v>-12.125726999999999</c:v>
                </c:pt>
                <c:pt idx="47">
                  <c:v>-13.030632000000001</c:v>
                </c:pt>
                <c:pt idx="48">
                  <c:v>-12.668670000000001</c:v>
                </c:pt>
                <c:pt idx="49">
                  <c:v>-10.315917000000001</c:v>
                </c:pt>
                <c:pt idx="50">
                  <c:v>-10.315917000000001</c:v>
                </c:pt>
                <c:pt idx="51">
                  <c:v>-7.7821829999999999</c:v>
                </c:pt>
                <c:pt idx="52">
                  <c:v>-0.36196200000000001</c:v>
                </c:pt>
                <c:pt idx="53">
                  <c:v>6.6962970000000004</c:v>
                </c:pt>
                <c:pt idx="54">
                  <c:v>16.28829</c:v>
                </c:pt>
                <c:pt idx="55">
                  <c:v>28.052053000000001</c:v>
                </c:pt>
                <c:pt idx="56">
                  <c:v>37.644047</c:v>
                </c:pt>
                <c:pt idx="57">
                  <c:v>40.358761000000001</c:v>
                </c:pt>
                <c:pt idx="58">
                  <c:v>48.140945000000002</c:v>
                </c:pt>
                <c:pt idx="59">
                  <c:v>52.665469999999999</c:v>
                </c:pt>
                <c:pt idx="60">
                  <c:v>51.579582000000002</c:v>
                </c:pt>
                <c:pt idx="61">
                  <c:v>45.064266000000003</c:v>
                </c:pt>
                <c:pt idx="62">
                  <c:v>37.644047</c:v>
                </c:pt>
                <c:pt idx="63">
                  <c:v>30.042845</c:v>
                </c:pt>
                <c:pt idx="64">
                  <c:v>26.061264000000001</c:v>
                </c:pt>
                <c:pt idx="65">
                  <c:v>18.641043</c:v>
                </c:pt>
                <c:pt idx="66">
                  <c:v>17.012212999999999</c:v>
                </c:pt>
                <c:pt idx="67">
                  <c:v>18.460062000000001</c:v>
                </c:pt>
                <c:pt idx="68">
                  <c:v>16.650251000000001</c:v>
                </c:pt>
                <c:pt idx="69">
                  <c:v>18.460062000000001</c:v>
                </c:pt>
                <c:pt idx="70">
                  <c:v>21.536739000000001</c:v>
                </c:pt>
                <c:pt idx="71">
                  <c:v>22.260662</c:v>
                </c:pt>
                <c:pt idx="72">
                  <c:v>16.831232</c:v>
                </c:pt>
                <c:pt idx="73">
                  <c:v>9.9539550000000006</c:v>
                </c:pt>
                <c:pt idx="74">
                  <c:v>0.90490499999999996</c:v>
                </c:pt>
                <c:pt idx="75">
                  <c:v>-3.8006009999999999</c:v>
                </c:pt>
                <c:pt idx="76">
                  <c:v>-13.754555999999999</c:v>
                </c:pt>
                <c:pt idx="77">
                  <c:v>-19.545947999999999</c:v>
                </c:pt>
                <c:pt idx="78">
                  <c:v>-23.527529000000001</c:v>
                </c:pt>
                <c:pt idx="79">
                  <c:v>-24.975377999999999</c:v>
                </c:pt>
                <c:pt idx="80">
                  <c:v>-26.061264000000001</c:v>
                </c:pt>
                <c:pt idx="81">
                  <c:v>-25.337339</c:v>
                </c:pt>
                <c:pt idx="82">
                  <c:v>-26.242245</c:v>
                </c:pt>
                <c:pt idx="83">
                  <c:v>-28.414017000000001</c:v>
                </c:pt>
                <c:pt idx="84">
                  <c:v>-26.785187000000001</c:v>
                </c:pt>
                <c:pt idx="85">
                  <c:v>-25.156358999999998</c:v>
                </c:pt>
                <c:pt idx="86">
                  <c:v>-21.898700999999999</c:v>
                </c:pt>
                <c:pt idx="87">
                  <c:v>-18.641043</c:v>
                </c:pt>
                <c:pt idx="88">
                  <c:v>-13.392593</c:v>
                </c:pt>
                <c:pt idx="89">
                  <c:v>-10.85886</c:v>
                </c:pt>
                <c:pt idx="90">
                  <c:v>-9.0490490000000001</c:v>
                </c:pt>
                <c:pt idx="91">
                  <c:v>-7.2392399999999997</c:v>
                </c:pt>
                <c:pt idx="92">
                  <c:v>-4.3435439999999996</c:v>
                </c:pt>
                <c:pt idx="93">
                  <c:v>-5.9723730000000002</c:v>
                </c:pt>
                <c:pt idx="94">
                  <c:v>-5.42943</c:v>
                </c:pt>
                <c:pt idx="95">
                  <c:v>-5.610411</c:v>
                </c:pt>
                <c:pt idx="96">
                  <c:v>-5.610411</c:v>
                </c:pt>
                <c:pt idx="97">
                  <c:v>-8.8680690000000002</c:v>
                </c:pt>
                <c:pt idx="98">
                  <c:v>-8.8680690000000002</c:v>
                </c:pt>
                <c:pt idx="99">
                  <c:v>-7.7821829999999999</c:v>
                </c:pt>
                <c:pt idx="100">
                  <c:v>-6.1533540000000002</c:v>
                </c:pt>
                <c:pt idx="101">
                  <c:v>-0.36196200000000001</c:v>
                </c:pt>
                <c:pt idx="102">
                  <c:v>6.1533540000000002</c:v>
                </c:pt>
                <c:pt idx="103">
                  <c:v>13.935536000000001</c:v>
                </c:pt>
                <c:pt idx="104">
                  <c:v>18.460062000000001</c:v>
                </c:pt>
                <c:pt idx="105">
                  <c:v>21.536739000000001</c:v>
                </c:pt>
                <c:pt idx="106">
                  <c:v>25.699300999999998</c:v>
                </c:pt>
                <c:pt idx="107">
                  <c:v>24.975377999999999</c:v>
                </c:pt>
                <c:pt idx="108">
                  <c:v>20.993794999999999</c:v>
                </c:pt>
                <c:pt idx="109">
                  <c:v>14.478479</c:v>
                </c:pt>
                <c:pt idx="110">
                  <c:v>9.5919919999999994</c:v>
                </c:pt>
                <c:pt idx="111">
                  <c:v>8.144145</c:v>
                </c:pt>
                <c:pt idx="112">
                  <c:v>8.144145</c:v>
                </c:pt>
                <c:pt idx="113">
                  <c:v>6.3343350000000003</c:v>
                </c:pt>
                <c:pt idx="114">
                  <c:v>4.1625629999999996</c:v>
                </c:pt>
                <c:pt idx="115">
                  <c:v>3.0766770000000001</c:v>
                </c:pt>
                <c:pt idx="116">
                  <c:v>-0.180981</c:v>
                </c:pt>
                <c:pt idx="117">
                  <c:v>-1.990791</c:v>
                </c:pt>
                <c:pt idx="118">
                  <c:v>-4.1625629999999996</c:v>
                </c:pt>
                <c:pt idx="119">
                  <c:v>-2.3527529999999999</c:v>
                </c:pt>
                <c:pt idx="120">
                  <c:v>-4.1625629999999996</c:v>
                </c:pt>
                <c:pt idx="121">
                  <c:v>-4.1625629999999996</c:v>
                </c:pt>
                <c:pt idx="122">
                  <c:v>-1.0858859999999999</c:v>
                </c:pt>
                <c:pt idx="123">
                  <c:v>0.72392400000000001</c:v>
                </c:pt>
                <c:pt idx="124">
                  <c:v>3.0766770000000001</c:v>
                </c:pt>
                <c:pt idx="125">
                  <c:v>4.7055059999999997</c:v>
                </c:pt>
                <c:pt idx="126">
                  <c:v>6.8772779999999996</c:v>
                </c:pt>
                <c:pt idx="127">
                  <c:v>10.315917000000001</c:v>
                </c:pt>
                <c:pt idx="128">
                  <c:v>12.487689</c:v>
                </c:pt>
                <c:pt idx="129">
                  <c:v>12.668670000000001</c:v>
                </c:pt>
                <c:pt idx="130">
                  <c:v>15.021421999999999</c:v>
                </c:pt>
                <c:pt idx="131">
                  <c:v>15.745347000000001</c:v>
                </c:pt>
                <c:pt idx="132">
                  <c:v>13.392593</c:v>
                </c:pt>
                <c:pt idx="133">
                  <c:v>11.401802999999999</c:v>
                </c:pt>
                <c:pt idx="134">
                  <c:v>13.754555999999999</c:v>
                </c:pt>
                <c:pt idx="135">
                  <c:v>12.487689</c:v>
                </c:pt>
                <c:pt idx="136">
                  <c:v>13.573575</c:v>
                </c:pt>
                <c:pt idx="137">
                  <c:v>19.364967</c:v>
                </c:pt>
                <c:pt idx="138">
                  <c:v>21.898700999999999</c:v>
                </c:pt>
                <c:pt idx="139">
                  <c:v>24.432434000000001</c:v>
                </c:pt>
                <c:pt idx="140">
                  <c:v>30.404807999999999</c:v>
                </c:pt>
                <c:pt idx="141">
                  <c:v>34.748351999999997</c:v>
                </c:pt>
                <c:pt idx="142">
                  <c:v>40.901707000000002</c:v>
                </c:pt>
                <c:pt idx="143">
                  <c:v>46.150154000000001</c:v>
                </c:pt>
                <c:pt idx="144">
                  <c:v>53.027431</c:v>
                </c:pt>
                <c:pt idx="145">
                  <c:v>57.913918000000002</c:v>
                </c:pt>
                <c:pt idx="146">
                  <c:v>60.266669999999998</c:v>
                </c:pt>
                <c:pt idx="147">
                  <c:v>59.542746999999999</c:v>
                </c:pt>
                <c:pt idx="148">
                  <c:v>59.361767</c:v>
                </c:pt>
                <c:pt idx="149">
                  <c:v>59.723728000000001</c:v>
                </c:pt>
                <c:pt idx="150">
                  <c:v>59.180785999999998</c:v>
                </c:pt>
                <c:pt idx="151">
                  <c:v>61.352558000000002</c:v>
                </c:pt>
                <c:pt idx="152">
                  <c:v>58.818824999999997</c:v>
                </c:pt>
                <c:pt idx="153">
                  <c:v>58.275879000000003</c:v>
                </c:pt>
                <c:pt idx="154">
                  <c:v>58.637844000000001</c:v>
                </c:pt>
                <c:pt idx="155">
                  <c:v>59.361767</c:v>
                </c:pt>
                <c:pt idx="156">
                  <c:v>61.71452</c:v>
                </c:pt>
                <c:pt idx="157">
                  <c:v>60.990597000000001</c:v>
                </c:pt>
                <c:pt idx="158">
                  <c:v>56.828032999999998</c:v>
                </c:pt>
                <c:pt idx="159">
                  <c:v>55.199202999999997</c:v>
                </c:pt>
                <c:pt idx="160">
                  <c:v>49.769775000000003</c:v>
                </c:pt>
                <c:pt idx="161">
                  <c:v>41.444648999999998</c:v>
                </c:pt>
                <c:pt idx="162">
                  <c:v>28.956959000000001</c:v>
                </c:pt>
                <c:pt idx="163">
                  <c:v>17.555157000000001</c:v>
                </c:pt>
                <c:pt idx="164">
                  <c:v>9.5919919999999994</c:v>
                </c:pt>
                <c:pt idx="165">
                  <c:v>4.3435439999999996</c:v>
                </c:pt>
                <c:pt idx="166">
                  <c:v>1.266867</c:v>
                </c:pt>
                <c:pt idx="167">
                  <c:v>2.3527529999999999</c:v>
                </c:pt>
                <c:pt idx="168">
                  <c:v>2.5337339999999999</c:v>
                </c:pt>
                <c:pt idx="169">
                  <c:v>4.5245249999999997</c:v>
                </c:pt>
                <c:pt idx="170">
                  <c:v>7.2392399999999997</c:v>
                </c:pt>
                <c:pt idx="171">
                  <c:v>8.5061060000000008</c:v>
                </c:pt>
                <c:pt idx="172">
                  <c:v>9.7729739999999996</c:v>
                </c:pt>
                <c:pt idx="173">
                  <c:v>11.039840999999999</c:v>
                </c:pt>
                <c:pt idx="174">
                  <c:v>10.496898</c:v>
                </c:pt>
                <c:pt idx="175">
                  <c:v>7.4202209999999997</c:v>
                </c:pt>
                <c:pt idx="176">
                  <c:v>-0.90490499999999996</c:v>
                </c:pt>
                <c:pt idx="177">
                  <c:v>-7.4202209999999997</c:v>
                </c:pt>
                <c:pt idx="178">
                  <c:v>-11.582784</c:v>
                </c:pt>
                <c:pt idx="179">
                  <c:v>-14.297499</c:v>
                </c:pt>
                <c:pt idx="180">
                  <c:v>-15.745347000000001</c:v>
                </c:pt>
                <c:pt idx="181">
                  <c:v>-15.202404</c:v>
                </c:pt>
                <c:pt idx="182">
                  <c:v>-15.202404</c:v>
                </c:pt>
                <c:pt idx="183">
                  <c:v>-13.392593</c:v>
                </c:pt>
                <c:pt idx="184">
                  <c:v>-11.944746</c:v>
                </c:pt>
                <c:pt idx="185">
                  <c:v>-10.677878</c:v>
                </c:pt>
                <c:pt idx="186">
                  <c:v>-8.5061060000000008</c:v>
                </c:pt>
                <c:pt idx="187">
                  <c:v>-7.7821829999999999</c:v>
                </c:pt>
                <c:pt idx="188">
                  <c:v>-8.8680690000000002</c:v>
                </c:pt>
                <c:pt idx="189">
                  <c:v>-11.944746</c:v>
                </c:pt>
                <c:pt idx="190">
                  <c:v>-4.1625629999999996</c:v>
                </c:pt>
                <c:pt idx="191">
                  <c:v>9.7729739999999996</c:v>
                </c:pt>
                <c:pt idx="192">
                  <c:v>21.71772</c:v>
                </c:pt>
                <c:pt idx="193">
                  <c:v>38.548949999999998</c:v>
                </c:pt>
                <c:pt idx="194">
                  <c:v>49.588791000000001</c:v>
                </c:pt>
                <c:pt idx="195">
                  <c:v>55.923126000000003</c:v>
                </c:pt>
                <c:pt idx="196">
                  <c:v>61.895499999999998</c:v>
                </c:pt>
                <c:pt idx="197">
                  <c:v>59.904708999999997</c:v>
                </c:pt>
                <c:pt idx="198">
                  <c:v>55.742145999999998</c:v>
                </c:pt>
                <c:pt idx="199">
                  <c:v>51.217621000000001</c:v>
                </c:pt>
                <c:pt idx="200">
                  <c:v>50.312716999999999</c:v>
                </c:pt>
                <c:pt idx="201">
                  <c:v>42.168571</c:v>
                </c:pt>
                <c:pt idx="202">
                  <c:v>34.748351999999997</c:v>
                </c:pt>
                <c:pt idx="203">
                  <c:v>26.061264000000001</c:v>
                </c:pt>
                <c:pt idx="204">
                  <c:v>17.917117999999999</c:v>
                </c:pt>
                <c:pt idx="205">
                  <c:v>9.2300310000000003</c:v>
                </c:pt>
                <c:pt idx="206">
                  <c:v>7.7821829999999999</c:v>
                </c:pt>
                <c:pt idx="207">
                  <c:v>4.7055059999999997</c:v>
                </c:pt>
                <c:pt idx="208">
                  <c:v>1.6288290000000001</c:v>
                </c:pt>
                <c:pt idx="209">
                  <c:v>3.6196199999999998</c:v>
                </c:pt>
                <c:pt idx="210">
                  <c:v>8.3251259999999991</c:v>
                </c:pt>
                <c:pt idx="211">
                  <c:v>13.030632000000001</c:v>
                </c:pt>
                <c:pt idx="212">
                  <c:v>17.193194999999999</c:v>
                </c:pt>
                <c:pt idx="213">
                  <c:v>18.641043</c:v>
                </c:pt>
                <c:pt idx="214">
                  <c:v>24.613415</c:v>
                </c:pt>
                <c:pt idx="215">
                  <c:v>23.889492000000001</c:v>
                </c:pt>
                <c:pt idx="216">
                  <c:v>23.346547999999999</c:v>
                </c:pt>
                <c:pt idx="217">
                  <c:v>20.088889999999999</c:v>
                </c:pt>
                <c:pt idx="218">
                  <c:v>17.193194999999999</c:v>
                </c:pt>
                <c:pt idx="219">
                  <c:v>20.450852999999999</c:v>
                </c:pt>
                <c:pt idx="220">
                  <c:v>25.337339</c:v>
                </c:pt>
                <c:pt idx="221">
                  <c:v>28.052053000000001</c:v>
                </c:pt>
                <c:pt idx="222">
                  <c:v>29.137938999999999</c:v>
                </c:pt>
                <c:pt idx="223">
                  <c:v>29.499903</c:v>
                </c:pt>
                <c:pt idx="224">
                  <c:v>24.975377999999999</c:v>
                </c:pt>
                <c:pt idx="225">
                  <c:v>14.297499</c:v>
                </c:pt>
                <c:pt idx="226">
                  <c:v>4.5245249999999997</c:v>
                </c:pt>
                <c:pt idx="227">
                  <c:v>-1.0858859999999999</c:v>
                </c:pt>
                <c:pt idx="228">
                  <c:v>-3.0766770000000001</c:v>
                </c:pt>
                <c:pt idx="229">
                  <c:v>-4.7055059999999997</c:v>
                </c:pt>
                <c:pt idx="230">
                  <c:v>-8.144145</c:v>
                </c:pt>
                <c:pt idx="231">
                  <c:v>-13.030632000000001</c:v>
                </c:pt>
                <c:pt idx="232">
                  <c:v>-18.098099000000001</c:v>
                </c:pt>
                <c:pt idx="233">
                  <c:v>-22.079681000000001</c:v>
                </c:pt>
                <c:pt idx="234">
                  <c:v>-28.956959000000001</c:v>
                </c:pt>
                <c:pt idx="235">
                  <c:v>-31.128730999999998</c:v>
                </c:pt>
                <c:pt idx="236">
                  <c:v>-31.128730999999998</c:v>
                </c:pt>
                <c:pt idx="237">
                  <c:v>-24.070473</c:v>
                </c:pt>
                <c:pt idx="238">
                  <c:v>-19.726928999999998</c:v>
                </c:pt>
                <c:pt idx="239">
                  <c:v>-13.392593</c:v>
                </c:pt>
                <c:pt idx="240">
                  <c:v>-5.7913920000000001</c:v>
                </c:pt>
                <c:pt idx="241">
                  <c:v>-2.895696</c:v>
                </c:pt>
                <c:pt idx="242">
                  <c:v>13.030632000000001</c:v>
                </c:pt>
                <c:pt idx="243">
                  <c:v>14.478479</c:v>
                </c:pt>
                <c:pt idx="244">
                  <c:v>22.441642999999999</c:v>
                </c:pt>
                <c:pt idx="245">
                  <c:v>29.680883000000001</c:v>
                </c:pt>
                <c:pt idx="246">
                  <c:v>35.291294000000001</c:v>
                </c:pt>
                <c:pt idx="247">
                  <c:v>43.254458999999997</c:v>
                </c:pt>
                <c:pt idx="248">
                  <c:v>47.959964999999997</c:v>
                </c:pt>
                <c:pt idx="249">
                  <c:v>49.407809999999998</c:v>
                </c:pt>
                <c:pt idx="250">
                  <c:v>49.950755999999998</c:v>
                </c:pt>
                <c:pt idx="251">
                  <c:v>45.788193</c:v>
                </c:pt>
                <c:pt idx="252">
                  <c:v>40.539741999999997</c:v>
                </c:pt>
                <c:pt idx="253">
                  <c:v>32.214618999999999</c:v>
                </c:pt>
                <c:pt idx="254">
                  <c:v>24.251453000000001</c:v>
                </c:pt>
                <c:pt idx="255">
                  <c:v>13.754555999999999</c:v>
                </c:pt>
                <c:pt idx="256">
                  <c:v>3.0766770000000001</c:v>
                </c:pt>
                <c:pt idx="257">
                  <c:v>-1.6288290000000001</c:v>
                </c:pt>
                <c:pt idx="258">
                  <c:v>-10.134935</c:v>
                </c:pt>
                <c:pt idx="259">
                  <c:v>-19.183985</c:v>
                </c:pt>
                <c:pt idx="260">
                  <c:v>-22.441642999999999</c:v>
                </c:pt>
                <c:pt idx="261">
                  <c:v>-24.070473</c:v>
                </c:pt>
                <c:pt idx="262">
                  <c:v>-20.993794999999999</c:v>
                </c:pt>
                <c:pt idx="263">
                  <c:v>-21.71772</c:v>
                </c:pt>
                <c:pt idx="264">
                  <c:v>-17.012212999999999</c:v>
                </c:pt>
                <c:pt idx="265">
                  <c:v>-11.944746</c:v>
                </c:pt>
                <c:pt idx="266">
                  <c:v>-3.981582</c:v>
                </c:pt>
                <c:pt idx="267">
                  <c:v>9.2300310000000003</c:v>
                </c:pt>
                <c:pt idx="268">
                  <c:v>17.012212999999999</c:v>
                </c:pt>
                <c:pt idx="269">
                  <c:v>25.337339</c:v>
                </c:pt>
                <c:pt idx="270">
                  <c:v>32.395598999999997</c:v>
                </c:pt>
                <c:pt idx="271">
                  <c:v>38.910915000000003</c:v>
                </c:pt>
                <c:pt idx="272">
                  <c:v>42.349552000000003</c:v>
                </c:pt>
                <c:pt idx="273">
                  <c:v>41.806609999999999</c:v>
                </c:pt>
                <c:pt idx="274">
                  <c:v>41.625629000000004</c:v>
                </c:pt>
                <c:pt idx="275">
                  <c:v>43.978382000000003</c:v>
                </c:pt>
                <c:pt idx="276">
                  <c:v>41.625629000000004</c:v>
                </c:pt>
                <c:pt idx="277">
                  <c:v>39.272877000000001</c:v>
                </c:pt>
                <c:pt idx="278">
                  <c:v>36.196198000000003</c:v>
                </c:pt>
                <c:pt idx="279">
                  <c:v>28.594996999999999</c:v>
                </c:pt>
                <c:pt idx="280">
                  <c:v>19.183985</c:v>
                </c:pt>
                <c:pt idx="281">
                  <c:v>11.220821000000001</c:v>
                </c:pt>
                <c:pt idx="282">
                  <c:v>5.9723730000000002</c:v>
                </c:pt>
                <c:pt idx="283">
                  <c:v>2.714715</c:v>
                </c:pt>
                <c:pt idx="284">
                  <c:v>3.8006009999999999</c:v>
                </c:pt>
                <c:pt idx="285">
                  <c:v>2.1717719999999998</c:v>
                </c:pt>
                <c:pt idx="286">
                  <c:v>0.90490499999999996</c:v>
                </c:pt>
                <c:pt idx="287">
                  <c:v>2.895696</c:v>
                </c:pt>
                <c:pt idx="288">
                  <c:v>8.144145</c:v>
                </c:pt>
                <c:pt idx="289">
                  <c:v>7.7821829999999999</c:v>
                </c:pt>
                <c:pt idx="290">
                  <c:v>7.9631639999999999</c:v>
                </c:pt>
                <c:pt idx="291">
                  <c:v>11.220821000000001</c:v>
                </c:pt>
                <c:pt idx="292">
                  <c:v>8.5061060000000008</c:v>
                </c:pt>
                <c:pt idx="293">
                  <c:v>8.144145</c:v>
                </c:pt>
                <c:pt idx="294">
                  <c:v>9.2300310000000003</c:v>
                </c:pt>
                <c:pt idx="295">
                  <c:v>9.7729739999999996</c:v>
                </c:pt>
                <c:pt idx="296">
                  <c:v>9.7729739999999996</c:v>
                </c:pt>
                <c:pt idx="297">
                  <c:v>9.7729739999999996</c:v>
                </c:pt>
                <c:pt idx="298">
                  <c:v>13.935536000000001</c:v>
                </c:pt>
                <c:pt idx="299">
                  <c:v>16.107309000000001</c:v>
                </c:pt>
                <c:pt idx="300">
                  <c:v>19.545947999999999</c:v>
                </c:pt>
                <c:pt idx="301">
                  <c:v>25.880281</c:v>
                </c:pt>
                <c:pt idx="302">
                  <c:v>31.852654999999999</c:v>
                </c:pt>
                <c:pt idx="303">
                  <c:v>37.463065999999998</c:v>
                </c:pt>
                <c:pt idx="304">
                  <c:v>44.521324</c:v>
                </c:pt>
                <c:pt idx="305">
                  <c:v>52.484489000000004</c:v>
                </c:pt>
                <c:pt idx="306">
                  <c:v>58.999805000000002</c:v>
                </c:pt>
                <c:pt idx="307">
                  <c:v>60.628632000000003</c:v>
                </c:pt>
                <c:pt idx="308">
                  <c:v>59.180785999999998</c:v>
                </c:pt>
                <c:pt idx="309">
                  <c:v>58.637844000000001</c:v>
                </c:pt>
                <c:pt idx="310">
                  <c:v>61.352558000000002</c:v>
                </c:pt>
                <c:pt idx="311">
                  <c:v>62.257461999999997</c:v>
                </c:pt>
                <c:pt idx="312">
                  <c:v>62.981388000000003</c:v>
                </c:pt>
                <c:pt idx="313">
                  <c:v>60.08569</c:v>
                </c:pt>
                <c:pt idx="314">
                  <c:v>51.217621000000001</c:v>
                </c:pt>
                <c:pt idx="315">
                  <c:v>30.947749999999999</c:v>
                </c:pt>
                <c:pt idx="316">
                  <c:v>10.496898</c:v>
                </c:pt>
                <c:pt idx="317">
                  <c:v>-13.754555999999999</c:v>
                </c:pt>
                <c:pt idx="318">
                  <c:v>-31.490694000000001</c:v>
                </c:pt>
                <c:pt idx="319">
                  <c:v>-40.901707000000002</c:v>
                </c:pt>
                <c:pt idx="320">
                  <c:v>-38.36797</c:v>
                </c:pt>
                <c:pt idx="321">
                  <c:v>-33.119522000000003</c:v>
                </c:pt>
                <c:pt idx="322">
                  <c:v>-26.785187000000001</c:v>
                </c:pt>
                <c:pt idx="323">
                  <c:v>-19.726928999999998</c:v>
                </c:pt>
                <c:pt idx="324">
                  <c:v>-12.306706999999999</c:v>
                </c:pt>
                <c:pt idx="325">
                  <c:v>-10.85886</c:v>
                </c:pt>
                <c:pt idx="326">
                  <c:v>-5.7913920000000001</c:v>
                </c:pt>
                <c:pt idx="327">
                  <c:v>-0.90490499999999996</c:v>
                </c:pt>
                <c:pt idx="328">
                  <c:v>2.3527529999999999</c:v>
                </c:pt>
                <c:pt idx="329">
                  <c:v>6.1533540000000002</c:v>
                </c:pt>
                <c:pt idx="330">
                  <c:v>9.7729739999999996</c:v>
                </c:pt>
                <c:pt idx="331">
                  <c:v>15.564365</c:v>
                </c:pt>
                <c:pt idx="332">
                  <c:v>17.012212999999999</c:v>
                </c:pt>
                <c:pt idx="333">
                  <c:v>18.641043</c:v>
                </c:pt>
                <c:pt idx="334">
                  <c:v>18.098099000000001</c:v>
                </c:pt>
                <c:pt idx="335">
                  <c:v>16.107309000000001</c:v>
                </c:pt>
                <c:pt idx="336">
                  <c:v>12.306706999999999</c:v>
                </c:pt>
                <c:pt idx="337">
                  <c:v>9.4110119999999995</c:v>
                </c:pt>
                <c:pt idx="338">
                  <c:v>7.2392399999999997</c:v>
                </c:pt>
                <c:pt idx="339">
                  <c:v>8.144145</c:v>
                </c:pt>
                <c:pt idx="340">
                  <c:v>9.7729739999999996</c:v>
                </c:pt>
                <c:pt idx="341">
                  <c:v>10.134935</c:v>
                </c:pt>
                <c:pt idx="342">
                  <c:v>11.582784</c:v>
                </c:pt>
                <c:pt idx="343">
                  <c:v>11.401802999999999</c:v>
                </c:pt>
                <c:pt idx="344">
                  <c:v>16.650251000000001</c:v>
                </c:pt>
                <c:pt idx="345">
                  <c:v>23.165566999999999</c:v>
                </c:pt>
                <c:pt idx="346">
                  <c:v>27.871072999999999</c:v>
                </c:pt>
                <c:pt idx="347">
                  <c:v>29.137938999999999</c:v>
                </c:pt>
                <c:pt idx="348">
                  <c:v>30.585788999999998</c:v>
                </c:pt>
                <c:pt idx="349">
                  <c:v>30.042845</c:v>
                </c:pt>
                <c:pt idx="350">
                  <c:v>29.318922000000001</c:v>
                </c:pt>
                <c:pt idx="351">
                  <c:v>26.785187000000001</c:v>
                </c:pt>
                <c:pt idx="352">
                  <c:v>25.337339</c:v>
                </c:pt>
                <c:pt idx="353">
                  <c:v>21.536739000000001</c:v>
                </c:pt>
                <c:pt idx="354">
                  <c:v>19.003004000000001</c:v>
                </c:pt>
                <c:pt idx="355">
                  <c:v>20.812815000000001</c:v>
                </c:pt>
                <c:pt idx="356">
                  <c:v>20.631834000000001</c:v>
                </c:pt>
                <c:pt idx="357">
                  <c:v>20.450852999999999</c:v>
                </c:pt>
                <c:pt idx="358">
                  <c:v>19.364967</c:v>
                </c:pt>
                <c:pt idx="359">
                  <c:v>17.917117999999999</c:v>
                </c:pt>
                <c:pt idx="360">
                  <c:v>16.831232</c:v>
                </c:pt>
                <c:pt idx="361">
                  <c:v>17.555157000000001</c:v>
                </c:pt>
                <c:pt idx="362">
                  <c:v>18.822023000000002</c:v>
                </c:pt>
                <c:pt idx="363">
                  <c:v>17.736136999999999</c:v>
                </c:pt>
                <c:pt idx="364">
                  <c:v>15.564365</c:v>
                </c:pt>
                <c:pt idx="365">
                  <c:v>17.012212999999999</c:v>
                </c:pt>
                <c:pt idx="366">
                  <c:v>14.478479</c:v>
                </c:pt>
                <c:pt idx="367">
                  <c:v>14.297499</c:v>
                </c:pt>
                <c:pt idx="368">
                  <c:v>11.944746</c:v>
                </c:pt>
                <c:pt idx="369">
                  <c:v>11.401802999999999</c:v>
                </c:pt>
                <c:pt idx="370">
                  <c:v>9.5919919999999994</c:v>
                </c:pt>
                <c:pt idx="371">
                  <c:v>7.4202209999999997</c:v>
                </c:pt>
                <c:pt idx="372">
                  <c:v>5.9723730000000002</c:v>
                </c:pt>
                <c:pt idx="373">
                  <c:v>2.5337339999999999</c:v>
                </c:pt>
                <c:pt idx="374">
                  <c:v>1.0858859999999999</c:v>
                </c:pt>
                <c:pt idx="375">
                  <c:v>2.895696</c:v>
                </c:pt>
                <c:pt idx="376">
                  <c:v>8.8680690000000002</c:v>
                </c:pt>
                <c:pt idx="377">
                  <c:v>8.6870879999999993</c:v>
                </c:pt>
                <c:pt idx="378">
                  <c:v>7.7821829999999999</c:v>
                </c:pt>
                <c:pt idx="379">
                  <c:v>5.610411</c:v>
                </c:pt>
                <c:pt idx="380">
                  <c:v>7.4202209999999997</c:v>
                </c:pt>
                <c:pt idx="381">
                  <c:v>8.6870879999999993</c:v>
                </c:pt>
                <c:pt idx="382">
                  <c:v>6.5153160000000003</c:v>
                </c:pt>
                <c:pt idx="383">
                  <c:v>11.220821000000001</c:v>
                </c:pt>
                <c:pt idx="384">
                  <c:v>16.469270999999999</c:v>
                </c:pt>
                <c:pt idx="385">
                  <c:v>19.364967</c:v>
                </c:pt>
                <c:pt idx="386">
                  <c:v>22.622624999999999</c:v>
                </c:pt>
                <c:pt idx="387">
                  <c:v>23.527529000000001</c:v>
                </c:pt>
                <c:pt idx="388">
                  <c:v>21.174776000000001</c:v>
                </c:pt>
                <c:pt idx="389">
                  <c:v>19.726928999999998</c:v>
                </c:pt>
                <c:pt idx="390">
                  <c:v>17.555157000000001</c:v>
                </c:pt>
                <c:pt idx="391">
                  <c:v>12.487689</c:v>
                </c:pt>
                <c:pt idx="392">
                  <c:v>1.990791</c:v>
                </c:pt>
                <c:pt idx="393">
                  <c:v>-2.5337339999999999</c:v>
                </c:pt>
                <c:pt idx="394">
                  <c:v>-10.85886</c:v>
                </c:pt>
                <c:pt idx="395">
                  <c:v>-23.708508999999999</c:v>
                </c:pt>
                <c:pt idx="396">
                  <c:v>-28.233035999999998</c:v>
                </c:pt>
                <c:pt idx="397">
                  <c:v>-33.119522000000003</c:v>
                </c:pt>
                <c:pt idx="398">
                  <c:v>-39.453856999999999</c:v>
                </c:pt>
                <c:pt idx="399">
                  <c:v>-39.091895999999998</c:v>
                </c:pt>
                <c:pt idx="400">
                  <c:v>-35.472275000000003</c:v>
                </c:pt>
                <c:pt idx="401">
                  <c:v>-28.956959000000001</c:v>
                </c:pt>
                <c:pt idx="402">
                  <c:v>-20.993794999999999</c:v>
                </c:pt>
                <c:pt idx="403">
                  <c:v>-5.9723730000000002</c:v>
                </c:pt>
                <c:pt idx="404">
                  <c:v>9.5919919999999994</c:v>
                </c:pt>
                <c:pt idx="405">
                  <c:v>21.355757000000001</c:v>
                </c:pt>
                <c:pt idx="406">
                  <c:v>28.052053000000001</c:v>
                </c:pt>
                <c:pt idx="407">
                  <c:v>30.947749999999999</c:v>
                </c:pt>
                <c:pt idx="408">
                  <c:v>31.852654999999999</c:v>
                </c:pt>
                <c:pt idx="409">
                  <c:v>32.938541000000001</c:v>
                </c:pt>
                <c:pt idx="410">
                  <c:v>31.852654999999999</c:v>
                </c:pt>
                <c:pt idx="411">
                  <c:v>24.975377999999999</c:v>
                </c:pt>
                <c:pt idx="412">
                  <c:v>21.174776000000001</c:v>
                </c:pt>
                <c:pt idx="413">
                  <c:v>10.134935</c:v>
                </c:pt>
                <c:pt idx="414">
                  <c:v>6.8772779999999996</c:v>
                </c:pt>
                <c:pt idx="415">
                  <c:v>3.6196199999999998</c:v>
                </c:pt>
                <c:pt idx="416">
                  <c:v>0</c:v>
                </c:pt>
                <c:pt idx="417">
                  <c:v>2.895696</c:v>
                </c:pt>
                <c:pt idx="418">
                  <c:v>2.5337339999999999</c:v>
                </c:pt>
                <c:pt idx="419">
                  <c:v>1.990791</c:v>
                </c:pt>
                <c:pt idx="420">
                  <c:v>7.7821829999999999</c:v>
                </c:pt>
                <c:pt idx="421">
                  <c:v>14.297499</c:v>
                </c:pt>
                <c:pt idx="422">
                  <c:v>14.659461</c:v>
                </c:pt>
                <c:pt idx="423">
                  <c:v>12.668670000000001</c:v>
                </c:pt>
                <c:pt idx="424">
                  <c:v>3.0766770000000001</c:v>
                </c:pt>
                <c:pt idx="425">
                  <c:v>1.0858859999999999</c:v>
                </c:pt>
                <c:pt idx="426">
                  <c:v>-6.1533540000000002</c:v>
                </c:pt>
                <c:pt idx="427">
                  <c:v>-14.478479</c:v>
                </c:pt>
                <c:pt idx="428">
                  <c:v>-19.183985</c:v>
                </c:pt>
                <c:pt idx="429">
                  <c:v>-28.052053000000001</c:v>
                </c:pt>
                <c:pt idx="430">
                  <c:v>-29.680883000000001</c:v>
                </c:pt>
                <c:pt idx="431">
                  <c:v>-27.14715</c:v>
                </c:pt>
                <c:pt idx="432">
                  <c:v>-19.907909</c:v>
                </c:pt>
                <c:pt idx="433">
                  <c:v>-8.8680690000000002</c:v>
                </c:pt>
                <c:pt idx="434">
                  <c:v>5.610411</c:v>
                </c:pt>
                <c:pt idx="435">
                  <c:v>17.193194999999999</c:v>
                </c:pt>
                <c:pt idx="436">
                  <c:v>29.680883000000001</c:v>
                </c:pt>
                <c:pt idx="437">
                  <c:v>38.910915000000003</c:v>
                </c:pt>
                <c:pt idx="438">
                  <c:v>44.883285999999998</c:v>
                </c:pt>
                <c:pt idx="439">
                  <c:v>43.073478999999999</c:v>
                </c:pt>
                <c:pt idx="440">
                  <c:v>43.43544</c:v>
                </c:pt>
                <c:pt idx="441">
                  <c:v>43.43544</c:v>
                </c:pt>
                <c:pt idx="442">
                  <c:v>38.729934999999998</c:v>
                </c:pt>
                <c:pt idx="443">
                  <c:v>36.196198000000003</c:v>
                </c:pt>
                <c:pt idx="444">
                  <c:v>33.843445000000003</c:v>
                </c:pt>
                <c:pt idx="445">
                  <c:v>32.757561000000003</c:v>
                </c:pt>
                <c:pt idx="446">
                  <c:v>32.938541000000001</c:v>
                </c:pt>
                <c:pt idx="447">
                  <c:v>34.929333</c:v>
                </c:pt>
                <c:pt idx="448">
                  <c:v>37.101104999999997</c:v>
                </c:pt>
                <c:pt idx="449">
                  <c:v>39.453856999999999</c:v>
                </c:pt>
                <c:pt idx="450">
                  <c:v>44.340342999999997</c:v>
                </c:pt>
                <c:pt idx="451">
                  <c:v>48.683886999999999</c:v>
                </c:pt>
                <c:pt idx="452">
                  <c:v>47.778984000000001</c:v>
                </c:pt>
                <c:pt idx="453">
                  <c:v>43.616421000000003</c:v>
                </c:pt>
                <c:pt idx="454">
                  <c:v>36.196198000000003</c:v>
                </c:pt>
                <c:pt idx="455">
                  <c:v>33.843445000000003</c:v>
                </c:pt>
                <c:pt idx="456">
                  <c:v>32.757561000000003</c:v>
                </c:pt>
                <c:pt idx="457">
                  <c:v>27.509111000000001</c:v>
                </c:pt>
                <c:pt idx="458">
                  <c:v>9.0490490000000001</c:v>
                </c:pt>
                <c:pt idx="459">
                  <c:v>1.0858859999999999</c:v>
                </c:pt>
                <c:pt idx="460">
                  <c:v>-5.610411</c:v>
                </c:pt>
                <c:pt idx="461">
                  <c:v>-4.7055059999999997</c:v>
                </c:pt>
                <c:pt idx="462">
                  <c:v>-5.42943</c:v>
                </c:pt>
                <c:pt idx="463">
                  <c:v>-8.3251259999999991</c:v>
                </c:pt>
                <c:pt idx="464">
                  <c:v>-6.5153160000000003</c:v>
                </c:pt>
                <c:pt idx="465">
                  <c:v>-5.610411</c:v>
                </c:pt>
                <c:pt idx="466">
                  <c:v>-6.8772779999999996</c:v>
                </c:pt>
                <c:pt idx="467">
                  <c:v>-0.54294299999999995</c:v>
                </c:pt>
                <c:pt idx="468">
                  <c:v>10.315917000000001</c:v>
                </c:pt>
                <c:pt idx="469">
                  <c:v>16.650251000000001</c:v>
                </c:pt>
                <c:pt idx="470">
                  <c:v>21.355757000000001</c:v>
                </c:pt>
                <c:pt idx="471">
                  <c:v>24.613415</c:v>
                </c:pt>
                <c:pt idx="472">
                  <c:v>26.242245</c:v>
                </c:pt>
                <c:pt idx="473">
                  <c:v>27.328130999999999</c:v>
                </c:pt>
                <c:pt idx="474">
                  <c:v>27.690092</c:v>
                </c:pt>
                <c:pt idx="475">
                  <c:v>17.193194999999999</c:v>
                </c:pt>
                <c:pt idx="476">
                  <c:v>11.763764</c:v>
                </c:pt>
                <c:pt idx="477">
                  <c:v>7.6012019999999998</c:v>
                </c:pt>
                <c:pt idx="478">
                  <c:v>1.6288290000000001</c:v>
                </c:pt>
                <c:pt idx="479">
                  <c:v>0.180981</c:v>
                </c:pt>
                <c:pt idx="480">
                  <c:v>-0.54294299999999995</c:v>
                </c:pt>
                <c:pt idx="481">
                  <c:v>-5.2484489999999999</c:v>
                </c:pt>
                <c:pt idx="482">
                  <c:v>-2.5337339999999999</c:v>
                </c:pt>
                <c:pt idx="483">
                  <c:v>-5.2484489999999999</c:v>
                </c:pt>
                <c:pt idx="484">
                  <c:v>-3.4386389999999998</c:v>
                </c:pt>
                <c:pt idx="485">
                  <c:v>4.7055059999999997</c:v>
                </c:pt>
                <c:pt idx="486">
                  <c:v>16.650251000000001</c:v>
                </c:pt>
                <c:pt idx="487">
                  <c:v>34.929333</c:v>
                </c:pt>
                <c:pt idx="488">
                  <c:v>38.910915000000003</c:v>
                </c:pt>
                <c:pt idx="489">
                  <c:v>37.825026999999999</c:v>
                </c:pt>
                <c:pt idx="490">
                  <c:v>33.481482999999997</c:v>
                </c:pt>
                <c:pt idx="491">
                  <c:v>25.156358999999998</c:v>
                </c:pt>
                <c:pt idx="492">
                  <c:v>19.726928999999998</c:v>
                </c:pt>
                <c:pt idx="493">
                  <c:v>9.0490490000000001</c:v>
                </c:pt>
                <c:pt idx="494">
                  <c:v>-3.2576580000000002</c:v>
                </c:pt>
                <c:pt idx="495">
                  <c:v>-11.039840999999999</c:v>
                </c:pt>
                <c:pt idx="496">
                  <c:v>-11.039840999999999</c:v>
                </c:pt>
                <c:pt idx="497">
                  <c:v>-14.297499</c:v>
                </c:pt>
                <c:pt idx="498">
                  <c:v>-14.116517999999999</c:v>
                </c:pt>
                <c:pt idx="499">
                  <c:v>-12.668670000000001</c:v>
                </c:pt>
                <c:pt idx="500">
                  <c:v>-9.4110119999999995</c:v>
                </c:pt>
                <c:pt idx="501">
                  <c:v>-9.7729739999999996</c:v>
                </c:pt>
                <c:pt idx="502">
                  <c:v>-19.183985</c:v>
                </c:pt>
                <c:pt idx="503">
                  <c:v>-28.956959000000001</c:v>
                </c:pt>
                <c:pt idx="504">
                  <c:v>-38.729934999999998</c:v>
                </c:pt>
                <c:pt idx="505">
                  <c:v>-38.006008000000001</c:v>
                </c:pt>
                <c:pt idx="506">
                  <c:v>-29.318922000000001</c:v>
                </c:pt>
                <c:pt idx="507">
                  <c:v>-25.699300999999998</c:v>
                </c:pt>
                <c:pt idx="508">
                  <c:v>12.306706999999999</c:v>
                </c:pt>
                <c:pt idx="509">
                  <c:v>17.736136999999999</c:v>
                </c:pt>
                <c:pt idx="510">
                  <c:v>31.852654999999999</c:v>
                </c:pt>
                <c:pt idx="511">
                  <c:v>40.177779999999998</c:v>
                </c:pt>
                <c:pt idx="512">
                  <c:v>40.720722000000002</c:v>
                </c:pt>
                <c:pt idx="513">
                  <c:v>40.358761000000001</c:v>
                </c:pt>
                <c:pt idx="514">
                  <c:v>39.996799000000003</c:v>
                </c:pt>
                <c:pt idx="515">
                  <c:v>40.720722000000002</c:v>
                </c:pt>
                <c:pt idx="516">
                  <c:v>36.377178000000001</c:v>
                </c:pt>
                <c:pt idx="517">
                  <c:v>27.14715</c:v>
                </c:pt>
                <c:pt idx="518">
                  <c:v>26.604206000000001</c:v>
                </c:pt>
                <c:pt idx="519">
                  <c:v>25.699300999999998</c:v>
                </c:pt>
                <c:pt idx="520">
                  <c:v>26.604206000000001</c:v>
                </c:pt>
                <c:pt idx="521">
                  <c:v>26.061264000000001</c:v>
                </c:pt>
                <c:pt idx="522">
                  <c:v>25.699300999999998</c:v>
                </c:pt>
                <c:pt idx="523">
                  <c:v>23.708508999999999</c:v>
                </c:pt>
                <c:pt idx="524">
                  <c:v>25.880281</c:v>
                </c:pt>
                <c:pt idx="525">
                  <c:v>33.481482999999997</c:v>
                </c:pt>
                <c:pt idx="526">
                  <c:v>46.331135000000003</c:v>
                </c:pt>
                <c:pt idx="527">
                  <c:v>53.570374000000001</c:v>
                </c:pt>
                <c:pt idx="528">
                  <c:v>55.018222999999999</c:v>
                </c:pt>
                <c:pt idx="529">
                  <c:v>57.189995000000003</c:v>
                </c:pt>
                <c:pt idx="530">
                  <c:v>52.846451000000002</c:v>
                </c:pt>
                <c:pt idx="531">
                  <c:v>48.140945000000002</c:v>
                </c:pt>
                <c:pt idx="532">
                  <c:v>43.073478999999999</c:v>
                </c:pt>
                <c:pt idx="533">
                  <c:v>41.625629000000004</c:v>
                </c:pt>
                <c:pt idx="534">
                  <c:v>35.291294000000001</c:v>
                </c:pt>
                <c:pt idx="535">
                  <c:v>33.119522000000003</c:v>
                </c:pt>
                <c:pt idx="536">
                  <c:v>27.690092</c:v>
                </c:pt>
                <c:pt idx="537">
                  <c:v>22.622624999999999</c:v>
                </c:pt>
                <c:pt idx="538">
                  <c:v>18.279081000000001</c:v>
                </c:pt>
                <c:pt idx="539">
                  <c:v>13.754555999999999</c:v>
                </c:pt>
                <c:pt idx="540">
                  <c:v>8.5061060000000008</c:v>
                </c:pt>
                <c:pt idx="541">
                  <c:v>10.134935</c:v>
                </c:pt>
                <c:pt idx="542">
                  <c:v>17.555157000000001</c:v>
                </c:pt>
                <c:pt idx="543">
                  <c:v>23.527529000000001</c:v>
                </c:pt>
                <c:pt idx="544">
                  <c:v>32.57658</c:v>
                </c:pt>
                <c:pt idx="545">
                  <c:v>45.064266000000003</c:v>
                </c:pt>
                <c:pt idx="546">
                  <c:v>49.588791000000001</c:v>
                </c:pt>
                <c:pt idx="547">
                  <c:v>49.588791000000001</c:v>
                </c:pt>
                <c:pt idx="548">
                  <c:v>51.760562999999998</c:v>
                </c:pt>
                <c:pt idx="549">
                  <c:v>43.616421000000003</c:v>
                </c:pt>
                <c:pt idx="550">
                  <c:v>34.567371000000001</c:v>
                </c:pt>
                <c:pt idx="551">
                  <c:v>21.174776000000001</c:v>
                </c:pt>
                <c:pt idx="552">
                  <c:v>11.582784</c:v>
                </c:pt>
                <c:pt idx="553">
                  <c:v>-0.72392400000000001</c:v>
                </c:pt>
                <c:pt idx="554">
                  <c:v>-9.7729739999999996</c:v>
                </c:pt>
                <c:pt idx="555">
                  <c:v>-19.183985</c:v>
                </c:pt>
                <c:pt idx="556">
                  <c:v>-24.975377999999999</c:v>
                </c:pt>
                <c:pt idx="557">
                  <c:v>-29.861864000000001</c:v>
                </c:pt>
                <c:pt idx="558">
                  <c:v>-32.938541000000001</c:v>
                </c:pt>
                <c:pt idx="559">
                  <c:v>-30.042845</c:v>
                </c:pt>
                <c:pt idx="560">
                  <c:v>-28.233035999999998</c:v>
                </c:pt>
                <c:pt idx="561">
                  <c:v>-18.460062000000001</c:v>
                </c:pt>
                <c:pt idx="562">
                  <c:v>13.030632000000001</c:v>
                </c:pt>
                <c:pt idx="563">
                  <c:v>38.006008000000001</c:v>
                </c:pt>
                <c:pt idx="564">
                  <c:v>57.551955999999997</c:v>
                </c:pt>
                <c:pt idx="565">
                  <c:v>62.619422999999998</c:v>
                </c:pt>
                <c:pt idx="566">
                  <c:v>59.904708999999997</c:v>
                </c:pt>
                <c:pt idx="567">
                  <c:v>53.751353999999999</c:v>
                </c:pt>
                <c:pt idx="568">
                  <c:v>50.312716999999999</c:v>
                </c:pt>
                <c:pt idx="569">
                  <c:v>43.43544</c:v>
                </c:pt>
                <c:pt idx="570">
                  <c:v>38.729934999999998</c:v>
                </c:pt>
                <c:pt idx="571">
                  <c:v>31.490694000000001</c:v>
                </c:pt>
                <c:pt idx="572">
                  <c:v>29.318922000000001</c:v>
                </c:pt>
                <c:pt idx="573">
                  <c:v>24.975377999999999</c:v>
                </c:pt>
                <c:pt idx="574">
                  <c:v>21.536739000000001</c:v>
                </c:pt>
                <c:pt idx="575">
                  <c:v>22.441642999999999</c:v>
                </c:pt>
                <c:pt idx="576">
                  <c:v>16.107309000000001</c:v>
                </c:pt>
                <c:pt idx="577">
                  <c:v>10.85886</c:v>
                </c:pt>
                <c:pt idx="578">
                  <c:v>1.0858859999999999</c:v>
                </c:pt>
                <c:pt idx="579">
                  <c:v>-12.84965</c:v>
                </c:pt>
                <c:pt idx="580">
                  <c:v>-24.251453000000001</c:v>
                </c:pt>
                <c:pt idx="581">
                  <c:v>-33.481482999999997</c:v>
                </c:pt>
                <c:pt idx="582">
                  <c:v>-38.006008000000001</c:v>
                </c:pt>
                <c:pt idx="583">
                  <c:v>-36.377178000000001</c:v>
                </c:pt>
                <c:pt idx="584">
                  <c:v>-40.358761000000001</c:v>
                </c:pt>
                <c:pt idx="585">
                  <c:v>-40.358761000000001</c:v>
                </c:pt>
                <c:pt idx="586">
                  <c:v>-39.634838000000002</c:v>
                </c:pt>
                <c:pt idx="587">
                  <c:v>-38.186988999999997</c:v>
                </c:pt>
                <c:pt idx="588">
                  <c:v>-38.548949999999998</c:v>
                </c:pt>
                <c:pt idx="589">
                  <c:v>-38.548949999999998</c:v>
                </c:pt>
                <c:pt idx="590">
                  <c:v>-35.653255000000001</c:v>
                </c:pt>
                <c:pt idx="591">
                  <c:v>-37.282085000000002</c:v>
                </c:pt>
                <c:pt idx="592">
                  <c:v>-34.929333</c:v>
                </c:pt>
                <c:pt idx="593">
                  <c:v>-38.186988999999997</c:v>
                </c:pt>
                <c:pt idx="594">
                  <c:v>-40.358761000000001</c:v>
                </c:pt>
                <c:pt idx="595">
                  <c:v>-41.444648999999998</c:v>
                </c:pt>
                <c:pt idx="596">
                  <c:v>-29.861864000000001</c:v>
                </c:pt>
                <c:pt idx="597">
                  <c:v>-4.8864869999999998</c:v>
                </c:pt>
                <c:pt idx="598">
                  <c:v>16.28829</c:v>
                </c:pt>
                <c:pt idx="599">
                  <c:v>19.726928999999998</c:v>
                </c:pt>
                <c:pt idx="600">
                  <c:v>40.901707000000002</c:v>
                </c:pt>
                <c:pt idx="601">
                  <c:v>54.656261000000001</c:v>
                </c:pt>
                <c:pt idx="602">
                  <c:v>58.275879000000003</c:v>
                </c:pt>
                <c:pt idx="603">
                  <c:v>59.361767</c:v>
                </c:pt>
                <c:pt idx="604">
                  <c:v>58.999805000000002</c:v>
                </c:pt>
                <c:pt idx="605">
                  <c:v>57.913918000000002</c:v>
                </c:pt>
                <c:pt idx="606">
                  <c:v>59.361767</c:v>
                </c:pt>
                <c:pt idx="607">
                  <c:v>57.913918000000002</c:v>
                </c:pt>
                <c:pt idx="608">
                  <c:v>56.828032999999998</c:v>
                </c:pt>
                <c:pt idx="609">
                  <c:v>56.828032999999998</c:v>
                </c:pt>
                <c:pt idx="610">
                  <c:v>58.818824999999997</c:v>
                </c:pt>
                <c:pt idx="611">
                  <c:v>56.285091000000001</c:v>
                </c:pt>
                <c:pt idx="612">
                  <c:v>58.999805000000002</c:v>
                </c:pt>
                <c:pt idx="613">
                  <c:v>59.180785999999998</c:v>
                </c:pt>
                <c:pt idx="614">
                  <c:v>60.447651</c:v>
                </c:pt>
                <c:pt idx="615">
                  <c:v>60.08569</c:v>
                </c:pt>
                <c:pt idx="616">
                  <c:v>58.637844000000001</c:v>
                </c:pt>
                <c:pt idx="617">
                  <c:v>53.751353999999999</c:v>
                </c:pt>
                <c:pt idx="618">
                  <c:v>46.512115000000001</c:v>
                </c:pt>
                <c:pt idx="619">
                  <c:v>30.042845</c:v>
                </c:pt>
                <c:pt idx="620">
                  <c:v>9.0490490000000001</c:v>
                </c:pt>
                <c:pt idx="621">
                  <c:v>-0.90490499999999996</c:v>
                </c:pt>
                <c:pt idx="622">
                  <c:v>-24.432434000000001</c:v>
                </c:pt>
                <c:pt idx="623">
                  <c:v>-37.282085000000002</c:v>
                </c:pt>
                <c:pt idx="624">
                  <c:v>-41.444648999999998</c:v>
                </c:pt>
                <c:pt idx="625">
                  <c:v>-40.901707000000002</c:v>
                </c:pt>
                <c:pt idx="626">
                  <c:v>-41.082687</c:v>
                </c:pt>
                <c:pt idx="627">
                  <c:v>-41.263668000000003</c:v>
                </c:pt>
                <c:pt idx="628">
                  <c:v>-35.653255000000001</c:v>
                </c:pt>
                <c:pt idx="629">
                  <c:v>-29.861864000000001</c:v>
                </c:pt>
                <c:pt idx="630">
                  <c:v>-4.5245249999999997</c:v>
                </c:pt>
                <c:pt idx="631">
                  <c:v>30.223825000000001</c:v>
                </c:pt>
                <c:pt idx="632">
                  <c:v>48.683886999999999</c:v>
                </c:pt>
                <c:pt idx="633">
                  <c:v>58.637844000000001</c:v>
                </c:pt>
                <c:pt idx="634">
                  <c:v>59.542746999999999</c:v>
                </c:pt>
                <c:pt idx="635">
                  <c:v>53.751353999999999</c:v>
                </c:pt>
                <c:pt idx="636">
                  <c:v>47.778984000000001</c:v>
                </c:pt>
                <c:pt idx="637">
                  <c:v>42.530532999999998</c:v>
                </c:pt>
                <c:pt idx="638">
                  <c:v>33.662464</c:v>
                </c:pt>
                <c:pt idx="639">
                  <c:v>31.852654999999999</c:v>
                </c:pt>
                <c:pt idx="640">
                  <c:v>26.785187000000001</c:v>
                </c:pt>
                <c:pt idx="641">
                  <c:v>18.098099000000001</c:v>
                </c:pt>
                <c:pt idx="642">
                  <c:v>16.650251000000001</c:v>
                </c:pt>
                <c:pt idx="643">
                  <c:v>14.116517999999999</c:v>
                </c:pt>
                <c:pt idx="644">
                  <c:v>13.935536000000001</c:v>
                </c:pt>
                <c:pt idx="645">
                  <c:v>16.469270999999999</c:v>
                </c:pt>
                <c:pt idx="646">
                  <c:v>11.763764</c:v>
                </c:pt>
                <c:pt idx="647">
                  <c:v>0</c:v>
                </c:pt>
                <c:pt idx="648">
                  <c:v>-9.5919919999999994</c:v>
                </c:pt>
                <c:pt idx="649">
                  <c:v>-15.202404</c:v>
                </c:pt>
                <c:pt idx="650">
                  <c:v>-15.926328</c:v>
                </c:pt>
                <c:pt idx="651">
                  <c:v>-15.926328</c:v>
                </c:pt>
                <c:pt idx="652">
                  <c:v>-5.9723730000000002</c:v>
                </c:pt>
                <c:pt idx="653">
                  <c:v>9.9539550000000006</c:v>
                </c:pt>
                <c:pt idx="654">
                  <c:v>23.708508999999999</c:v>
                </c:pt>
                <c:pt idx="655">
                  <c:v>35.653255000000001</c:v>
                </c:pt>
                <c:pt idx="656">
                  <c:v>43.797401000000001</c:v>
                </c:pt>
                <c:pt idx="657">
                  <c:v>43.978382000000003</c:v>
                </c:pt>
                <c:pt idx="658">
                  <c:v>44.702305000000003</c:v>
                </c:pt>
                <c:pt idx="659">
                  <c:v>43.073478999999999</c:v>
                </c:pt>
                <c:pt idx="660">
                  <c:v>43.254458999999997</c:v>
                </c:pt>
                <c:pt idx="661">
                  <c:v>40.539741999999997</c:v>
                </c:pt>
                <c:pt idx="662">
                  <c:v>27.871072999999999</c:v>
                </c:pt>
                <c:pt idx="663">
                  <c:v>12.125726999999999</c:v>
                </c:pt>
                <c:pt idx="664">
                  <c:v>-5.610411</c:v>
                </c:pt>
                <c:pt idx="665">
                  <c:v>-22.079681000000001</c:v>
                </c:pt>
                <c:pt idx="666">
                  <c:v>-33.300502999999999</c:v>
                </c:pt>
                <c:pt idx="667">
                  <c:v>-42.892493999999999</c:v>
                </c:pt>
                <c:pt idx="668">
                  <c:v>-45.245251000000003</c:v>
                </c:pt>
                <c:pt idx="669">
                  <c:v>-43.43544</c:v>
                </c:pt>
                <c:pt idx="670">
                  <c:v>-39.634838000000002</c:v>
                </c:pt>
                <c:pt idx="671">
                  <c:v>-36.196198000000003</c:v>
                </c:pt>
                <c:pt idx="672">
                  <c:v>-35.653255000000001</c:v>
                </c:pt>
                <c:pt idx="673">
                  <c:v>-29.137938999999999</c:v>
                </c:pt>
                <c:pt idx="674">
                  <c:v>-18.822023000000002</c:v>
                </c:pt>
                <c:pt idx="675">
                  <c:v>-9.7729739999999996</c:v>
                </c:pt>
                <c:pt idx="676">
                  <c:v>-7.4202209999999997</c:v>
                </c:pt>
                <c:pt idx="677">
                  <c:v>-9.9539550000000006</c:v>
                </c:pt>
                <c:pt idx="678">
                  <c:v>-22.079681000000001</c:v>
                </c:pt>
                <c:pt idx="679">
                  <c:v>-31.309711</c:v>
                </c:pt>
                <c:pt idx="680">
                  <c:v>-40.358761000000001</c:v>
                </c:pt>
                <c:pt idx="681">
                  <c:v>-41.987591000000002</c:v>
                </c:pt>
                <c:pt idx="682">
                  <c:v>-43.43544</c:v>
                </c:pt>
                <c:pt idx="683">
                  <c:v>-31.128730999999998</c:v>
                </c:pt>
                <c:pt idx="684">
                  <c:v>-11.944746</c:v>
                </c:pt>
                <c:pt idx="685">
                  <c:v>0.90490499999999996</c:v>
                </c:pt>
                <c:pt idx="686">
                  <c:v>19.545947999999999</c:v>
                </c:pt>
                <c:pt idx="687">
                  <c:v>30.042845</c:v>
                </c:pt>
                <c:pt idx="688">
                  <c:v>41.625629000000004</c:v>
                </c:pt>
                <c:pt idx="689">
                  <c:v>47.778984000000001</c:v>
                </c:pt>
                <c:pt idx="690">
                  <c:v>48.321925999999998</c:v>
                </c:pt>
                <c:pt idx="691">
                  <c:v>49.407809999999998</c:v>
                </c:pt>
                <c:pt idx="692">
                  <c:v>50.312716999999999</c:v>
                </c:pt>
                <c:pt idx="693">
                  <c:v>53.027431</c:v>
                </c:pt>
                <c:pt idx="694">
                  <c:v>54.475281000000003</c:v>
                </c:pt>
                <c:pt idx="695">
                  <c:v>55.742145999999998</c:v>
                </c:pt>
                <c:pt idx="696">
                  <c:v>59.542746999999999</c:v>
                </c:pt>
                <c:pt idx="697">
                  <c:v>61.171576999999999</c:v>
                </c:pt>
                <c:pt idx="698">
                  <c:v>59.904708999999997</c:v>
                </c:pt>
                <c:pt idx="699">
                  <c:v>58.999805000000002</c:v>
                </c:pt>
                <c:pt idx="700">
                  <c:v>57.732937</c:v>
                </c:pt>
                <c:pt idx="701">
                  <c:v>57.370975000000001</c:v>
                </c:pt>
                <c:pt idx="702">
                  <c:v>48.683886999999999</c:v>
                </c:pt>
                <c:pt idx="703">
                  <c:v>33.481482999999997</c:v>
                </c:pt>
                <c:pt idx="704">
                  <c:v>22.079681000000001</c:v>
                </c:pt>
                <c:pt idx="705">
                  <c:v>11.039840999999999</c:v>
                </c:pt>
                <c:pt idx="706">
                  <c:v>-3.981582</c:v>
                </c:pt>
                <c:pt idx="707">
                  <c:v>-8.144145</c:v>
                </c:pt>
                <c:pt idx="708">
                  <c:v>-5.7913920000000001</c:v>
                </c:pt>
                <c:pt idx="709">
                  <c:v>1.990791</c:v>
                </c:pt>
                <c:pt idx="710">
                  <c:v>2.895696</c:v>
                </c:pt>
                <c:pt idx="711">
                  <c:v>3.6196199999999998</c:v>
                </c:pt>
                <c:pt idx="712">
                  <c:v>-1.266867</c:v>
                </c:pt>
                <c:pt idx="713">
                  <c:v>-8.3251259999999991</c:v>
                </c:pt>
                <c:pt idx="714">
                  <c:v>-13.030632000000001</c:v>
                </c:pt>
                <c:pt idx="715">
                  <c:v>-15.383385000000001</c:v>
                </c:pt>
                <c:pt idx="716">
                  <c:v>-11.401802999999999</c:v>
                </c:pt>
                <c:pt idx="717">
                  <c:v>-4.1625629999999996</c:v>
                </c:pt>
                <c:pt idx="718">
                  <c:v>10.677878</c:v>
                </c:pt>
                <c:pt idx="719">
                  <c:v>19.364967</c:v>
                </c:pt>
                <c:pt idx="720">
                  <c:v>24.794395000000002</c:v>
                </c:pt>
                <c:pt idx="721">
                  <c:v>26.785187000000001</c:v>
                </c:pt>
                <c:pt idx="722">
                  <c:v>26.785187000000001</c:v>
                </c:pt>
                <c:pt idx="723">
                  <c:v>26.966166999999999</c:v>
                </c:pt>
                <c:pt idx="724">
                  <c:v>17.012212999999999</c:v>
                </c:pt>
                <c:pt idx="725">
                  <c:v>7.2392399999999997</c:v>
                </c:pt>
                <c:pt idx="726">
                  <c:v>-5.2484489999999999</c:v>
                </c:pt>
                <c:pt idx="727">
                  <c:v>-0.72392400000000001</c:v>
                </c:pt>
                <c:pt idx="728">
                  <c:v>6.6962970000000004</c:v>
                </c:pt>
                <c:pt idx="729">
                  <c:v>13.211613</c:v>
                </c:pt>
                <c:pt idx="730">
                  <c:v>14.659461</c:v>
                </c:pt>
                <c:pt idx="731">
                  <c:v>13.030632000000001</c:v>
                </c:pt>
                <c:pt idx="732">
                  <c:v>11.944746</c:v>
                </c:pt>
                <c:pt idx="733">
                  <c:v>6.3343350000000003</c:v>
                </c:pt>
                <c:pt idx="734">
                  <c:v>5.7913920000000001</c:v>
                </c:pt>
                <c:pt idx="735">
                  <c:v>4.3435439999999996</c:v>
                </c:pt>
                <c:pt idx="736">
                  <c:v>0.54294299999999995</c:v>
                </c:pt>
                <c:pt idx="737">
                  <c:v>-2.714715</c:v>
                </c:pt>
                <c:pt idx="738">
                  <c:v>-4.7055059999999997</c:v>
                </c:pt>
                <c:pt idx="739">
                  <c:v>-0.180981</c:v>
                </c:pt>
                <c:pt idx="740">
                  <c:v>4.1625629999999996</c:v>
                </c:pt>
                <c:pt idx="741">
                  <c:v>4.3435439999999996</c:v>
                </c:pt>
                <c:pt idx="742">
                  <c:v>2.895696</c:v>
                </c:pt>
                <c:pt idx="743">
                  <c:v>2.895696</c:v>
                </c:pt>
                <c:pt idx="744">
                  <c:v>0.54294299999999995</c:v>
                </c:pt>
                <c:pt idx="745">
                  <c:v>-1.447848</c:v>
                </c:pt>
                <c:pt idx="746">
                  <c:v>1.0858859999999999</c:v>
                </c:pt>
                <c:pt idx="747">
                  <c:v>3.2576580000000002</c:v>
                </c:pt>
                <c:pt idx="748">
                  <c:v>9.4110119999999995</c:v>
                </c:pt>
                <c:pt idx="749">
                  <c:v>9.0490490000000001</c:v>
                </c:pt>
                <c:pt idx="750">
                  <c:v>12.487689</c:v>
                </c:pt>
                <c:pt idx="751">
                  <c:v>13.211613</c:v>
                </c:pt>
                <c:pt idx="752">
                  <c:v>15.021421999999999</c:v>
                </c:pt>
                <c:pt idx="753">
                  <c:v>12.487689</c:v>
                </c:pt>
                <c:pt idx="754">
                  <c:v>13.211613</c:v>
                </c:pt>
                <c:pt idx="755">
                  <c:v>16.831232</c:v>
                </c:pt>
                <c:pt idx="756">
                  <c:v>28.594996999999999</c:v>
                </c:pt>
                <c:pt idx="757">
                  <c:v>9.2300310000000003</c:v>
                </c:pt>
                <c:pt idx="758">
                  <c:v>-6.6962970000000004</c:v>
                </c:pt>
                <c:pt idx="759">
                  <c:v>25.156358999999998</c:v>
                </c:pt>
                <c:pt idx="760">
                  <c:v>15.021421999999999</c:v>
                </c:pt>
                <c:pt idx="761">
                  <c:v>6.3343350000000003</c:v>
                </c:pt>
                <c:pt idx="762">
                  <c:v>3.981582</c:v>
                </c:pt>
                <c:pt idx="763">
                  <c:v>2.714715</c:v>
                </c:pt>
                <c:pt idx="764">
                  <c:v>3.4386389999999998</c:v>
                </c:pt>
                <c:pt idx="765">
                  <c:v>3.981582</c:v>
                </c:pt>
                <c:pt idx="766">
                  <c:v>3.4386389999999998</c:v>
                </c:pt>
                <c:pt idx="767">
                  <c:v>2.895696</c:v>
                </c:pt>
                <c:pt idx="768">
                  <c:v>5.610411</c:v>
                </c:pt>
                <c:pt idx="769">
                  <c:v>6.5153160000000003</c:v>
                </c:pt>
                <c:pt idx="770">
                  <c:v>11.039840999999999</c:v>
                </c:pt>
                <c:pt idx="771">
                  <c:v>11.039840999999999</c:v>
                </c:pt>
                <c:pt idx="772">
                  <c:v>11.763764</c:v>
                </c:pt>
                <c:pt idx="773">
                  <c:v>7.9631639999999999</c:v>
                </c:pt>
                <c:pt idx="774">
                  <c:v>7.2392399999999997</c:v>
                </c:pt>
                <c:pt idx="775">
                  <c:v>6.6962970000000004</c:v>
                </c:pt>
                <c:pt idx="776">
                  <c:v>6.3343350000000003</c:v>
                </c:pt>
                <c:pt idx="777">
                  <c:v>7.7821829999999999</c:v>
                </c:pt>
                <c:pt idx="778">
                  <c:v>9.2300310000000003</c:v>
                </c:pt>
                <c:pt idx="779">
                  <c:v>6.1533540000000002</c:v>
                </c:pt>
                <c:pt idx="780">
                  <c:v>7.4202209999999997</c:v>
                </c:pt>
                <c:pt idx="781">
                  <c:v>3.8006009999999999</c:v>
                </c:pt>
                <c:pt idx="782">
                  <c:v>2.714715</c:v>
                </c:pt>
                <c:pt idx="783">
                  <c:v>0</c:v>
                </c:pt>
                <c:pt idx="784">
                  <c:v>3.981582</c:v>
                </c:pt>
                <c:pt idx="785">
                  <c:v>7.6012019999999998</c:v>
                </c:pt>
                <c:pt idx="786">
                  <c:v>11.763764</c:v>
                </c:pt>
                <c:pt idx="787">
                  <c:v>15.564365</c:v>
                </c:pt>
                <c:pt idx="788">
                  <c:v>15.926328</c:v>
                </c:pt>
                <c:pt idx="789">
                  <c:v>19.364967</c:v>
                </c:pt>
                <c:pt idx="790">
                  <c:v>19.003004000000001</c:v>
                </c:pt>
                <c:pt idx="791">
                  <c:v>19.364967</c:v>
                </c:pt>
                <c:pt idx="792">
                  <c:v>17.193194999999999</c:v>
                </c:pt>
                <c:pt idx="793">
                  <c:v>15.202404</c:v>
                </c:pt>
                <c:pt idx="794">
                  <c:v>15.745347000000001</c:v>
                </c:pt>
                <c:pt idx="795">
                  <c:v>16.107309000000001</c:v>
                </c:pt>
                <c:pt idx="796">
                  <c:v>15.926328</c:v>
                </c:pt>
                <c:pt idx="797">
                  <c:v>16.650251000000001</c:v>
                </c:pt>
                <c:pt idx="798">
                  <c:v>17.012212999999999</c:v>
                </c:pt>
                <c:pt idx="799">
                  <c:v>17.374175999999999</c:v>
                </c:pt>
                <c:pt idx="800">
                  <c:v>19.003004000000001</c:v>
                </c:pt>
                <c:pt idx="801">
                  <c:v>19.545947999999999</c:v>
                </c:pt>
                <c:pt idx="802">
                  <c:v>20.269870999999998</c:v>
                </c:pt>
                <c:pt idx="803">
                  <c:v>15.564365</c:v>
                </c:pt>
                <c:pt idx="804">
                  <c:v>10.315917000000001</c:v>
                </c:pt>
                <c:pt idx="805">
                  <c:v>9.4110119999999995</c:v>
                </c:pt>
                <c:pt idx="806">
                  <c:v>8.5061060000000008</c:v>
                </c:pt>
                <c:pt idx="807">
                  <c:v>6.6962970000000004</c:v>
                </c:pt>
                <c:pt idx="808">
                  <c:v>3.4386389999999998</c:v>
                </c:pt>
                <c:pt idx="809">
                  <c:v>1.0858859999999999</c:v>
                </c:pt>
                <c:pt idx="810">
                  <c:v>1.266867</c:v>
                </c:pt>
                <c:pt idx="811">
                  <c:v>1.6288290000000001</c:v>
                </c:pt>
                <c:pt idx="812">
                  <c:v>5.0674679999999999</c:v>
                </c:pt>
                <c:pt idx="813">
                  <c:v>4.8864869999999998</c:v>
                </c:pt>
                <c:pt idx="814">
                  <c:v>5.7913920000000001</c:v>
                </c:pt>
                <c:pt idx="815">
                  <c:v>4.5245249999999997</c:v>
                </c:pt>
                <c:pt idx="816">
                  <c:v>5.9723730000000002</c:v>
                </c:pt>
                <c:pt idx="817">
                  <c:v>4.8864869999999998</c:v>
                </c:pt>
                <c:pt idx="818">
                  <c:v>7.4202209999999997</c:v>
                </c:pt>
                <c:pt idx="819">
                  <c:v>12.125726999999999</c:v>
                </c:pt>
                <c:pt idx="820">
                  <c:v>7.4202209999999997</c:v>
                </c:pt>
                <c:pt idx="821">
                  <c:v>2.1717719999999998</c:v>
                </c:pt>
                <c:pt idx="822">
                  <c:v>-3.0766770000000001</c:v>
                </c:pt>
                <c:pt idx="823">
                  <c:v>-1.6288290000000001</c:v>
                </c:pt>
                <c:pt idx="824">
                  <c:v>-0.90490499999999996</c:v>
                </c:pt>
                <c:pt idx="825">
                  <c:v>17.193194999999999</c:v>
                </c:pt>
                <c:pt idx="826">
                  <c:v>9.0490490000000001</c:v>
                </c:pt>
                <c:pt idx="827">
                  <c:v>-1.6288290000000001</c:v>
                </c:pt>
                <c:pt idx="828">
                  <c:v>16.650251000000001</c:v>
                </c:pt>
                <c:pt idx="829">
                  <c:v>16.28829</c:v>
                </c:pt>
                <c:pt idx="830">
                  <c:v>13.392593</c:v>
                </c:pt>
                <c:pt idx="831">
                  <c:v>12.668670000000001</c:v>
                </c:pt>
                <c:pt idx="832">
                  <c:v>12.125726999999999</c:v>
                </c:pt>
                <c:pt idx="833">
                  <c:v>12.668670000000001</c:v>
                </c:pt>
                <c:pt idx="834">
                  <c:v>13.935536000000001</c:v>
                </c:pt>
                <c:pt idx="835">
                  <c:v>16.469270999999999</c:v>
                </c:pt>
                <c:pt idx="836">
                  <c:v>19.003004000000001</c:v>
                </c:pt>
                <c:pt idx="837">
                  <c:v>19.726928999999998</c:v>
                </c:pt>
                <c:pt idx="838">
                  <c:v>17.555157000000001</c:v>
                </c:pt>
                <c:pt idx="839">
                  <c:v>15.021421999999999</c:v>
                </c:pt>
                <c:pt idx="840">
                  <c:v>8.6870879999999993</c:v>
                </c:pt>
                <c:pt idx="841">
                  <c:v>4.5245249999999997</c:v>
                </c:pt>
                <c:pt idx="842">
                  <c:v>3.8006009999999999</c:v>
                </c:pt>
                <c:pt idx="843">
                  <c:v>4.3435439999999996</c:v>
                </c:pt>
                <c:pt idx="844">
                  <c:v>6.1533540000000002</c:v>
                </c:pt>
                <c:pt idx="845">
                  <c:v>6.3343350000000003</c:v>
                </c:pt>
                <c:pt idx="846">
                  <c:v>6.6962970000000004</c:v>
                </c:pt>
                <c:pt idx="847">
                  <c:v>7.2392399999999997</c:v>
                </c:pt>
                <c:pt idx="848">
                  <c:v>8.6870879999999993</c:v>
                </c:pt>
                <c:pt idx="849">
                  <c:v>7.7821829999999999</c:v>
                </c:pt>
                <c:pt idx="850">
                  <c:v>3.2576580000000002</c:v>
                </c:pt>
                <c:pt idx="851">
                  <c:v>1.447848</c:v>
                </c:pt>
                <c:pt idx="852">
                  <c:v>0.36196200000000001</c:v>
                </c:pt>
                <c:pt idx="853">
                  <c:v>0.180981</c:v>
                </c:pt>
                <c:pt idx="854">
                  <c:v>0.54294299999999995</c:v>
                </c:pt>
                <c:pt idx="855">
                  <c:v>0.36196200000000001</c:v>
                </c:pt>
                <c:pt idx="856">
                  <c:v>1.447848</c:v>
                </c:pt>
                <c:pt idx="857">
                  <c:v>3.2576580000000002</c:v>
                </c:pt>
                <c:pt idx="858">
                  <c:v>4.7055059999999997</c:v>
                </c:pt>
                <c:pt idx="859">
                  <c:v>7.2392399999999997</c:v>
                </c:pt>
                <c:pt idx="860">
                  <c:v>8.144145</c:v>
                </c:pt>
                <c:pt idx="861">
                  <c:v>11.763764</c:v>
                </c:pt>
                <c:pt idx="862">
                  <c:v>11.944746</c:v>
                </c:pt>
                <c:pt idx="863">
                  <c:v>12.84965</c:v>
                </c:pt>
                <c:pt idx="864">
                  <c:v>13.392593</c:v>
                </c:pt>
                <c:pt idx="865">
                  <c:v>15.021421999999999</c:v>
                </c:pt>
                <c:pt idx="866">
                  <c:v>17.193194999999999</c:v>
                </c:pt>
                <c:pt idx="867">
                  <c:v>17.374175999999999</c:v>
                </c:pt>
                <c:pt idx="868">
                  <c:v>19.726928999999998</c:v>
                </c:pt>
                <c:pt idx="869">
                  <c:v>15.745347000000001</c:v>
                </c:pt>
                <c:pt idx="870">
                  <c:v>8.3251259999999991</c:v>
                </c:pt>
                <c:pt idx="871">
                  <c:v>6.1533540000000002</c:v>
                </c:pt>
                <c:pt idx="872">
                  <c:v>3.8006009999999999</c:v>
                </c:pt>
                <c:pt idx="873">
                  <c:v>6.1533540000000002</c:v>
                </c:pt>
                <c:pt idx="874">
                  <c:v>8.3251259999999991</c:v>
                </c:pt>
                <c:pt idx="875">
                  <c:v>17.917117999999999</c:v>
                </c:pt>
                <c:pt idx="876">
                  <c:v>19.907909</c:v>
                </c:pt>
                <c:pt idx="877">
                  <c:v>18.098099000000001</c:v>
                </c:pt>
                <c:pt idx="878">
                  <c:v>14.116517999999999</c:v>
                </c:pt>
                <c:pt idx="879">
                  <c:v>9.5919919999999994</c:v>
                </c:pt>
                <c:pt idx="880">
                  <c:v>5.0674679999999999</c:v>
                </c:pt>
                <c:pt idx="881">
                  <c:v>3.4386389999999998</c:v>
                </c:pt>
                <c:pt idx="882">
                  <c:v>5.2484489999999999</c:v>
                </c:pt>
                <c:pt idx="883">
                  <c:v>-1.0858859999999999</c:v>
                </c:pt>
                <c:pt idx="884">
                  <c:v>3.2576580000000002</c:v>
                </c:pt>
                <c:pt idx="885">
                  <c:v>18.279081000000001</c:v>
                </c:pt>
                <c:pt idx="886">
                  <c:v>18.641043</c:v>
                </c:pt>
                <c:pt idx="887">
                  <c:v>9.0490490000000001</c:v>
                </c:pt>
                <c:pt idx="888">
                  <c:v>4.3435439999999996</c:v>
                </c:pt>
                <c:pt idx="889">
                  <c:v>8.6870879999999993</c:v>
                </c:pt>
                <c:pt idx="890">
                  <c:v>17.917117999999999</c:v>
                </c:pt>
                <c:pt idx="891">
                  <c:v>20.450852999999999</c:v>
                </c:pt>
                <c:pt idx="892">
                  <c:v>22.079681000000001</c:v>
                </c:pt>
                <c:pt idx="893">
                  <c:v>22.260662</c:v>
                </c:pt>
                <c:pt idx="894">
                  <c:v>16.831232</c:v>
                </c:pt>
                <c:pt idx="895">
                  <c:v>14.116517999999999</c:v>
                </c:pt>
                <c:pt idx="896">
                  <c:v>13.030632000000001</c:v>
                </c:pt>
                <c:pt idx="897">
                  <c:v>18.460062000000001</c:v>
                </c:pt>
                <c:pt idx="898">
                  <c:v>16.831232</c:v>
                </c:pt>
                <c:pt idx="899">
                  <c:v>11.763764</c:v>
                </c:pt>
                <c:pt idx="900">
                  <c:v>13.573575</c:v>
                </c:pt>
                <c:pt idx="901">
                  <c:v>11.401802999999999</c:v>
                </c:pt>
                <c:pt idx="902">
                  <c:v>5.2484489999999999</c:v>
                </c:pt>
                <c:pt idx="903">
                  <c:v>1.266867</c:v>
                </c:pt>
                <c:pt idx="904">
                  <c:v>-5.7913920000000001</c:v>
                </c:pt>
                <c:pt idx="905">
                  <c:v>-7.7821829999999999</c:v>
                </c:pt>
                <c:pt idx="906">
                  <c:v>-21.71772</c:v>
                </c:pt>
                <c:pt idx="907">
                  <c:v>-25.337339</c:v>
                </c:pt>
                <c:pt idx="908">
                  <c:v>-32.395598999999997</c:v>
                </c:pt>
                <c:pt idx="909">
                  <c:v>-38.729934999999998</c:v>
                </c:pt>
                <c:pt idx="910">
                  <c:v>-39.634838000000002</c:v>
                </c:pt>
                <c:pt idx="911">
                  <c:v>-39.453856999999999</c:v>
                </c:pt>
                <c:pt idx="912">
                  <c:v>-34.567371000000001</c:v>
                </c:pt>
                <c:pt idx="913">
                  <c:v>-29.137938999999999</c:v>
                </c:pt>
                <c:pt idx="914">
                  <c:v>-26.423224999999999</c:v>
                </c:pt>
                <c:pt idx="915">
                  <c:v>-22.984587000000001</c:v>
                </c:pt>
                <c:pt idx="916">
                  <c:v>-21.71772</c:v>
                </c:pt>
                <c:pt idx="917">
                  <c:v>-5.7913920000000001</c:v>
                </c:pt>
                <c:pt idx="918">
                  <c:v>0.72392400000000001</c:v>
                </c:pt>
                <c:pt idx="919">
                  <c:v>11.039840999999999</c:v>
                </c:pt>
                <c:pt idx="920">
                  <c:v>15.021421999999999</c:v>
                </c:pt>
                <c:pt idx="921">
                  <c:v>20.269870999999998</c:v>
                </c:pt>
                <c:pt idx="922">
                  <c:v>19.726928999999998</c:v>
                </c:pt>
                <c:pt idx="923">
                  <c:v>20.269870999999998</c:v>
                </c:pt>
                <c:pt idx="924">
                  <c:v>22.260662</c:v>
                </c:pt>
                <c:pt idx="925">
                  <c:v>22.803605999999998</c:v>
                </c:pt>
                <c:pt idx="926">
                  <c:v>22.984587000000001</c:v>
                </c:pt>
                <c:pt idx="927">
                  <c:v>18.460062000000001</c:v>
                </c:pt>
                <c:pt idx="928">
                  <c:v>9.9539550000000006</c:v>
                </c:pt>
                <c:pt idx="929">
                  <c:v>10.85886</c:v>
                </c:pt>
                <c:pt idx="930">
                  <c:v>9.9539550000000006</c:v>
                </c:pt>
                <c:pt idx="931">
                  <c:v>11.763764</c:v>
                </c:pt>
                <c:pt idx="932">
                  <c:v>7.0582589999999996</c:v>
                </c:pt>
                <c:pt idx="933">
                  <c:v>6.6962970000000004</c:v>
                </c:pt>
                <c:pt idx="934">
                  <c:v>9.2300310000000003</c:v>
                </c:pt>
                <c:pt idx="935">
                  <c:v>9.4110119999999995</c:v>
                </c:pt>
                <c:pt idx="936">
                  <c:v>10.85886</c:v>
                </c:pt>
                <c:pt idx="937">
                  <c:v>8.3251259999999991</c:v>
                </c:pt>
                <c:pt idx="938">
                  <c:v>8.3251259999999991</c:v>
                </c:pt>
                <c:pt idx="939">
                  <c:v>7.4202209999999997</c:v>
                </c:pt>
                <c:pt idx="940">
                  <c:v>5.9723730000000002</c:v>
                </c:pt>
                <c:pt idx="941">
                  <c:v>6.5153160000000003</c:v>
                </c:pt>
                <c:pt idx="942">
                  <c:v>7.0582589999999996</c:v>
                </c:pt>
                <c:pt idx="943">
                  <c:v>7.4202209999999997</c:v>
                </c:pt>
                <c:pt idx="944">
                  <c:v>9.4110119999999995</c:v>
                </c:pt>
                <c:pt idx="945">
                  <c:v>12.668670000000001</c:v>
                </c:pt>
                <c:pt idx="946">
                  <c:v>14.840441999999999</c:v>
                </c:pt>
                <c:pt idx="947">
                  <c:v>15.926328</c:v>
                </c:pt>
                <c:pt idx="948">
                  <c:v>15.926328</c:v>
                </c:pt>
                <c:pt idx="949">
                  <c:v>17.555157000000001</c:v>
                </c:pt>
                <c:pt idx="950">
                  <c:v>23.165566999999999</c:v>
                </c:pt>
                <c:pt idx="951">
                  <c:v>26.242245</c:v>
                </c:pt>
                <c:pt idx="952">
                  <c:v>25.518319999999999</c:v>
                </c:pt>
                <c:pt idx="953">
                  <c:v>27.871072999999999</c:v>
                </c:pt>
                <c:pt idx="954">
                  <c:v>27.690092</c:v>
                </c:pt>
                <c:pt idx="955">
                  <c:v>27.509111000000001</c:v>
                </c:pt>
                <c:pt idx="956">
                  <c:v>27.14715</c:v>
                </c:pt>
                <c:pt idx="957">
                  <c:v>28.775977999999999</c:v>
                </c:pt>
                <c:pt idx="958">
                  <c:v>27.14715</c:v>
                </c:pt>
                <c:pt idx="959">
                  <c:v>25.699300999999998</c:v>
                </c:pt>
                <c:pt idx="960">
                  <c:v>24.251453000000001</c:v>
                </c:pt>
                <c:pt idx="961">
                  <c:v>19.726928999999998</c:v>
                </c:pt>
                <c:pt idx="962">
                  <c:v>19.726928999999998</c:v>
                </c:pt>
                <c:pt idx="963">
                  <c:v>18.098099000000001</c:v>
                </c:pt>
                <c:pt idx="964">
                  <c:v>17.736136999999999</c:v>
                </c:pt>
                <c:pt idx="965">
                  <c:v>17.012212999999999</c:v>
                </c:pt>
                <c:pt idx="966">
                  <c:v>17.736136999999999</c:v>
                </c:pt>
                <c:pt idx="967">
                  <c:v>16.650251000000001</c:v>
                </c:pt>
                <c:pt idx="968">
                  <c:v>14.840441999999999</c:v>
                </c:pt>
                <c:pt idx="969">
                  <c:v>4.5245249999999997</c:v>
                </c:pt>
                <c:pt idx="970">
                  <c:v>0.54294299999999995</c:v>
                </c:pt>
                <c:pt idx="971">
                  <c:v>-0.36196200000000001</c:v>
                </c:pt>
                <c:pt idx="972">
                  <c:v>2.5337339999999999</c:v>
                </c:pt>
                <c:pt idx="973">
                  <c:v>4.1625629999999996</c:v>
                </c:pt>
                <c:pt idx="974">
                  <c:v>13.935536000000001</c:v>
                </c:pt>
                <c:pt idx="975">
                  <c:v>27.328130999999999</c:v>
                </c:pt>
                <c:pt idx="976">
                  <c:v>27.871072999999999</c:v>
                </c:pt>
                <c:pt idx="977">
                  <c:v>30.766769</c:v>
                </c:pt>
                <c:pt idx="978">
                  <c:v>35.472275000000003</c:v>
                </c:pt>
                <c:pt idx="979">
                  <c:v>39.453856999999999</c:v>
                </c:pt>
                <c:pt idx="980">
                  <c:v>48.140945000000002</c:v>
                </c:pt>
                <c:pt idx="981">
                  <c:v>46.874077</c:v>
                </c:pt>
                <c:pt idx="982">
                  <c:v>42.892493999999999</c:v>
                </c:pt>
                <c:pt idx="983">
                  <c:v>39.634838000000002</c:v>
                </c:pt>
                <c:pt idx="984">
                  <c:v>28.414017000000001</c:v>
                </c:pt>
                <c:pt idx="985">
                  <c:v>26.061264000000001</c:v>
                </c:pt>
                <c:pt idx="986">
                  <c:v>21.536739000000001</c:v>
                </c:pt>
                <c:pt idx="987">
                  <c:v>19.545947999999999</c:v>
                </c:pt>
                <c:pt idx="988">
                  <c:v>16.831232</c:v>
                </c:pt>
                <c:pt idx="989">
                  <c:v>16.107309000000001</c:v>
                </c:pt>
                <c:pt idx="990">
                  <c:v>13.754555999999999</c:v>
                </c:pt>
                <c:pt idx="991">
                  <c:v>12.125726999999999</c:v>
                </c:pt>
                <c:pt idx="992">
                  <c:v>15.926328</c:v>
                </c:pt>
                <c:pt idx="993">
                  <c:v>13.935536000000001</c:v>
                </c:pt>
                <c:pt idx="994">
                  <c:v>13.935536000000001</c:v>
                </c:pt>
                <c:pt idx="995">
                  <c:v>13.754555999999999</c:v>
                </c:pt>
                <c:pt idx="996">
                  <c:v>13.030632000000001</c:v>
                </c:pt>
                <c:pt idx="997">
                  <c:v>11.763764</c:v>
                </c:pt>
                <c:pt idx="998">
                  <c:v>11.763764</c:v>
                </c:pt>
                <c:pt idx="999">
                  <c:v>12.84965</c:v>
                </c:pt>
                <c:pt idx="1000">
                  <c:v>12.84965</c:v>
                </c:pt>
                <c:pt idx="1001">
                  <c:v>12.487689</c:v>
                </c:pt>
                <c:pt idx="1002">
                  <c:v>14.297499</c:v>
                </c:pt>
                <c:pt idx="1003">
                  <c:v>14.478479</c:v>
                </c:pt>
                <c:pt idx="1004">
                  <c:v>15.021421999999999</c:v>
                </c:pt>
                <c:pt idx="1005">
                  <c:v>14.297499</c:v>
                </c:pt>
                <c:pt idx="1006">
                  <c:v>14.116517999999999</c:v>
                </c:pt>
                <c:pt idx="1007">
                  <c:v>14.297499</c:v>
                </c:pt>
                <c:pt idx="1008">
                  <c:v>13.754555999999999</c:v>
                </c:pt>
                <c:pt idx="1009">
                  <c:v>14.297499</c:v>
                </c:pt>
                <c:pt idx="1010">
                  <c:v>14.116517999999999</c:v>
                </c:pt>
                <c:pt idx="1011">
                  <c:v>14.840441999999999</c:v>
                </c:pt>
                <c:pt idx="1012">
                  <c:v>14.116517999999999</c:v>
                </c:pt>
                <c:pt idx="1013">
                  <c:v>13.754555999999999</c:v>
                </c:pt>
                <c:pt idx="1014">
                  <c:v>12.84965</c:v>
                </c:pt>
                <c:pt idx="1015">
                  <c:v>14.840441999999999</c:v>
                </c:pt>
                <c:pt idx="1016">
                  <c:v>15.745347000000001</c:v>
                </c:pt>
                <c:pt idx="1017">
                  <c:v>14.116517999999999</c:v>
                </c:pt>
                <c:pt idx="1018">
                  <c:v>15.202404</c:v>
                </c:pt>
                <c:pt idx="1019">
                  <c:v>14.840441999999999</c:v>
                </c:pt>
                <c:pt idx="1020">
                  <c:v>14.116517999999999</c:v>
                </c:pt>
                <c:pt idx="1021">
                  <c:v>14.116517999999999</c:v>
                </c:pt>
                <c:pt idx="1022">
                  <c:v>14.297499</c:v>
                </c:pt>
                <c:pt idx="1023">
                  <c:v>13.754555999999999</c:v>
                </c:pt>
                <c:pt idx="1024">
                  <c:v>14.840441999999999</c:v>
                </c:pt>
                <c:pt idx="1025">
                  <c:v>14.297499</c:v>
                </c:pt>
                <c:pt idx="1026">
                  <c:v>13.392593</c:v>
                </c:pt>
                <c:pt idx="1027">
                  <c:v>14.840441999999999</c:v>
                </c:pt>
                <c:pt idx="1028">
                  <c:v>15.383385000000001</c:v>
                </c:pt>
                <c:pt idx="1029">
                  <c:v>13.573575</c:v>
                </c:pt>
                <c:pt idx="1030">
                  <c:v>14.297499</c:v>
                </c:pt>
                <c:pt idx="1031">
                  <c:v>13.754555999999999</c:v>
                </c:pt>
                <c:pt idx="1032">
                  <c:v>15.021421999999999</c:v>
                </c:pt>
                <c:pt idx="1033">
                  <c:v>14.116517999999999</c:v>
                </c:pt>
                <c:pt idx="1034">
                  <c:v>13.573575</c:v>
                </c:pt>
                <c:pt idx="1035">
                  <c:v>14.659461</c:v>
                </c:pt>
                <c:pt idx="1036">
                  <c:v>12.487689</c:v>
                </c:pt>
                <c:pt idx="1037">
                  <c:v>13.573575</c:v>
                </c:pt>
                <c:pt idx="1038">
                  <c:v>13.754555999999999</c:v>
                </c:pt>
                <c:pt idx="1039">
                  <c:v>13.030632000000001</c:v>
                </c:pt>
                <c:pt idx="1040">
                  <c:v>14.297499</c:v>
                </c:pt>
                <c:pt idx="1041">
                  <c:v>14.659461</c:v>
                </c:pt>
                <c:pt idx="1042">
                  <c:v>13.935536000000001</c:v>
                </c:pt>
                <c:pt idx="1043">
                  <c:v>15.021421999999999</c:v>
                </c:pt>
                <c:pt idx="1044">
                  <c:v>13.754555999999999</c:v>
                </c:pt>
                <c:pt idx="1045">
                  <c:v>14.478479</c:v>
                </c:pt>
                <c:pt idx="1046">
                  <c:v>14.116517999999999</c:v>
                </c:pt>
                <c:pt idx="1047">
                  <c:v>15.021421999999999</c:v>
                </c:pt>
                <c:pt idx="1048">
                  <c:v>14.116517999999999</c:v>
                </c:pt>
                <c:pt idx="1049">
                  <c:v>13.935536000000001</c:v>
                </c:pt>
                <c:pt idx="1050">
                  <c:v>13.754555999999999</c:v>
                </c:pt>
                <c:pt idx="1051">
                  <c:v>13.573575</c:v>
                </c:pt>
                <c:pt idx="1052">
                  <c:v>12.306706999999999</c:v>
                </c:pt>
                <c:pt idx="1053">
                  <c:v>13.573575</c:v>
                </c:pt>
                <c:pt idx="1054">
                  <c:v>14.116517999999999</c:v>
                </c:pt>
                <c:pt idx="1055">
                  <c:v>15.383385000000001</c:v>
                </c:pt>
                <c:pt idx="1056">
                  <c:v>14.116517999999999</c:v>
                </c:pt>
                <c:pt idx="1057">
                  <c:v>14.478479</c:v>
                </c:pt>
                <c:pt idx="1058">
                  <c:v>14.116517999999999</c:v>
                </c:pt>
                <c:pt idx="1059">
                  <c:v>15.383385000000001</c:v>
                </c:pt>
                <c:pt idx="1060">
                  <c:v>15.021421999999999</c:v>
                </c:pt>
                <c:pt idx="1061">
                  <c:v>13.754555999999999</c:v>
                </c:pt>
                <c:pt idx="1062">
                  <c:v>15.202404</c:v>
                </c:pt>
                <c:pt idx="1063">
                  <c:v>14.659461</c:v>
                </c:pt>
                <c:pt idx="1064">
                  <c:v>14.659461</c:v>
                </c:pt>
                <c:pt idx="1065">
                  <c:v>12.125726999999999</c:v>
                </c:pt>
                <c:pt idx="1066">
                  <c:v>14.840441999999999</c:v>
                </c:pt>
                <c:pt idx="1067">
                  <c:v>13.935536000000001</c:v>
                </c:pt>
                <c:pt idx="1068">
                  <c:v>14.659461</c:v>
                </c:pt>
                <c:pt idx="1069">
                  <c:v>13.392593</c:v>
                </c:pt>
                <c:pt idx="1070">
                  <c:v>12.668670000000001</c:v>
                </c:pt>
                <c:pt idx="1071">
                  <c:v>14.659461</c:v>
                </c:pt>
                <c:pt idx="1072">
                  <c:v>14.478479</c:v>
                </c:pt>
                <c:pt idx="1073">
                  <c:v>15.202404</c:v>
                </c:pt>
                <c:pt idx="1074">
                  <c:v>14.478479</c:v>
                </c:pt>
                <c:pt idx="1075">
                  <c:v>14.297499</c:v>
                </c:pt>
                <c:pt idx="1076">
                  <c:v>14.840441999999999</c:v>
                </c:pt>
                <c:pt idx="1077">
                  <c:v>13.573575</c:v>
                </c:pt>
                <c:pt idx="1078">
                  <c:v>13.754555999999999</c:v>
                </c:pt>
                <c:pt idx="1079">
                  <c:v>13.935536000000001</c:v>
                </c:pt>
                <c:pt idx="1080">
                  <c:v>14.478479</c:v>
                </c:pt>
                <c:pt idx="1081">
                  <c:v>16.107309000000001</c:v>
                </c:pt>
                <c:pt idx="1082">
                  <c:v>14.116517999999999</c:v>
                </c:pt>
                <c:pt idx="1083">
                  <c:v>14.297499</c:v>
                </c:pt>
                <c:pt idx="1084">
                  <c:v>13.573575</c:v>
                </c:pt>
                <c:pt idx="1085">
                  <c:v>14.297499</c:v>
                </c:pt>
                <c:pt idx="1086">
                  <c:v>14.659461</c:v>
                </c:pt>
                <c:pt idx="1087">
                  <c:v>14.659461</c:v>
                </c:pt>
              </c:numCache>
            </c:numRef>
          </c:xVal>
          <c:yVal>
            <c:numRef>
              <c:f>Sheet1!$J$2:$J$1089</c:f>
              <c:numCache>
                <c:formatCode>General</c:formatCode>
                <c:ptCount val="1088"/>
                <c:pt idx="0">
                  <c:v>74.201035000000005</c:v>
                </c:pt>
                <c:pt idx="1">
                  <c:v>73.334198000000001</c:v>
                </c:pt>
                <c:pt idx="2">
                  <c:v>73.334198000000001</c:v>
                </c:pt>
                <c:pt idx="3">
                  <c:v>72.120636000000005</c:v>
                </c:pt>
                <c:pt idx="4">
                  <c:v>74.894501000000005</c:v>
                </c:pt>
                <c:pt idx="5">
                  <c:v>73.334198000000001</c:v>
                </c:pt>
                <c:pt idx="6">
                  <c:v>72.293998999999999</c:v>
                </c:pt>
                <c:pt idx="7">
                  <c:v>72.814102000000005</c:v>
                </c:pt>
                <c:pt idx="8">
                  <c:v>73.160835000000006</c:v>
                </c:pt>
                <c:pt idx="9">
                  <c:v>73.334198000000001</c:v>
                </c:pt>
                <c:pt idx="10">
                  <c:v>72.467369000000005</c:v>
                </c:pt>
                <c:pt idx="11">
                  <c:v>72.120636000000005</c:v>
                </c:pt>
                <c:pt idx="12">
                  <c:v>73.334198000000001</c:v>
                </c:pt>
                <c:pt idx="13">
                  <c:v>74.547768000000005</c:v>
                </c:pt>
                <c:pt idx="14">
                  <c:v>73.160835000000006</c:v>
                </c:pt>
                <c:pt idx="15">
                  <c:v>71.427161999999996</c:v>
                </c:pt>
                <c:pt idx="16">
                  <c:v>72.814102000000005</c:v>
                </c:pt>
                <c:pt idx="17">
                  <c:v>72.640732</c:v>
                </c:pt>
                <c:pt idx="18">
                  <c:v>73.680931000000001</c:v>
                </c:pt>
                <c:pt idx="19">
                  <c:v>72.640732</c:v>
                </c:pt>
                <c:pt idx="20">
                  <c:v>73.854301000000007</c:v>
                </c:pt>
                <c:pt idx="21">
                  <c:v>73.334198000000001</c:v>
                </c:pt>
                <c:pt idx="22">
                  <c:v>72.987465</c:v>
                </c:pt>
                <c:pt idx="23">
                  <c:v>73.854301000000007</c:v>
                </c:pt>
                <c:pt idx="24">
                  <c:v>72.814102000000005</c:v>
                </c:pt>
                <c:pt idx="25">
                  <c:v>74.027671999999995</c:v>
                </c:pt>
                <c:pt idx="26">
                  <c:v>74.374404999999996</c:v>
                </c:pt>
                <c:pt idx="27">
                  <c:v>71.773894999999996</c:v>
                </c:pt>
                <c:pt idx="28">
                  <c:v>72.293998999999999</c:v>
                </c:pt>
                <c:pt idx="29">
                  <c:v>73.680931000000001</c:v>
                </c:pt>
                <c:pt idx="30">
                  <c:v>73.854301000000007</c:v>
                </c:pt>
                <c:pt idx="31">
                  <c:v>74.027671999999995</c:v>
                </c:pt>
                <c:pt idx="32">
                  <c:v>74.547768000000005</c:v>
                </c:pt>
                <c:pt idx="33">
                  <c:v>72.814102000000005</c:v>
                </c:pt>
                <c:pt idx="34">
                  <c:v>74.201035000000005</c:v>
                </c:pt>
                <c:pt idx="35">
                  <c:v>72.640732</c:v>
                </c:pt>
                <c:pt idx="36">
                  <c:v>73.160835000000006</c:v>
                </c:pt>
                <c:pt idx="37">
                  <c:v>72.640732</c:v>
                </c:pt>
                <c:pt idx="38">
                  <c:v>73.160835000000006</c:v>
                </c:pt>
                <c:pt idx="39">
                  <c:v>71.427161999999996</c:v>
                </c:pt>
                <c:pt idx="40">
                  <c:v>72.467369000000005</c:v>
                </c:pt>
                <c:pt idx="41">
                  <c:v>69.866859000000005</c:v>
                </c:pt>
                <c:pt idx="42">
                  <c:v>72.640732</c:v>
                </c:pt>
                <c:pt idx="43">
                  <c:v>71.773894999999996</c:v>
                </c:pt>
                <c:pt idx="44">
                  <c:v>66.919623999999999</c:v>
                </c:pt>
                <c:pt idx="45">
                  <c:v>60.158318000000001</c:v>
                </c:pt>
                <c:pt idx="46">
                  <c:v>52.530169999999998</c:v>
                </c:pt>
                <c:pt idx="47">
                  <c:v>44.728661000000002</c:v>
                </c:pt>
                <c:pt idx="48">
                  <c:v>42.301524999999998</c:v>
                </c:pt>
                <c:pt idx="49">
                  <c:v>32.419612999999998</c:v>
                </c:pt>
                <c:pt idx="50">
                  <c:v>22.364329999999999</c:v>
                </c:pt>
                <c:pt idx="51">
                  <c:v>13.695986</c:v>
                </c:pt>
                <c:pt idx="52">
                  <c:v>1.7336689999999999</c:v>
                </c:pt>
                <c:pt idx="53">
                  <c:v>-3.6407050000000001</c:v>
                </c:pt>
                <c:pt idx="54">
                  <c:v>-7.2814100000000002</c:v>
                </c:pt>
                <c:pt idx="55">
                  <c:v>-6.7613089999999998</c:v>
                </c:pt>
                <c:pt idx="56">
                  <c:v>-3.1206040000000002</c:v>
                </c:pt>
                <c:pt idx="57">
                  <c:v>1.907036</c:v>
                </c:pt>
                <c:pt idx="58">
                  <c:v>8.6683450000000004</c:v>
                </c:pt>
                <c:pt idx="59">
                  <c:v>24.097999999999999</c:v>
                </c:pt>
                <c:pt idx="60">
                  <c:v>38.660820000000001</c:v>
                </c:pt>
                <c:pt idx="61">
                  <c:v>53.223640000000003</c:v>
                </c:pt>
                <c:pt idx="62">
                  <c:v>56.517612</c:v>
                </c:pt>
                <c:pt idx="63">
                  <c:v>56.517612</c:v>
                </c:pt>
                <c:pt idx="64">
                  <c:v>60.331684000000003</c:v>
                </c:pt>
                <c:pt idx="65">
                  <c:v>66.052788000000007</c:v>
                </c:pt>
                <c:pt idx="66">
                  <c:v>66.919623999999999</c:v>
                </c:pt>
                <c:pt idx="67">
                  <c:v>67.959823999999998</c:v>
                </c:pt>
                <c:pt idx="68">
                  <c:v>69.693496999999994</c:v>
                </c:pt>
                <c:pt idx="69">
                  <c:v>71.773894999999996</c:v>
                </c:pt>
                <c:pt idx="70">
                  <c:v>69.520126000000005</c:v>
                </c:pt>
                <c:pt idx="71">
                  <c:v>66.052788000000007</c:v>
                </c:pt>
                <c:pt idx="72">
                  <c:v>60.505051000000002</c:v>
                </c:pt>
                <c:pt idx="73">
                  <c:v>52.183436999999998</c:v>
                </c:pt>
                <c:pt idx="74">
                  <c:v>42.474891999999997</c:v>
                </c:pt>
                <c:pt idx="75">
                  <c:v>37.620617000000003</c:v>
                </c:pt>
                <c:pt idx="76">
                  <c:v>29.819106999999999</c:v>
                </c:pt>
                <c:pt idx="77">
                  <c:v>28.085438</c:v>
                </c:pt>
                <c:pt idx="78">
                  <c:v>27.391971999999999</c:v>
                </c:pt>
                <c:pt idx="79">
                  <c:v>27.738705</c:v>
                </c:pt>
                <c:pt idx="80">
                  <c:v>23.5779</c:v>
                </c:pt>
                <c:pt idx="81">
                  <c:v>13.522618</c:v>
                </c:pt>
                <c:pt idx="82">
                  <c:v>4.6809060000000002</c:v>
                </c:pt>
                <c:pt idx="83">
                  <c:v>-3.293971</c:v>
                </c:pt>
                <c:pt idx="84">
                  <c:v>-8.3216110000000008</c:v>
                </c:pt>
                <c:pt idx="85">
                  <c:v>-9.8819130000000008</c:v>
                </c:pt>
                <c:pt idx="86">
                  <c:v>-13.349252</c:v>
                </c:pt>
                <c:pt idx="87">
                  <c:v>-11.268848</c:v>
                </c:pt>
                <c:pt idx="88">
                  <c:v>-3.8140719999999999</c:v>
                </c:pt>
                <c:pt idx="89">
                  <c:v>5.2010069999999997</c:v>
                </c:pt>
                <c:pt idx="90">
                  <c:v>13.175884</c:v>
                </c:pt>
                <c:pt idx="91">
                  <c:v>24.271366</c:v>
                </c:pt>
                <c:pt idx="92">
                  <c:v>33.286445999999998</c:v>
                </c:pt>
                <c:pt idx="93">
                  <c:v>39.354286000000002</c:v>
                </c:pt>
                <c:pt idx="94">
                  <c:v>46.462330000000001</c:v>
                </c:pt>
                <c:pt idx="95">
                  <c:v>47.329166000000001</c:v>
                </c:pt>
                <c:pt idx="96">
                  <c:v>50.449767999999999</c:v>
                </c:pt>
                <c:pt idx="97">
                  <c:v>55.997509000000001</c:v>
                </c:pt>
                <c:pt idx="98">
                  <c:v>60.158318000000001</c:v>
                </c:pt>
                <c:pt idx="99">
                  <c:v>61.891983000000003</c:v>
                </c:pt>
                <c:pt idx="100">
                  <c:v>59.638213999999998</c:v>
                </c:pt>
                <c:pt idx="101">
                  <c:v>57.557811999999998</c:v>
                </c:pt>
                <c:pt idx="102">
                  <c:v>53.050274000000002</c:v>
                </c:pt>
                <c:pt idx="103">
                  <c:v>40.047756</c:v>
                </c:pt>
                <c:pt idx="104">
                  <c:v>24.964834</c:v>
                </c:pt>
                <c:pt idx="105">
                  <c:v>18.203526</c:v>
                </c:pt>
                <c:pt idx="106">
                  <c:v>4.8542730000000001</c:v>
                </c:pt>
                <c:pt idx="107">
                  <c:v>-9.0150790000000001</c:v>
                </c:pt>
                <c:pt idx="108">
                  <c:v>-20.457294000000001</c:v>
                </c:pt>
                <c:pt idx="109">
                  <c:v>-22.190964000000001</c:v>
                </c:pt>
                <c:pt idx="110">
                  <c:v>-22.017596999999999</c:v>
                </c:pt>
                <c:pt idx="111">
                  <c:v>-17.163323999999999</c:v>
                </c:pt>
                <c:pt idx="112">
                  <c:v>-10.228647</c:v>
                </c:pt>
                <c:pt idx="113">
                  <c:v>-3.6407050000000001</c:v>
                </c:pt>
                <c:pt idx="114">
                  <c:v>8.8417119999999993</c:v>
                </c:pt>
                <c:pt idx="115">
                  <c:v>19.243727</c:v>
                </c:pt>
                <c:pt idx="116">
                  <c:v>30.339209</c:v>
                </c:pt>
                <c:pt idx="117">
                  <c:v>38.660820000000001</c:v>
                </c:pt>
                <c:pt idx="118">
                  <c:v>43.861828000000003</c:v>
                </c:pt>
                <c:pt idx="119">
                  <c:v>51.836703999999997</c:v>
                </c:pt>
                <c:pt idx="120">
                  <c:v>57.384444999999999</c:v>
                </c:pt>
                <c:pt idx="121">
                  <c:v>60.505051000000002</c:v>
                </c:pt>
                <c:pt idx="122">
                  <c:v>65.532691999999997</c:v>
                </c:pt>
                <c:pt idx="123">
                  <c:v>67.959823999999998</c:v>
                </c:pt>
                <c:pt idx="124">
                  <c:v>72.640732</c:v>
                </c:pt>
                <c:pt idx="125">
                  <c:v>74.894501000000005</c:v>
                </c:pt>
                <c:pt idx="126">
                  <c:v>72.467369000000005</c:v>
                </c:pt>
                <c:pt idx="127">
                  <c:v>72.293998999999999</c:v>
                </c:pt>
                <c:pt idx="128">
                  <c:v>68.826660000000004</c:v>
                </c:pt>
                <c:pt idx="129">
                  <c:v>64.492485000000002</c:v>
                </c:pt>
                <c:pt idx="130">
                  <c:v>62.238720000000001</c:v>
                </c:pt>
                <c:pt idx="131">
                  <c:v>57.037711999999999</c:v>
                </c:pt>
                <c:pt idx="132">
                  <c:v>55.477409000000002</c:v>
                </c:pt>
                <c:pt idx="133">
                  <c:v>53.223640000000003</c:v>
                </c:pt>
                <c:pt idx="134">
                  <c:v>52.010071000000003</c:v>
                </c:pt>
                <c:pt idx="135">
                  <c:v>49.062835999999997</c:v>
                </c:pt>
                <c:pt idx="136">
                  <c:v>47.329166000000001</c:v>
                </c:pt>
                <c:pt idx="137">
                  <c:v>45.595497000000002</c:v>
                </c:pt>
                <c:pt idx="138">
                  <c:v>45.595497000000002</c:v>
                </c:pt>
                <c:pt idx="139">
                  <c:v>44.902026999999997</c:v>
                </c:pt>
                <c:pt idx="140">
                  <c:v>47.849266</c:v>
                </c:pt>
                <c:pt idx="141">
                  <c:v>47.849266</c:v>
                </c:pt>
                <c:pt idx="142">
                  <c:v>48.195999</c:v>
                </c:pt>
                <c:pt idx="143">
                  <c:v>47.675899999999999</c:v>
                </c:pt>
                <c:pt idx="144">
                  <c:v>48.716099</c:v>
                </c:pt>
                <c:pt idx="145">
                  <c:v>41.954791999999998</c:v>
                </c:pt>
                <c:pt idx="146">
                  <c:v>35.540215000000003</c:v>
                </c:pt>
                <c:pt idx="147">
                  <c:v>33.113078999999999</c:v>
                </c:pt>
                <c:pt idx="148">
                  <c:v>36.753784000000003</c:v>
                </c:pt>
                <c:pt idx="149">
                  <c:v>36.407051000000003</c:v>
                </c:pt>
                <c:pt idx="150">
                  <c:v>34.846747999999998</c:v>
                </c:pt>
                <c:pt idx="151">
                  <c:v>28.605539</c:v>
                </c:pt>
                <c:pt idx="152">
                  <c:v>22.017596999999999</c:v>
                </c:pt>
                <c:pt idx="153">
                  <c:v>19.763826000000002</c:v>
                </c:pt>
                <c:pt idx="154">
                  <c:v>19.417093000000001</c:v>
                </c:pt>
                <c:pt idx="155">
                  <c:v>23.231165000000001</c:v>
                </c:pt>
                <c:pt idx="156">
                  <c:v>28.952272000000001</c:v>
                </c:pt>
                <c:pt idx="157">
                  <c:v>39.701019000000002</c:v>
                </c:pt>
                <c:pt idx="158">
                  <c:v>40.914588999999999</c:v>
                </c:pt>
                <c:pt idx="159">
                  <c:v>40.741222</c:v>
                </c:pt>
                <c:pt idx="160">
                  <c:v>45.595497000000002</c:v>
                </c:pt>
                <c:pt idx="161">
                  <c:v>46.635696000000003</c:v>
                </c:pt>
                <c:pt idx="162">
                  <c:v>47.502533</c:v>
                </c:pt>
                <c:pt idx="163">
                  <c:v>42.821624999999997</c:v>
                </c:pt>
                <c:pt idx="164">
                  <c:v>33.806545</c:v>
                </c:pt>
                <c:pt idx="165">
                  <c:v>18.030159000000001</c:v>
                </c:pt>
                <c:pt idx="166">
                  <c:v>1.213568</c:v>
                </c:pt>
                <c:pt idx="167">
                  <c:v>-9.5351800000000004</c:v>
                </c:pt>
                <c:pt idx="168">
                  <c:v>-13.522618</c:v>
                </c:pt>
                <c:pt idx="169">
                  <c:v>-19.937194999999999</c:v>
                </c:pt>
                <c:pt idx="170">
                  <c:v>-22.537697000000001</c:v>
                </c:pt>
                <c:pt idx="171">
                  <c:v>-24.097999999999999</c:v>
                </c:pt>
                <c:pt idx="172">
                  <c:v>-22.537697000000001</c:v>
                </c:pt>
                <c:pt idx="173">
                  <c:v>-20.630661</c:v>
                </c:pt>
                <c:pt idx="174">
                  <c:v>-13.869351999999999</c:v>
                </c:pt>
                <c:pt idx="175">
                  <c:v>-5.7211080000000001</c:v>
                </c:pt>
                <c:pt idx="176">
                  <c:v>7.8015109999999996</c:v>
                </c:pt>
                <c:pt idx="177">
                  <c:v>17.856791000000001</c:v>
                </c:pt>
                <c:pt idx="178">
                  <c:v>28.778905999999999</c:v>
                </c:pt>
                <c:pt idx="179">
                  <c:v>34.153278</c:v>
                </c:pt>
                <c:pt idx="180">
                  <c:v>37.273884000000002</c:v>
                </c:pt>
                <c:pt idx="181">
                  <c:v>39.18092</c:v>
                </c:pt>
                <c:pt idx="182">
                  <c:v>35.713580999999998</c:v>
                </c:pt>
                <c:pt idx="183">
                  <c:v>32.939712999999998</c:v>
                </c:pt>
                <c:pt idx="184">
                  <c:v>32.592979</c:v>
                </c:pt>
                <c:pt idx="185">
                  <c:v>34.500014999999998</c:v>
                </c:pt>
                <c:pt idx="186">
                  <c:v>36.927151000000002</c:v>
                </c:pt>
                <c:pt idx="187">
                  <c:v>40.394489</c:v>
                </c:pt>
                <c:pt idx="188">
                  <c:v>41.087955000000001</c:v>
                </c:pt>
                <c:pt idx="189">
                  <c:v>29.472373999999999</c:v>
                </c:pt>
                <c:pt idx="190">
                  <c:v>10.922115</c:v>
                </c:pt>
                <c:pt idx="191">
                  <c:v>-1.386935</c:v>
                </c:pt>
                <c:pt idx="192">
                  <c:v>-4.8542730000000001</c:v>
                </c:pt>
                <c:pt idx="193">
                  <c:v>-4.6809060000000002</c:v>
                </c:pt>
                <c:pt idx="194">
                  <c:v>-1.0402009999999999</c:v>
                </c:pt>
                <c:pt idx="195">
                  <c:v>9.5351800000000004</c:v>
                </c:pt>
                <c:pt idx="196">
                  <c:v>20.110561000000001</c:v>
                </c:pt>
                <c:pt idx="197">
                  <c:v>28.258806</c:v>
                </c:pt>
                <c:pt idx="198">
                  <c:v>40.567855999999999</c:v>
                </c:pt>
                <c:pt idx="199">
                  <c:v>45.942230000000002</c:v>
                </c:pt>
                <c:pt idx="200">
                  <c:v>46.115597000000001</c:v>
                </c:pt>
                <c:pt idx="201">
                  <c:v>50.449767999999999</c:v>
                </c:pt>
                <c:pt idx="202">
                  <c:v>54.783943000000001</c:v>
                </c:pt>
                <c:pt idx="203">
                  <c:v>56.864345999999998</c:v>
                </c:pt>
                <c:pt idx="204">
                  <c:v>62.238720000000001</c:v>
                </c:pt>
                <c:pt idx="205">
                  <c:v>64.319121999999993</c:v>
                </c:pt>
                <c:pt idx="206">
                  <c:v>67.439728000000002</c:v>
                </c:pt>
                <c:pt idx="207">
                  <c:v>70.040229999999994</c:v>
                </c:pt>
                <c:pt idx="208">
                  <c:v>73.680931000000001</c:v>
                </c:pt>
                <c:pt idx="209">
                  <c:v>75.241234000000006</c:v>
                </c:pt>
                <c:pt idx="210">
                  <c:v>74.201035000000005</c:v>
                </c:pt>
                <c:pt idx="211">
                  <c:v>74.201035000000005</c:v>
                </c:pt>
                <c:pt idx="212">
                  <c:v>74.027671999999995</c:v>
                </c:pt>
                <c:pt idx="213">
                  <c:v>72.987465</c:v>
                </c:pt>
                <c:pt idx="214">
                  <c:v>72.120636000000005</c:v>
                </c:pt>
                <c:pt idx="215">
                  <c:v>70.733695999999995</c:v>
                </c:pt>
                <c:pt idx="216">
                  <c:v>72.293998999999999</c:v>
                </c:pt>
                <c:pt idx="217">
                  <c:v>71.600532999999999</c:v>
                </c:pt>
                <c:pt idx="218">
                  <c:v>70.213593000000003</c:v>
                </c:pt>
                <c:pt idx="219">
                  <c:v>68.133194000000003</c:v>
                </c:pt>
                <c:pt idx="220">
                  <c:v>68.653296999999995</c:v>
                </c:pt>
                <c:pt idx="221">
                  <c:v>68.133194000000003</c:v>
                </c:pt>
                <c:pt idx="222">
                  <c:v>69.520126000000005</c:v>
                </c:pt>
                <c:pt idx="223">
                  <c:v>71.253799000000001</c:v>
                </c:pt>
                <c:pt idx="224">
                  <c:v>69.693496999999994</c:v>
                </c:pt>
                <c:pt idx="225">
                  <c:v>68.133194000000003</c:v>
                </c:pt>
                <c:pt idx="226">
                  <c:v>69.173393000000004</c:v>
                </c:pt>
                <c:pt idx="227">
                  <c:v>69.000031000000007</c:v>
                </c:pt>
                <c:pt idx="228">
                  <c:v>68.826660000000004</c:v>
                </c:pt>
                <c:pt idx="229">
                  <c:v>67.959823999999998</c:v>
                </c:pt>
                <c:pt idx="230">
                  <c:v>68.479927000000004</c:v>
                </c:pt>
                <c:pt idx="231">
                  <c:v>63.452286000000001</c:v>
                </c:pt>
                <c:pt idx="232">
                  <c:v>62.412086000000002</c:v>
                </c:pt>
                <c:pt idx="233">
                  <c:v>61.718615999999997</c:v>
                </c:pt>
                <c:pt idx="234">
                  <c:v>56.864345999999998</c:v>
                </c:pt>
                <c:pt idx="235">
                  <c:v>54.437206000000003</c:v>
                </c:pt>
                <c:pt idx="236">
                  <c:v>53.050274000000002</c:v>
                </c:pt>
                <c:pt idx="237">
                  <c:v>53.223640000000003</c:v>
                </c:pt>
                <c:pt idx="238">
                  <c:v>51.836703999999997</c:v>
                </c:pt>
                <c:pt idx="239">
                  <c:v>48.889465000000001</c:v>
                </c:pt>
                <c:pt idx="240">
                  <c:v>42.301524999999998</c:v>
                </c:pt>
                <c:pt idx="241">
                  <c:v>40.914588999999999</c:v>
                </c:pt>
                <c:pt idx="242">
                  <c:v>31.552776000000001</c:v>
                </c:pt>
                <c:pt idx="243">
                  <c:v>30.859307999999999</c:v>
                </c:pt>
                <c:pt idx="244">
                  <c:v>23.231165000000001</c:v>
                </c:pt>
                <c:pt idx="245">
                  <c:v>13.869351999999999</c:v>
                </c:pt>
                <c:pt idx="246">
                  <c:v>2.2537699999999998</c:v>
                </c:pt>
                <c:pt idx="247">
                  <c:v>2.6005029999999998</c:v>
                </c:pt>
                <c:pt idx="248">
                  <c:v>-2.9472369999999999</c:v>
                </c:pt>
                <c:pt idx="249">
                  <c:v>-2.6005029999999998</c:v>
                </c:pt>
                <c:pt idx="250">
                  <c:v>-1.0402009999999999</c:v>
                </c:pt>
                <c:pt idx="251">
                  <c:v>-0.52010100000000004</c:v>
                </c:pt>
                <c:pt idx="252">
                  <c:v>3.8140719999999999</c:v>
                </c:pt>
                <c:pt idx="253">
                  <c:v>8.6683450000000004</c:v>
                </c:pt>
                <c:pt idx="254">
                  <c:v>13.175884</c:v>
                </c:pt>
                <c:pt idx="255">
                  <c:v>16.643222999999999</c:v>
                </c:pt>
                <c:pt idx="256">
                  <c:v>19.243727</c:v>
                </c:pt>
                <c:pt idx="257">
                  <c:v>19.59046</c:v>
                </c:pt>
                <c:pt idx="258">
                  <c:v>20.110561000000001</c:v>
                </c:pt>
                <c:pt idx="259">
                  <c:v>22.537697000000001</c:v>
                </c:pt>
                <c:pt idx="260">
                  <c:v>31.899508999999998</c:v>
                </c:pt>
                <c:pt idx="261">
                  <c:v>40.394489</c:v>
                </c:pt>
                <c:pt idx="262">
                  <c:v>53.743740000000003</c:v>
                </c:pt>
                <c:pt idx="263">
                  <c:v>62.412086000000002</c:v>
                </c:pt>
                <c:pt idx="264">
                  <c:v>65.532691999999997</c:v>
                </c:pt>
                <c:pt idx="265">
                  <c:v>69.346763999999993</c:v>
                </c:pt>
                <c:pt idx="266">
                  <c:v>72.120636000000005</c:v>
                </c:pt>
                <c:pt idx="267">
                  <c:v>72.987465</c:v>
                </c:pt>
                <c:pt idx="268">
                  <c:v>72.467369000000005</c:v>
                </c:pt>
                <c:pt idx="269">
                  <c:v>71.427161999999996</c:v>
                </c:pt>
                <c:pt idx="270">
                  <c:v>67.786461000000003</c:v>
                </c:pt>
                <c:pt idx="271">
                  <c:v>67.439728000000002</c:v>
                </c:pt>
                <c:pt idx="272">
                  <c:v>66.226157999999998</c:v>
                </c:pt>
                <c:pt idx="273">
                  <c:v>64.665854999999993</c:v>
                </c:pt>
                <c:pt idx="274">
                  <c:v>64.839225999999996</c:v>
                </c:pt>
                <c:pt idx="275">
                  <c:v>62.932186000000002</c:v>
                </c:pt>
                <c:pt idx="276">
                  <c:v>60.331684000000003</c:v>
                </c:pt>
                <c:pt idx="277">
                  <c:v>61.198517000000002</c:v>
                </c:pt>
                <c:pt idx="278">
                  <c:v>62.065353000000002</c:v>
                </c:pt>
                <c:pt idx="279">
                  <c:v>66.226157999999998</c:v>
                </c:pt>
                <c:pt idx="280">
                  <c:v>67.959823999999998</c:v>
                </c:pt>
                <c:pt idx="281">
                  <c:v>66.919623999999999</c:v>
                </c:pt>
                <c:pt idx="282">
                  <c:v>60.158318000000001</c:v>
                </c:pt>
                <c:pt idx="283">
                  <c:v>53.917107000000001</c:v>
                </c:pt>
                <c:pt idx="284">
                  <c:v>45.595497000000002</c:v>
                </c:pt>
                <c:pt idx="285">
                  <c:v>40.221122999999999</c:v>
                </c:pt>
                <c:pt idx="286">
                  <c:v>36.580418000000002</c:v>
                </c:pt>
                <c:pt idx="287">
                  <c:v>36.060318000000002</c:v>
                </c:pt>
                <c:pt idx="288">
                  <c:v>36.580418000000002</c:v>
                </c:pt>
                <c:pt idx="289">
                  <c:v>37.273884000000002</c:v>
                </c:pt>
                <c:pt idx="290">
                  <c:v>39.18092</c:v>
                </c:pt>
                <c:pt idx="291">
                  <c:v>42.648257999999998</c:v>
                </c:pt>
                <c:pt idx="292">
                  <c:v>41.434688999999999</c:v>
                </c:pt>
                <c:pt idx="293">
                  <c:v>41.434688999999999</c:v>
                </c:pt>
                <c:pt idx="294">
                  <c:v>41.781424999999999</c:v>
                </c:pt>
                <c:pt idx="295">
                  <c:v>42.994990999999999</c:v>
                </c:pt>
                <c:pt idx="296">
                  <c:v>41.261322</c:v>
                </c:pt>
                <c:pt idx="297">
                  <c:v>38.140720000000002</c:v>
                </c:pt>
                <c:pt idx="298">
                  <c:v>36.233685000000001</c:v>
                </c:pt>
                <c:pt idx="299">
                  <c:v>36.927151000000002</c:v>
                </c:pt>
                <c:pt idx="300">
                  <c:v>36.060318000000002</c:v>
                </c:pt>
                <c:pt idx="301">
                  <c:v>35.540215000000003</c:v>
                </c:pt>
                <c:pt idx="302">
                  <c:v>34.673381999999997</c:v>
                </c:pt>
                <c:pt idx="303">
                  <c:v>34.500014999999998</c:v>
                </c:pt>
                <c:pt idx="304">
                  <c:v>36.060318000000002</c:v>
                </c:pt>
                <c:pt idx="305">
                  <c:v>36.407051000000003</c:v>
                </c:pt>
                <c:pt idx="306">
                  <c:v>38.834187</c:v>
                </c:pt>
                <c:pt idx="307">
                  <c:v>38.314087000000001</c:v>
                </c:pt>
                <c:pt idx="308">
                  <c:v>39.354286000000002</c:v>
                </c:pt>
                <c:pt idx="309">
                  <c:v>40.221122999999999</c:v>
                </c:pt>
                <c:pt idx="310">
                  <c:v>35.193480999999998</c:v>
                </c:pt>
                <c:pt idx="311">
                  <c:v>27.738705</c:v>
                </c:pt>
                <c:pt idx="312">
                  <c:v>25.311567</c:v>
                </c:pt>
                <c:pt idx="313">
                  <c:v>10.402013999999999</c:v>
                </c:pt>
                <c:pt idx="314">
                  <c:v>-5.7211080000000001</c:v>
                </c:pt>
                <c:pt idx="315">
                  <c:v>-19.59046</c:v>
                </c:pt>
                <c:pt idx="316">
                  <c:v>-23.924633</c:v>
                </c:pt>
                <c:pt idx="317">
                  <c:v>-19.417093000000001</c:v>
                </c:pt>
                <c:pt idx="318">
                  <c:v>-4.160806</c:v>
                </c:pt>
                <c:pt idx="319">
                  <c:v>12.829151</c:v>
                </c:pt>
                <c:pt idx="320">
                  <c:v>36.407051000000003</c:v>
                </c:pt>
                <c:pt idx="321">
                  <c:v>49.756301999999998</c:v>
                </c:pt>
                <c:pt idx="322">
                  <c:v>58.251282000000003</c:v>
                </c:pt>
                <c:pt idx="323">
                  <c:v>62.585453000000001</c:v>
                </c:pt>
                <c:pt idx="324">
                  <c:v>66.226157999999998</c:v>
                </c:pt>
                <c:pt idx="325">
                  <c:v>68.306556999999998</c:v>
                </c:pt>
                <c:pt idx="326">
                  <c:v>69.693496999999994</c:v>
                </c:pt>
                <c:pt idx="327">
                  <c:v>70.560333</c:v>
                </c:pt>
                <c:pt idx="328">
                  <c:v>71.253799000000001</c:v>
                </c:pt>
                <c:pt idx="329">
                  <c:v>69.346763999999993</c:v>
                </c:pt>
                <c:pt idx="330">
                  <c:v>70.040229999999994</c:v>
                </c:pt>
                <c:pt idx="331">
                  <c:v>69.693496999999994</c:v>
                </c:pt>
                <c:pt idx="332">
                  <c:v>70.040229999999994</c:v>
                </c:pt>
                <c:pt idx="333">
                  <c:v>69.173393000000004</c:v>
                </c:pt>
                <c:pt idx="334">
                  <c:v>69.000031000000007</c:v>
                </c:pt>
                <c:pt idx="335">
                  <c:v>67.092995000000002</c:v>
                </c:pt>
                <c:pt idx="336">
                  <c:v>63.799019000000001</c:v>
                </c:pt>
                <c:pt idx="337">
                  <c:v>62.75882</c:v>
                </c:pt>
                <c:pt idx="338">
                  <c:v>62.75882</c:v>
                </c:pt>
                <c:pt idx="339">
                  <c:v>57.384444999999999</c:v>
                </c:pt>
                <c:pt idx="340">
                  <c:v>48.195999</c:v>
                </c:pt>
                <c:pt idx="341">
                  <c:v>37.100517000000004</c:v>
                </c:pt>
                <c:pt idx="342">
                  <c:v>26.351768</c:v>
                </c:pt>
                <c:pt idx="343">
                  <c:v>21.324128999999999</c:v>
                </c:pt>
                <c:pt idx="344">
                  <c:v>8.3216110000000008</c:v>
                </c:pt>
                <c:pt idx="345">
                  <c:v>-6.9346759999999996</c:v>
                </c:pt>
                <c:pt idx="346">
                  <c:v>-15.256288</c:v>
                </c:pt>
                <c:pt idx="347">
                  <c:v>-18.896992000000001</c:v>
                </c:pt>
                <c:pt idx="348">
                  <c:v>-16.816589</c:v>
                </c:pt>
                <c:pt idx="349">
                  <c:v>-5.5477410000000003</c:v>
                </c:pt>
                <c:pt idx="350">
                  <c:v>9.7085469999999994</c:v>
                </c:pt>
                <c:pt idx="351">
                  <c:v>25.658301999999999</c:v>
                </c:pt>
                <c:pt idx="352">
                  <c:v>37.100517000000004</c:v>
                </c:pt>
                <c:pt idx="353">
                  <c:v>45.942230000000002</c:v>
                </c:pt>
                <c:pt idx="354">
                  <c:v>50.449767999999999</c:v>
                </c:pt>
                <c:pt idx="355">
                  <c:v>52.876907000000003</c:v>
                </c:pt>
                <c:pt idx="356">
                  <c:v>54.783943000000001</c:v>
                </c:pt>
                <c:pt idx="357">
                  <c:v>53.570374000000001</c:v>
                </c:pt>
                <c:pt idx="358">
                  <c:v>54.95731</c:v>
                </c:pt>
                <c:pt idx="359">
                  <c:v>49.756301999999998</c:v>
                </c:pt>
                <c:pt idx="360">
                  <c:v>34.500014999999998</c:v>
                </c:pt>
                <c:pt idx="361">
                  <c:v>8.8417119999999993</c:v>
                </c:pt>
                <c:pt idx="362">
                  <c:v>-10.055281000000001</c:v>
                </c:pt>
                <c:pt idx="363">
                  <c:v>-20.110561000000001</c:v>
                </c:pt>
                <c:pt idx="364">
                  <c:v>-22.190964000000001</c:v>
                </c:pt>
                <c:pt idx="365">
                  <c:v>-11.78895</c:v>
                </c:pt>
                <c:pt idx="366">
                  <c:v>8.6683450000000004</c:v>
                </c:pt>
                <c:pt idx="367">
                  <c:v>30.685942000000001</c:v>
                </c:pt>
                <c:pt idx="368">
                  <c:v>52.703536999999997</c:v>
                </c:pt>
                <c:pt idx="369">
                  <c:v>60.851784000000002</c:v>
                </c:pt>
                <c:pt idx="370">
                  <c:v>67.092995000000002</c:v>
                </c:pt>
                <c:pt idx="371">
                  <c:v>69.173393000000004</c:v>
                </c:pt>
                <c:pt idx="372">
                  <c:v>71.947265999999999</c:v>
                </c:pt>
                <c:pt idx="373">
                  <c:v>72.814102000000005</c:v>
                </c:pt>
                <c:pt idx="374">
                  <c:v>73.160835000000006</c:v>
                </c:pt>
                <c:pt idx="375">
                  <c:v>73.334198000000001</c:v>
                </c:pt>
                <c:pt idx="376">
                  <c:v>73.334198000000001</c:v>
                </c:pt>
                <c:pt idx="377">
                  <c:v>72.814102000000005</c:v>
                </c:pt>
                <c:pt idx="378">
                  <c:v>74.374404999999996</c:v>
                </c:pt>
                <c:pt idx="379">
                  <c:v>73.334198000000001</c:v>
                </c:pt>
                <c:pt idx="380">
                  <c:v>71.947265999999999</c:v>
                </c:pt>
                <c:pt idx="381">
                  <c:v>71.080428999999995</c:v>
                </c:pt>
                <c:pt idx="382">
                  <c:v>70.386962999999994</c:v>
                </c:pt>
                <c:pt idx="383">
                  <c:v>67.959823999999998</c:v>
                </c:pt>
                <c:pt idx="384">
                  <c:v>61.198517000000002</c:v>
                </c:pt>
                <c:pt idx="385">
                  <c:v>57.384444999999999</c:v>
                </c:pt>
                <c:pt idx="386">
                  <c:v>50.103034999999998</c:v>
                </c:pt>
                <c:pt idx="387">
                  <c:v>33.633178999999998</c:v>
                </c:pt>
                <c:pt idx="388">
                  <c:v>11.615582</c:v>
                </c:pt>
                <c:pt idx="389">
                  <c:v>0.17336699999999999</c:v>
                </c:pt>
                <c:pt idx="390">
                  <c:v>-9.5351800000000004</c:v>
                </c:pt>
                <c:pt idx="391">
                  <c:v>-17.510057</c:v>
                </c:pt>
                <c:pt idx="392">
                  <c:v>-20.630661</c:v>
                </c:pt>
                <c:pt idx="393">
                  <c:v>-22.537697000000001</c:v>
                </c:pt>
                <c:pt idx="394">
                  <c:v>-17.336690999999998</c:v>
                </c:pt>
                <c:pt idx="395">
                  <c:v>-8.8417119999999993</c:v>
                </c:pt>
                <c:pt idx="396">
                  <c:v>-2.4271370000000001</c:v>
                </c:pt>
                <c:pt idx="397">
                  <c:v>9.8819130000000008</c:v>
                </c:pt>
                <c:pt idx="398">
                  <c:v>25.311567</c:v>
                </c:pt>
                <c:pt idx="399">
                  <c:v>36.060318000000002</c:v>
                </c:pt>
                <c:pt idx="400">
                  <c:v>44.381926999999997</c:v>
                </c:pt>
                <c:pt idx="401">
                  <c:v>49.236201999999999</c:v>
                </c:pt>
                <c:pt idx="402">
                  <c:v>52.010071000000003</c:v>
                </c:pt>
                <c:pt idx="403">
                  <c:v>54.95731</c:v>
                </c:pt>
                <c:pt idx="404">
                  <c:v>55.650776</c:v>
                </c:pt>
                <c:pt idx="405">
                  <c:v>56.517612</c:v>
                </c:pt>
                <c:pt idx="406">
                  <c:v>61.545250000000003</c:v>
                </c:pt>
                <c:pt idx="407">
                  <c:v>66.399520999999993</c:v>
                </c:pt>
                <c:pt idx="408">
                  <c:v>70.040229999999994</c:v>
                </c:pt>
                <c:pt idx="409">
                  <c:v>69.693496999999994</c:v>
                </c:pt>
                <c:pt idx="410">
                  <c:v>68.306556999999998</c:v>
                </c:pt>
                <c:pt idx="411">
                  <c:v>61.718615999999997</c:v>
                </c:pt>
                <c:pt idx="412">
                  <c:v>60.505051000000002</c:v>
                </c:pt>
                <c:pt idx="413">
                  <c:v>55.824142000000002</c:v>
                </c:pt>
                <c:pt idx="414">
                  <c:v>52.356803999999997</c:v>
                </c:pt>
                <c:pt idx="415">
                  <c:v>55.130676000000001</c:v>
                </c:pt>
                <c:pt idx="416">
                  <c:v>58.251282000000003</c:v>
                </c:pt>
                <c:pt idx="417">
                  <c:v>60.678417000000003</c:v>
                </c:pt>
                <c:pt idx="418">
                  <c:v>59.984946999999998</c:v>
                </c:pt>
                <c:pt idx="419">
                  <c:v>62.238720000000001</c:v>
                </c:pt>
                <c:pt idx="420">
                  <c:v>67.439728000000002</c:v>
                </c:pt>
                <c:pt idx="421">
                  <c:v>70.907066</c:v>
                </c:pt>
                <c:pt idx="422">
                  <c:v>75.067870999999997</c:v>
                </c:pt>
                <c:pt idx="423">
                  <c:v>72.814102000000005</c:v>
                </c:pt>
                <c:pt idx="424">
                  <c:v>67.092995000000002</c:v>
                </c:pt>
                <c:pt idx="425">
                  <c:v>59.638213999999998</c:v>
                </c:pt>
                <c:pt idx="426">
                  <c:v>50.969872000000002</c:v>
                </c:pt>
                <c:pt idx="427">
                  <c:v>38.140720000000002</c:v>
                </c:pt>
                <c:pt idx="428">
                  <c:v>30.859307999999999</c:v>
                </c:pt>
                <c:pt idx="429">
                  <c:v>14.736186999999999</c:v>
                </c:pt>
                <c:pt idx="430">
                  <c:v>-2.080403</c:v>
                </c:pt>
                <c:pt idx="431">
                  <c:v>-8.3216110000000008</c:v>
                </c:pt>
                <c:pt idx="432">
                  <c:v>-12.135683</c:v>
                </c:pt>
                <c:pt idx="433">
                  <c:v>-14.042719</c:v>
                </c:pt>
                <c:pt idx="434">
                  <c:v>-11.268848</c:v>
                </c:pt>
                <c:pt idx="435">
                  <c:v>-6.4145760000000003</c:v>
                </c:pt>
                <c:pt idx="436">
                  <c:v>4.160806</c:v>
                </c:pt>
                <c:pt idx="437">
                  <c:v>16.469856</c:v>
                </c:pt>
                <c:pt idx="438">
                  <c:v>30.512574999999998</c:v>
                </c:pt>
                <c:pt idx="439">
                  <c:v>40.567855999999999</c:v>
                </c:pt>
                <c:pt idx="440">
                  <c:v>47.502533</c:v>
                </c:pt>
                <c:pt idx="441">
                  <c:v>48.889465000000001</c:v>
                </c:pt>
                <c:pt idx="442">
                  <c:v>55.824142000000002</c:v>
                </c:pt>
                <c:pt idx="443">
                  <c:v>56.864345999999998</c:v>
                </c:pt>
                <c:pt idx="444">
                  <c:v>58.771380999999998</c:v>
                </c:pt>
                <c:pt idx="445">
                  <c:v>53.917107000000001</c:v>
                </c:pt>
                <c:pt idx="446">
                  <c:v>50.623134999999998</c:v>
                </c:pt>
                <c:pt idx="447">
                  <c:v>49.409568999999998</c:v>
                </c:pt>
                <c:pt idx="448">
                  <c:v>46.635696000000003</c:v>
                </c:pt>
                <c:pt idx="449">
                  <c:v>38.834187</c:v>
                </c:pt>
                <c:pt idx="450">
                  <c:v>26.178401999999998</c:v>
                </c:pt>
                <c:pt idx="451">
                  <c:v>14.389453</c:v>
                </c:pt>
                <c:pt idx="452">
                  <c:v>3.1206040000000002</c:v>
                </c:pt>
                <c:pt idx="453">
                  <c:v>-9.5351800000000004</c:v>
                </c:pt>
                <c:pt idx="454">
                  <c:v>-18.376892000000002</c:v>
                </c:pt>
                <c:pt idx="455">
                  <c:v>-19.243727</c:v>
                </c:pt>
                <c:pt idx="456">
                  <c:v>-21.324128999999999</c:v>
                </c:pt>
                <c:pt idx="457">
                  <c:v>-20.110561000000001</c:v>
                </c:pt>
                <c:pt idx="458">
                  <c:v>-20.110561000000001</c:v>
                </c:pt>
                <c:pt idx="459">
                  <c:v>-22.884432</c:v>
                </c:pt>
                <c:pt idx="460">
                  <c:v>-22.711065000000001</c:v>
                </c:pt>
                <c:pt idx="461">
                  <c:v>-22.884432</c:v>
                </c:pt>
                <c:pt idx="462">
                  <c:v>-22.190964000000001</c:v>
                </c:pt>
                <c:pt idx="463">
                  <c:v>-20.457294000000001</c:v>
                </c:pt>
                <c:pt idx="464">
                  <c:v>-21.497496000000002</c:v>
                </c:pt>
                <c:pt idx="465">
                  <c:v>-22.711065000000001</c:v>
                </c:pt>
                <c:pt idx="466">
                  <c:v>-22.884432</c:v>
                </c:pt>
                <c:pt idx="467">
                  <c:v>-23.404530999999999</c:v>
                </c:pt>
                <c:pt idx="468">
                  <c:v>-22.364329999999999</c:v>
                </c:pt>
                <c:pt idx="469">
                  <c:v>-22.537697000000001</c:v>
                </c:pt>
                <c:pt idx="470">
                  <c:v>-20.457294000000001</c:v>
                </c:pt>
                <c:pt idx="471">
                  <c:v>-21.150763000000001</c:v>
                </c:pt>
                <c:pt idx="472">
                  <c:v>-22.017596999999999</c:v>
                </c:pt>
                <c:pt idx="473">
                  <c:v>-20.977395999999999</c:v>
                </c:pt>
                <c:pt idx="474">
                  <c:v>-21.670862</c:v>
                </c:pt>
                <c:pt idx="475">
                  <c:v>-19.243727</c:v>
                </c:pt>
                <c:pt idx="476">
                  <c:v>-18.896992000000001</c:v>
                </c:pt>
                <c:pt idx="477">
                  <c:v>-19.417093000000001</c:v>
                </c:pt>
                <c:pt idx="478">
                  <c:v>-18.203526</c:v>
                </c:pt>
                <c:pt idx="479">
                  <c:v>-18.896992000000001</c:v>
                </c:pt>
                <c:pt idx="480">
                  <c:v>-19.937194999999999</c:v>
                </c:pt>
                <c:pt idx="481">
                  <c:v>-21.670862</c:v>
                </c:pt>
                <c:pt idx="482">
                  <c:v>-21.150763000000001</c:v>
                </c:pt>
                <c:pt idx="483">
                  <c:v>-20.977395999999999</c:v>
                </c:pt>
                <c:pt idx="484">
                  <c:v>-21.324128999999999</c:v>
                </c:pt>
                <c:pt idx="485">
                  <c:v>-19.763826000000002</c:v>
                </c:pt>
                <c:pt idx="486">
                  <c:v>-21.497496000000002</c:v>
                </c:pt>
                <c:pt idx="487">
                  <c:v>-16.816589</c:v>
                </c:pt>
                <c:pt idx="488">
                  <c:v>-17.510057</c:v>
                </c:pt>
                <c:pt idx="489">
                  <c:v>-15.429653999999999</c:v>
                </c:pt>
                <c:pt idx="490">
                  <c:v>-17.856791000000001</c:v>
                </c:pt>
                <c:pt idx="491">
                  <c:v>-19.243727</c:v>
                </c:pt>
                <c:pt idx="492">
                  <c:v>-19.937194999999999</c:v>
                </c:pt>
                <c:pt idx="493">
                  <c:v>-18.723624999999998</c:v>
                </c:pt>
                <c:pt idx="494">
                  <c:v>-21.497496000000002</c:v>
                </c:pt>
                <c:pt idx="495">
                  <c:v>-18.896992000000001</c:v>
                </c:pt>
                <c:pt idx="496">
                  <c:v>-18.896992000000001</c:v>
                </c:pt>
                <c:pt idx="497">
                  <c:v>-18.550259</c:v>
                </c:pt>
                <c:pt idx="498">
                  <c:v>-17.683423999999999</c:v>
                </c:pt>
                <c:pt idx="499">
                  <c:v>-18.723624999999998</c:v>
                </c:pt>
                <c:pt idx="500">
                  <c:v>-20.457294000000001</c:v>
                </c:pt>
                <c:pt idx="501">
                  <c:v>-20.110561000000001</c:v>
                </c:pt>
                <c:pt idx="502">
                  <c:v>-11.78895</c:v>
                </c:pt>
                <c:pt idx="503">
                  <c:v>-2.7738700000000001</c:v>
                </c:pt>
                <c:pt idx="504">
                  <c:v>14.909554</c:v>
                </c:pt>
                <c:pt idx="505">
                  <c:v>37.447249999999997</c:v>
                </c:pt>
                <c:pt idx="506">
                  <c:v>57.557811999999998</c:v>
                </c:pt>
                <c:pt idx="507">
                  <c:v>59.984946999999998</c:v>
                </c:pt>
                <c:pt idx="508">
                  <c:v>73.160835000000006</c:v>
                </c:pt>
                <c:pt idx="509">
                  <c:v>73.160835000000006</c:v>
                </c:pt>
                <c:pt idx="510">
                  <c:v>67.613090999999997</c:v>
                </c:pt>
                <c:pt idx="511">
                  <c:v>63.452286000000001</c:v>
                </c:pt>
                <c:pt idx="512">
                  <c:v>62.932186000000002</c:v>
                </c:pt>
                <c:pt idx="513">
                  <c:v>61.198517000000002</c:v>
                </c:pt>
                <c:pt idx="514">
                  <c:v>63.278919000000002</c:v>
                </c:pt>
                <c:pt idx="515">
                  <c:v>63.625652000000002</c:v>
                </c:pt>
                <c:pt idx="516">
                  <c:v>66.399520999999993</c:v>
                </c:pt>
                <c:pt idx="517">
                  <c:v>67.613090999999997</c:v>
                </c:pt>
                <c:pt idx="518">
                  <c:v>69.866859000000005</c:v>
                </c:pt>
                <c:pt idx="519">
                  <c:v>68.133194000000003</c:v>
                </c:pt>
                <c:pt idx="520">
                  <c:v>69.866859000000005</c:v>
                </c:pt>
                <c:pt idx="521">
                  <c:v>69.346763999999993</c:v>
                </c:pt>
                <c:pt idx="522">
                  <c:v>69.693496999999994</c:v>
                </c:pt>
                <c:pt idx="523">
                  <c:v>69.173393000000004</c:v>
                </c:pt>
                <c:pt idx="524">
                  <c:v>68.133194000000003</c:v>
                </c:pt>
                <c:pt idx="525">
                  <c:v>64.665854999999993</c:v>
                </c:pt>
                <c:pt idx="526">
                  <c:v>54.783943000000001</c:v>
                </c:pt>
                <c:pt idx="527">
                  <c:v>42.648257999999998</c:v>
                </c:pt>
                <c:pt idx="528">
                  <c:v>31.899508999999998</c:v>
                </c:pt>
                <c:pt idx="529">
                  <c:v>16.643222999999999</c:v>
                </c:pt>
                <c:pt idx="530">
                  <c:v>7.2814100000000002</c:v>
                </c:pt>
                <c:pt idx="531">
                  <c:v>-4.5075399999999997</c:v>
                </c:pt>
                <c:pt idx="532">
                  <c:v>-9.7085469999999994</c:v>
                </c:pt>
                <c:pt idx="533">
                  <c:v>-11.442216</c:v>
                </c:pt>
                <c:pt idx="534">
                  <c:v>-13.002518</c:v>
                </c:pt>
                <c:pt idx="535">
                  <c:v>-14.736186999999999</c:v>
                </c:pt>
                <c:pt idx="536">
                  <c:v>-18.896992000000001</c:v>
                </c:pt>
                <c:pt idx="537">
                  <c:v>-20.283928</c:v>
                </c:pt>
                <c:pt idx="538">
                  <c:v>-20.977395999999999</c:v>
                </c:pt>
                <c:pt idx="539">
                  <c:v>-22.537697000000001</c:v>
                </c:pt>
                <c:pt idx="540">
                  <c:v>-24.097999999999999</c:v>
                </c:pt>
                <c:pt idx="541">
                  <c:v>-23.5779</c:v>
                </c:pt>
                <c:pt idx="542">
                  <c:v>-20.977395999999999</c:v>
                </c:pt>
                <c:pt idx="543">
                  <c:v>-20.110561000000001</c:v>
                </c:pt>
                <c:pt idx="544">
                  <c:v>-16.296489999999999</c:v>
                </c:pt>
                <c:pt idx="545">
                  <c:v>-6.4145760000000003</c:v>
                </c:pt>
                <c:pt idx="546">
                  <c:v>2.7738700000000001</c:v>
                </c:pt>
                <c:pt idx="547">
                  <c:v>7.9748770000000002</c:v>
                </c:pt>
                <c:pt idx="548">
                  <c:v>12.829151</c:v>
                </c:pt>
                <c:pt idx="549">
                  <c:v>17.510057</c:v>
                </c:pt>
                <c:pt idx="550">
                  <c:v>20.977395999999999</c:v>
                </c:pt>
                <c:pt idx="551">
                  <c:v>25.138200999999999</c:v>
                </c:pt>
                <c:pt idx="552">
                  <c:v>24.964834</c:v>
                </c:pt>
                <c:pt idx="553">
                  <c:v>26.351768</c:v>
                </c:pt>
                <c:pt idx="554">
                  <c:v>26.698502999999999</c:v>
                </c:pt>
                <c:pt idx="555">
                  <c:v>26.351768</c:v>
                </c:pt>
                <c:pt idx="556">
                  <c:v>25.311567</c:v>
                </c:pt>
                <c:pt idx="557">
                  <c:v>26.178401999999998</c:v>
                </c:pt>
                <c:pt idx="558">
                  <c:v>26.698502999999999</c:v>
                </c:pt>
                <c:pt idx="559">
                  <c:v>26.005034999999999</c:v>
                </c:pt>
                <c:pt idx="560">
                  <c:v>24.964834</c:v>
                </c:pt>
                <c:pt idx="561">
                  <c:v>24.618100999999999</c:v>
                </c:pt>
                <c:pt idx="562">
                  <c:v>24.964834</c:v>
                </c:pt>
                <c:pt idx="563">
                  <c:v>25.658301999999999</c:v>
                </c:pt>
                <c:pt idx="564">
                  <c:v>29.819106999999999</c:v>
                </c:pt>
                <c:pt idx="565">
                  <c:v>31.899508999999998</c:v>
                </c:pt>
                <c:pt idx="566">
                  <c:v>33.806545</c:v>
                </c:pt>
                <c:pt idx="567">
                  <c:v>37.967354</c:v>
                </c:pt>
                <c:pt idx="568">
                  <c:v>39.18092</c:v>
                </c:pt>
                <c:pt idx="569">
                  <c:v>39.874389999999998</c:v>
                </c:pt>
                <c:pt idx="570">
                  <c:v>39.527653000000001</c:v>
                </c:pt>
                <c:pt idx="571">
                  <c:v>39.527653000000001</c:v>
                </c:pt>
                <c:pt idx="572">
                  <c:v>40.567855999999999</c:v>
                </c:pt>
                <c:pt idx="573">
                  <c:v>41.954791999999998</c:v>
                </c:pt>
                <c:pt idx="574">
                  <c:v>42.821624999999997</c:v>
                </c:pt>
                <c:pt idx="575">
                  <c:v>42.994990999999999</c:v>
                </c:pt>
                <c:pt idx="576">
                  <c:v>39.701019000000002</c:v>
                </c:pt>
                <c:pt idx="577">
                  <c:v>39.874389999999998</c:v>
                </c:pt>
                <c:pt idx="578">
                  <c:v>40.221122999999999</c:v>
                </c:pt>
                <c:pt idx="579">
                  <c:v>34.846747999999998</c:v>
                </c:pt>
                <c:pt idx="580">
                  <c:v>33.979911999999999</c:v>
                </c:pt>
                <c:pt idx="581">
                  <c:v>34.846747999999998</c:v>
                </c:pt>
                <c:pt idx="582">
                  <c:v>35.713580999999998</c:v>
                </c:pt>
                <c:pt idx="583">
                  <c:v>36.927151000000002</c:v>
                </c:pt>
                <c:pt idx="584">
                  <c:v>36.233685000000001</c:v>
                </c:pt>
                <c:pt idx="585">
                  <c:v>36.580418000000002</c:v>
                </c:pt>
                <c:pt idx="586">
                  <c:v>34.500014999999998</c:v>
                </c:pt>
                <c:pt idx="587">
                  <c:v>33.806545</c:v>
                </c:pt>
                <c:pt idx="588">
                  <c:v>33.806545</c:v>
                </c:pt>
                <c:pt idx="589">
                  <c:v>32.766345999999999</c:v>
                </c:pt>
                <c:pt idx="590">
                  <c:v>33.459811999999999</c:v>
                </c:pt>
                <c:pt idx="591">
                  <c:v>35.020114999999997</c:v>
                </c:pt>
                <c:pt idx="592">
                  <c:v>34.500014999999998</c:v>
                </c:pt>
                <c:pt idx="593">
                  <c:v>35.540215000000003</c:v>
                </c:pt>
                <c:pt idx="594">
                  <c:v>31.032677</c:v>
                </c:pt>
                <c:pt idx="595">
                  <c:v>27.218603000000002</c:v>
                </c:pt>
                <c:pt idx="596">
                  <c:v>28.605539</c:v>
                </c:pt>
                <c:pt idx="597">
                  <c:v>31.37941</c:v>
                </c:pt>
                <c:pt idx="598">
                  <c:v>37.793982999999997</c:v>
                </c:pt>
                <c:pt idx="599">
                  <c:v>36.927151000000002</c:v>
                </c:pt>
                <c:pt idx="600">
                  <c:v>42.301524999999998</c:v>
                </c:pt>
                <c:pt idx="601">
                  <c:v>41.954791999999998</c:v>
                </c:pt>
                <c:pt idx="602">
                  <c:v>43.341723999999999</c:v>
                </c:pt>
                <c:pt idx="603">
                  <c:v>40.221122999999999</c:v>
                </c:pt>
                <c:pt idx="604">
                  <c:v>36.753784000000003</c:v>
                </c:pt>
                <c:pt idx="605">
                  <c:v>36.060318000000002</c:v>
                </c:pt>
                <c:pt idx="606">
                  <c:v>37.793982999999997</c:v>
                </c:pt>
                <c:pt idx="607">
                  <c:v>39.527653000000001</c:v>
                </c:pt>
                <c:pt idx="608">
                  <c:v>45.422131</c:v>
                </c:pt>
                <c:pt idx="609">
                  <c:v>45.075394000000003</c:v>
                </c:pt>
                <c:pt idx="610">
                  <c:v>42.128158999999997</c:v>
                </c:pt>
                <c:pt idx="611">
                  <c:v>43.861828000000003</c:v>
                </c:pt>
                <c:pt idx="612">
                  <c:v>42.648257999999998</c:v>
                </c:pt>
                <c:pt idx="613">
                  <c:v>38.314087000000001</c:v>
                </c:pt>
                <c:pt idx="614">
                  <c:v>35.020114999999997</c:v>
                </c:pt>
                <c:pt idx="615">
                  <c:v>30.165842000000001</c:v>
                </c:pt>
                <c:pt idx="616">
                  <c:v>33.633178999999998</c:v>
                </c:pt>
                <c:pt idx="617">
                  <c:v>34.846747999999998</c:v>
                </c:pt>
                <c:pt idx="618">
                  <c:v>32.072876000000001</c:v>
                </c:pt>
                <c:pt idx="619">
                  <c:v>29.472373999999999</c:v>
                </c:pt>
                <c:pt idx="620">
                  <c:v>20.110561000000001</c:v>
                </c:pt>
                <c:pt idx="621">
                  <c:v>17.163323999999999</c:v>
                </c:pt>
                <c:pt idx="622">
                  <c:v>15.776388000000001</c:v>
                </c:pt>
                <c:pt idx="623">
                  <c:v>11.78895</c:v>
                </c:pt>
                <c:pt idx="624">
                  <c:v>15.082921000000001</c:v>
                </c:pt>
                <c:pt idx="625">
                  <c:v>18.030159000000001</c:v>
                </c:pt>
                <c:pt idx="626">
                  <c:v>16.123121000000001</c:v>
                </c:pt>
                <c:pt idx="627">
                  <c:v>13.522618</c:v>
                </c:pt>
                <c:pt idx="628">
                  <c:v>11.962317000000001</c:v>
                </c:pt>
                <c:pt idx="629">
                  <c:v>11.268848</c:v>
                </c:pt>
                <c:pt idx="630">
                  <c:v>9.1884460000000008</c:v>
                </c:pt>
                <c:pt idx="631">
                  <c:v>8.8417119999999993</c:v>
                </c:pt>
                <c:pt idx="632">
                  <c:v>10.228647</c:v>
                </c:pt>
                <c:pt idx="633">
                  <c:v>13.869351999999999</c:v>
                </c:pt>
                <c:pt idx="634">
                  <c:v>21.324128999999999</c:v>
                </c:pt>
                <c:pt idx="635">
                  <c:v>24.097999999999999</c:v>
                </c:pt>
                <c:pt idx="636">
                  <c:v>27.738705</c:v>
                </c:pt>
                <c:pt idx="637">
                  <c:v>28.258806</c:v>
                </c:pt>
                <c:pt idx="638">
                  <c:v>28.432172999999999</c:v>
                </c:pt>
                <c:pt idx="639">
                  <c:v>29.819106999999999</c:v>
                </c:pt>
                <c:pt idx="640">
                  <c:v>29.125641000000002</c:v>
                </c:pt>
                <c:pt idx="641">
                  <c:v>27.738705</c:v>
                </c:pt>
                <c:pt idx="642">
                  <c:v>33.286445999999998</c:v>
                </c:pt>
                <c:pt idx="643">
                  <c:v>40.221122999999999</c:v>
                </c:pt>
                <c:pt idx="644">
                  <c:v>43.861828000000003</c:v>
                </c:pt>
                <c:pt idx="645">
                  <c:v>45.942230000000002</c:v>
                </c:pt>
                <c:pt idx="646">
                  <c:v>48.716099</c:v>
                </c:pt>
                <c:pt idx="647">
                  <c:v>49.929667999999999</c:v>
                </c:pt>
                <c:pt idx="648">
                  <c:v>49.756301999999998</c:v>
                </c:pt>
                <c:pt idx="649">
                  <c:v>49.582934999999999</c:v>
                </c:pt>
                <c:pt idx="650">
                  <c:v>50.969872000000002</c:v>
                </c:pt>
                <c:pt idx="651">
                  <c:v>52.703536999999997</c:v>
                </c:pt>
                <c:pt idx="652">
                  <c:v>53.223640000000003</c:v>
                </c:pt>
                <c:pt idx="653">
                  <c:v>51.143237999999997</c:v>
                </c:pt>
                <c:pt idx="654">
                  <c:v>53.223640000000003</c:v>
                </c:pt>
                <c:pt idx="655">
                  <c:v>54.263840000000002</c:v>
                </c:pt>
                <c:pt idx="656">
                  <c:v>57.211078999999998</c:v>
                </c:pt>
                <c:pt idx="657">
                  <c:v>60.505051000000002</c:v>
                </c:pt>
                <c:pt idx="658">
                  <c:v>63.278919000000002</c:v>
                </c:pt>
                <c:pt idx="659">
                  <c:v>64.492485000000002</c:v>
                </c:pt>
                <c:pt idx="660">
                  <c:v>65.012589000000006</c:v>
                </c:pt>
                <c:pt idx="661">
                  <c:v>63.452286000000001</c:v>
                </c:pt>
                <c:pt idx="662">
                  <c:v>61.718615999999997</c:v>
                </c:pt>
                <c:pt idx="663">
                  <c:v>56.690978999999999</c:v>
                </c:pt>
                <c:pt idx="664">
                  <c:v>49.756301999999998</c:v>
                </c:pt>
                <c:pt idx="665">
                  <c:v>42.301524999999998</c:v>
                </c:pt>
                <c:pt idx="666">
                  <c:v>37.447249999999997</c:v>
                </c:pt>
                <c:pt idx="667">
                  <c:v>32.072876000000001</c:v>
                </c:pt>
                <c:pt idx="668">
                  <c:v>26.005034999999999</c:v>
                </c:pt>
                <c:pt idx="669">
                  <c:v>24.271366</c:v>
                </c:pt>
                <c:pt idx="670">
                  <c:v>24.097999999999999</c:v>
                </c:pt>
                <c:pt idx="671">
                  <c:v>25.311567</c:v>
                </c:pt>
                <c:pt idx="672">
                  <c:v>25.138200999999999</c:v>
                </c:pt>
                <c:pt idx="673">
                  <c:v>32.072876000000001</c:v>
                </c:pt>
                <c:pt idx="674">
                  <c:v>34.673381999999997</c:v>
                </c:pt>
                <c:pt idx="675">
                  <c:v>35.020114999999997</c:v>
                </c:pt>
                <c:pt idx="676">
                  <c:v>34.500014999999998</c:v>
                </c:pt>
                <c:pt idx="677">
                  <c:v>30.685942000000001</c:v>
                </c:pt>
                <c:pt idx="678">
                  <c:v>25.311567</c:v>
                </c:pt>
                <c:pt idx="679">
                  <c:v>21.670862</c:v>
                </c:pt>
                <c:pt idx="680">
                  <c:v>19.243727</c:v>
                </c:pt>
                <c:pt idx="681">
                  <c:v>20.804027999999999</c:v>
                </c:pt>
                <c:pt idx="682">
                  <c:v>27.391971999999999</c:v>
                </c:pt>
                <c:pt idx="683">
                  <c:v>39.874389999999998</c:v>
                </c:pt>
                <c:pt idx="684">
                  <c:v>49.929667999999999</c:v>
                </c:pt>
                <c:pt idx="685">
                  <c:v>57.037711999999999</c:v>
                </c:pt>
                <c:pt idx="686">
                  <c:v>65.532691999999997</c:v>
                </c:pt>
                <c:pt idx="687">
                  <c:v>63.799019000000001</c:v>
                </c:pt>
                <c:pt idx="688">
                  <c:v>63.452286000000001</c:v>
                </c:pt>
                <c:pt idx="689">
                  <c:v>58.944747999999997</c:v>
                </c:pt>
                <c:pt idx="690">
                  <c:v>58.077911</c:v>
                </c:pt>
                <c:pt idx="691">
                  <c:v>58.077911</c:v>
                </c:pt>
                <c:pt idx="692">
                  <c:v>54.437206000000003</c:v>
                </c:pt>
                <c:pt idx="693">
                  <c:v>48.369365999999999</c:v>
                </c:pt>
                <c:pt idx="694">
                  <c:v>44.555294000000004</c:v>
                </c:pt>
                <c:pt idx="695">
                  <c:v>41.608055</c:v>
                </c:pt>
                <c:pt idx="696">
                  <c:v>33.806545</c:v>
                </c:pt>
                <c:pt idx="697">
                  <c:v>30.165842000000001</c:v>
                </c:pt>
                <c:pt idx="698">
                  <c:v>29.299007</c:v>
                </c:pt>
                <c:pt idx="699">
                  <c:v>30.512574999999998</c:v>
                </c:pt>
                <c:pt idx="700">
                  <c:v>33.806545</c:v>
                </c:pt>
                <c:pt idx="701">
                  <c:v>35.540215000000003</c:v>
                </c:pt>
                <c:pt idx="702">
                  <c:v>47.675899999999999</c:v>
                </c:pt>
                <c:pt idx="703">
                  <c:v>58.077911</c:v>
                </c:pt>
                <c:pt idx="704">
                  <c:v>54.437206000000003</c:v>
                </c:pt>
                <c:pt idx="705">
                  <c:v>52.876907000000003</c:v>
                </c:pt>
                <c:pt idx="706">
                  <c:v>40.567855999999999</c:v>
                </c:pt>
                <c:pt idx="707">
                  <c:v>28.258806</c:v>
                </c:pt>
                <c:pt idx="708">
                  <c:v>22.190964000000001</c:v>
                </c:pt>
                <c:pt idx="709">
                  <c:v>19.59046</c:v>
                </c:pt>
                <c:pt idx="710">
                  <c:v>21.150763000000001</c:v>
                </c:pt>
                <c:pt idx="711">
                  <c:v>26.698502999999999</c:v>
                </c:pt>
                <c:pt idx="712">
                  <c:v>34.500014999999998</c:v>
                </c:pt>
                <c:pt idx="713">
                  <c:v>31.206043000000001</c:v>
                </c:pt>
                <c:pt idx="714">
                  <c:v>36.060318000000002</c:v>
                </c:pt>
                <c:pt idx="715">
                  <c:v>34.846747999999998</c:v>
                </c:pt>
                <c:pt idx="716">
                  <c:v>25.138200999999999</c:v>
                </c:pt>
                <c:pt idx="717">
                  <c:v>19.243727</c:v>
                </c:pt>
                <c:pt idx="718">
                  <c:v>20.630661</c:v>
                </c:pt>
                <c:pt idx="719">
                  <c:v>24.444732999999999</c:v>
                </c:pt>
                <c:pt idx="720">
                  <c:v>29.992474000000001</c:v>
                </c:pt>
                <c:pt idx="721">
                  <c:v>30.859307999999999</c:v>
                </c:pt>
                <c:pt idx="722">
                  <c:v>29.819106999999999</c:v>
                </c:pt>
                <c:pt idx="723">
                  <c:v>25.831669000000002</c:v>
                </c:pt>
                <c:pt idx="724">
                  <c:v>15.603021999999999</c:v>
                </c:pt>
                <c:pt idx="725">
                  <c:v>15.256288</c:v>
                </c:pt>
                <c:pt idx="726">
                  <c:v>26.871870000000001</c:v>
                </c:pt>
                <c:pt idx="727">
                  <c:v>38.487453000000002</c:v>
                </c:pt>
                <c:pt idx="728">
                  <c:v>42.474891999999997</c:v>
                </c:pt>
                <c:pt idx="729">
                  <c:v>41.087955000000001</c:v>
                </c:pt>
                <c:pt idx="730">
                  <c:v>41.087955000000001</c:v>
                </c:pt>
                <c:pt idx="731">
                  <c:v>38.487453000000002</c:v>
                </c:pt>
                <c:pt idx="732">
                  <c:v>36.060318000000002</c:v>
                </c:pt>
                <c:pt idx="733">
                  <c:v>35.540215000000003</c:v>
                </c:pt>
                <c:pt idx="734">
                  <c:v>36.407051000000003</c:v>
                </c:pt>
                <c:pt idx="735">
                  <c:v>39.18092</c:v>
                </c:pt>
                <c:pt idx="736">
                  <c:v>39.007553000000001</c:v>
                </c:pt>
                <c:pt idx="737">
                  <c:v>35.886947999999997</c:v>
                </c:pt>
                <c:pt idx="738">
                  <c:v>25.658301999999999</c:v>
                </c:pt>
                <c:pt idx="739">
                  <c:v>20.630661</c:v>
                </c:pt>
                <c:pt idx="740">
                  <c:v>17.856791000000001</c:v>
                </c:pt>
                <c:pt idx="741">
                  <c:v>14.56282</c:v>
                </c:pt>
                <c:pt idx="742">
                  <c:v>16.296489999999999</c:v>
                </c:pt>
                <c:pt idx="743">
                  <c:v>15.256288</c:v>
                </c:pt>
                <c:pt idx="744">
                  <c:v>14.042719</c:v>
                </c:pt>
                <c:pt idx="745">
                  <c:v>16.989955999999999</c:v>
                </c:pt>
                <c:pt idx="746">
                  <c:v>20.110561000000001</c:v>
                </c:pt>
                <c:pt idx="747">
                  <c:v>24.271366</c:v>
                </c:pt>
                <c:pt idx="748">
                  <c:v>26.005034999999999</c:v>
                </c:pt>
                <c:pt idx="749">
                  <c:v>19.763826000000002</c:v>
                </c:pt>
                <c:pt idx="750">
                  <c:v>16.816589</c:v>
                </c:pt>
                <c:pt idx="751">
                  <c:v>17.856791000000001</c:v>
                </c:pt>
                <c:pt idx="752">
                  <c:v>22.017596999999999</c:v>
                </c:pt>
                <c:pt idx="753">
                  <c:v>21.324128999999999</c:v>
                </c:pt>
                <c:pt idx="754">
                  <c:v>19.59046</c:v>
                </c:pt>
                <c:pt idx="755">
                  <c:v>18.896992000000001</c:v>
                </c:pt>
                <c:pt idx="756">
                  <c:v>29.819106999999999</c:v>
                </c:pt>
                <c:pt idx="757">
                  <c:v>48.369365999999999</c:v>
                </c:pt>
                <c:pt idx="758">
                  <c:v>14.389453</c:v>
                </c:pt>
                <c:pt idx="759">
                  <c:v>25.831669000000002</c:v>
                </c:pt>
                <c:pt idx="760">
                  <c:v>40.741222</c:v>
                </c:pt>
                <c:pt idx="761">
                  <c:v>38.660820000000001</c:v>
                </c:pt>
                <c:pt idx="762">
                  <c:v>32.592979</c:v>
                </c:pt>
                <c:pt idx="763">
                  <c:v>33.459811999999999</c:v>
                </c:pt>
                <c:pt idx="764">
                  <c:v>31.37941</c:v>
                </c:pt>
                <c:pt idx="765">
                  <c:v>29.819106999999999</c:v>
                </c:pt>
                <c:pt idx="766">
                  <c:v>26.178401999999998</c:v>
                </c:pt>
                <c:pt idx="767">
                  <c:v>22.537697000000001</c:v>
                </c:pt>
                <c:pt idx="768">
                  <c:v>21.324128999999999</c:v>
                </c:pt>
                <c:pt idx="769">
                  <c:v>20.804027999999999</c:v>
                </c:pt>
                <c:pt idx="770">
                  <c:v>18.550259</c:v>
                </c:pt>
                <c:pt idx="771">
                  <c:v>17.163323999999999</c:v>
                </c:pt>
                <c:pt idx="772">
                  <c:v>17.163323999999999</c:v>
                </c:pt>
                <c:pt idx="773">
                  <c:v>16.296489999999999</c:v>
                </c:pt>
                <c:pt idx="774">
                  <c:v>14.216086000000001</c:v>
                </c:pt>
                <c:pt idx="775">
                  <c:v>16.469856</c:v>
                </c:pt>
                <c:pt idx="776">
                  <c:v>16.816589</c:v>
                </c:pt>
                <c:pt idx="777">
                  <c:v>16.123121000000001</c:v>
                </c:pt>
                <c:pt idx="778">
                  <c:v>19.937194999999999</c:v>
                </c:pt>
                <c:pt idx="779">
                  <c:v>20.110561000000001</c:v>
                </c:pt>
                <c:pt idx="780">
                  <c:v>20.630661</c:v>
                </c:pt>
                <c:pt idx="781">
                  <c:v>22.017596999999999</c:v>
                </c:pt>
                <c:pt idx="782">
                  <c:v>21.324128999999999</c:v>
                </c:pt>
                <c:pt idx="783">
                  <c:v>18.376892000000002</c:v>
                </c:pt>
                <c:pt idx="784">
                  <c:v>15.949755</c:v>
                </c:pt>
                <c:pt idx="785">
                  <c:v>13.522618</c:v>
                </c:pt>
                <c:pt idx="786">
                  <c:v>15.082921000000001</c:v>
                </c:pt>
                <c:pt idx="787">
                  <c:v>16.989955999999999</c:v>
                </c:pt>
                <c:pt idx="788">
                  <c:v>18.376892000000002</c:v>
                </c:pt>
                <c:pt idx="789">
                  <c:v>20.977395999999999</c:v>
                </c:pt>
                <c:pt idx="790">
                  <c:v>21.324128999999999</c:v>
                </c:pt>
                <c:pt idx="791">
                  <c:v>25.138200999999999</c:v>
                </c:pt>
                <c:pt idx="792">
                  <c:v>25.484936000000001</c:v>
                </c:pt>
                <c:pt idx="793">
                  <c:v>23.924633</c:v>
                </c:pt>
                <c:pt idx="794">
                  <c:v>23.404530999999999</c:v>
                </c:pt>
                <c:pt idx="795">
                  <c:v>21.324128999999999</c:v>
                </c:pt>
                <c:pt idx="796">
                  <c:v>20.457294000000001</c:v>
                </c:pt>
                <c:pt idx="797">
                  <c:v>20.457294000000001</c:v>
                </c:pt>
                <c:pt idx="798">
                  <c:v>21.497496000000002</c:v>
                </c:pt>
                <c:pt idx="799">
                  <c:v>23.924633</c:v>
                </c:pt>
                <c:pt idx="800">
                  <c:v>24.791467999999998</c:v>
                </c:pt>
                <c:pt idx="801">
                  <c:v>27.738705</c:v>
                </c:pt>
                <c:pt idx="802">
                  <c:v>35.020114999999997</c:v>
                </c:pt>
                <c:pt idx="803">
                  <c:v>38.487453000000002</c:v>
                </c:pt>
                <c:pt idx="804">
                  <c:v>38.660820000000001</c:v>
                </c:pt>
                <c:pt idx="805">
                  <c:v>39.527653000000001</c:v>
                </c:pt>
                <c:pt idx="806">
                  <c:v>38.314087000000001</c:v>
                </c:pt>
                <c:pt idx="807">
                  <c:v>37.273884000000002</c:v>
                </c:pt>
                <c:pt idx="808">
                  <c:v>35.193480999999998</c:v>
                </c:pt>
                <c:pt idx="809">
                  <c:v>30.165842000000001</c:v>
                </c:pt>
                <c:pt idx="810">
                  <c:v>27.565338000000001</c:v>
                </c:pt>
                <c:pt idx="811">
                  <c:v>23.404530999999999</c:v>
                </c:pt>
                <c:pt idx="812">
                  <c:v>18.723624999999998</c:v>
                </c:pt>
                <c:pt idx="813">
                  <c:v>19.243727</c:v>
                </c:pt>
                <c:pt idx="814">
                  <c:v>18.376892000000002</c:v>
                </c:pt>
                <c:pt idx="815">
                  <c:v>21.670862</c:v>
                </c:pt>
                <c:pt idx="816">
                  <c:v>20.283928</c:v>
                </c:pt>
                <c:pt idx="817">
                  <c:v>19.59046</c:v>
                </c:pt>
                <c:pt idx="818">
                  <c:v>20.283928</c:v>
                </c:pt>
                <c:pt idx="819">
                  <c:v>20.977395999999999</c:v>
                </c:pt>
                <c:pt idx="820">
                  <c:v>17.163323999999999</c:v>
                </c:pt>
                <c:pt idx="821">
                  <c:v>18.376892000000002</c:v>
                </c:pt>
                <c:pt idx="822">
                  <c:v>23.751266000000001</c:v>
                </c:pt>
                <c:pt idx="823">
                  <c:v>33.459811999999999</c:v>
                </c:pt>
                <c:pt idx="824">
                  <c:v>34.153278</c:v>
                </c:pt>
                <c:pt idx="825">
                  <c:v>36.580418000000002</c:v>
                </c:pt>
                <c:pt idx="826">
                  <c:v>17.336690999999998</c:v>
                </c:pt>
                <c:pt idx="827">
                  <c:v>35.886947999999997</c:v>
                </c:pt>
                <c:pt idx="828">
                  <c:v>35.713580999999998</c:v>
                </c:pt>
                <c:pt idx="829">
                  <c:v>24.964834</c:v>
                </c:pt>
                <c:pt idx="830">
                  <c:v>23.924633</c:v>
                </c:pt>
                <c:pt idx="831">
                  <c:v>23.924633</c:v>
                </c:pt>
                <c:pt idx="832">
                  <c:v>25.484936000000001</c:v>
                </c:pt>
                <c:pt idx="833">
                  <c:v>26.005034999999999</c:v>
                </c:pt>
                <c:pt idx="834">
                  <c:v>24.791467999999998</c:v>
                </c:pt>
                <c:pt idx="835">
                  <c:v>25.831669000000002</c:v>
                </c:pt>
                <c:pt idx="836">
                  <c:v>25.831669000000002</c:v>
                </c:pt>
                <c:pt idx="837">
                  <c:v>21.670862</c:v>
                </c:pt>
                <c:pt idx="838">
                  <c:v>18.550259</c:v>
                </c:pt>
                <c:pt idx="839">
                  <c:v>16.123121000000001</c:v>
                </c:pt>
                <c:pt idx="840">
                  <c:v>15.603021999999999</c:v>
                </c:pt>
                <c:pt idx="841">
                  <c:v>17.856791000000001</c:v>
                </c:pt>
                <c:pt idx="842">
                  <c:v>18.896992000000001</c:v>
                </c:pt>
                <c:pt idx="843">
                  <c:v>19.417093000000001</c:v>
                </c:pt>
                <c:pt idx="844">
                  <c:v>18.723624999999998</c:v>
                </c:pt>
                <c:pt idx="845">
                  <c:v>20.283928</c:v>
                </c:pt>
                <c:pt idx="846">
                  <c:v>19.243727</c:v>
                </c:pt>
                <c:pt idx="847">
                  <c:v>23.231165000000001</c:v>
                </c:pt>
                <c:pt idx="848">
                  <c:v>21.844231000000001</c:v>
                </c:pt>
                <c:pt idx="849">
                  <c:v>22.017596999999999</c:v>
                </c:pt>
                <c:pt idx="850">
                  <c:v>23.5779</c:v>
                </c:pt>
                <c:pt idx="851">
                  <c:v>26.351768</c:v>
                </c:pt>
                <c:pt idx="852">
                  <c:v>30.165842000000001</c:v>
                </c:pt>
                <c:pt idx="853">
                  <c:v>32.072876000000001</c:v>
                </c:pt>
                <c:pt idx="854">
                  <c:v>34.846747999999998</c:v>
                </c:pt>
                <c:pt idx="855">
                  <c:v>34.673381999999997</c:v>
                </c:pt>
                <c:pt idx="856">
                  <c:v>33.633178999999998</c:v>
                </c:pt>
                <c:pt idx="857">
                  <c:v>35.713580999999998</c:v>
                </c:pt>
                <c:pt idx="858">
                  <c:v>37.447249999999997</c:v>
                </c:pt>
                <c:pt idx="859">
                  <c:v>33.979911999999999</c:v>
                </c:pt>
                <c:pt idx="860">
                  <c:v>34.153278</c:v>
                </c:pt>
                <c:pt idx="861">
                  <c:v>34.846747999999998</c:v>
                </c:pt>
                <c:pt idx="862">
                  <c:v>35.366847999999997</c:v>
                </c:pt>
                <c:pt idx="863">
                  <c:v>34.846747999999998</c:v>
                </c:pt>
                <c:pt idx="864">
                  <c:v>33.979911999999999</c:v>
                </c:pt>
                <c:pt idx="865">
                  <c:v>34.153278</c:v>
                </c:pt>
                <c:pt idx="866">
                  <c:v>34.846747999999998</c:v>
                </c:pt>
                <c:pt idx="867">
                  <c:v>30.859307999999999</c:v>
                </c:pt>
                <c:pt idx="868">
                  <c:v>26.178401999999998</c:v>
                </c:pt>
                <c:pt idx="869">
                  <c:v>17.856791000000001</c:v>
                </c:pt>
                <c:pt idx="870">
                  <c:v>16.296489999999999</c:v>
                </c:pt>
                <c:pt idx="871">
                  <c:v>18.376892000000002</c:v>
                </c:pt>
                <c:pt idx="872">
                  <c:v>18.896992000000001</c:v>
                </c:pt>
                <c:pt idx="873">
                  <c:v>18.376892000000002</c:v>
                </c:pt>
                <c:pt idx="874">
                  <c:v>16.296489999999999</c:v>
                </c:pt>
                <c:pt idx="875">
                  <c:v>18.203526</c:v>
                </c:pt>
                <c:pt idx="876">
                  <c:v>27.045237</c:v>
                </c:pt>
                <c:pt idx="877">
                  <c:v>35.713580999999998</c:v>
                </c:pt>
                <c:pt idx="878">
                  <c:v>40.567855999999999</c:v>
                </c:pt>
                <c:pt idx="879">
                  <c:v>37.620617000000003</c:v>
                </c:pt>
                <c:pt idx="880">
                  <c:v>33.633178999999998</c:v>
                </c:pt>
                <c:pt idx="881">
                  <c:v>32.766345999999999</c:v>
                </c:pt>
                <c:pt idx="882">
                  <c:v>32.766345999999999</c:v>
                </c:pt>
                <c:pt idx="883">
                  <c:v>29.819106999999999</c:v>
                </c:pt>
                <c:pt idx="884">
                  <c:v>21.150763000000001</c:v>
                </c:pt>
                <c:pt idx="885">
                  <c:v>27.565338000000001</c:v>
                </c:pt>
                <c:pt idx="886">
                  <c:v>36.233685000000001</c:v>
                </c:pt>
                <c:pt idx="887">
                  <c:v>41.261322</c:v>
                </c:pt>
                <c:pt idx="888">
                  <c:v>39.18092</c:v>
                </c:pt>
                <c:pt idx="889">
                  <c:v>41.954791999999998</c:v>
                </c:pt>
                <c:pt idx="890">
                  <c:v>40.741222</c:v>
                </c:pt>
                <c:pt idx="891">
                  <c:v>33.806545</c:v>
                </c:pt>
                <c:pt idx="892">
                  <c:v>25.311567</c:v>
                </c:pt>
                <c:pt idx="893">
                  <c:v>21.670862</c:v>
                </c:pt>
                <c:pt idx="894">
                  <c:v>19.243727</c:v>
                </c:pt>
                <c:pt idx="895">
                  <c:v>18.376892000000002</c:v>
                </c:pt>
                <c:pt idx="896">
                  <c:v>21.150763000000001</c:v>
                </c:pt>
                <c:pt idx="897">
                  <c:v>22.884432</c:v>
                </c:pt>
                <c:pt idx="898">
                  <c:v>26.871870000000001</c:v>
                </c:pt>
                <c:pt idx="899">
                  <c:v>33.113078999999999</c:v>
                </c:pt>
                <c:pt idx="900">
                  <c:v>35.193480999999998</c:v>
                </c:pt>
                <c:pt idx="901">
                  <c:v>40.741222</c:v>
                </c:pt>
                <c:pt idx="902">
                  <c:v>50.796500999999999</c:v>
                </c:pt>
                <c:pt idx="903">
                  <c:v>55.650776</c:v>
                </c:pt>
                <c:pt idx="904">
                  <c:v>56.170876</c:v>
                </c:pt>
                <c:pt idx="905">
                  <c:v>56.344242000000001</c:v>
                </c:pt>
                <c:pt idx="906">
                  <c:v>54.783943000000001</c:v>
                </c:pt>
                <c:pt idx="907">
                  <c:v>52.010071000000003</c:v>
                </c:pt>
                <c:pt idx="908">
                  <c:v>49.062835999999997</c:v>
                </c:pt>
                <c:pt idx="909">
                  <c:v>38.834187</c:v>
                </c:pt>
                <c:pt idx="910">
                  <c:v>32.072876000000001</c:v>
                </c:pt>
                <c:pt idx="911">
                  <c:v>26.351768</c:v>
                </c:pt>
                <c:pt idx="912">
                  <c:v>25.138200999999999</c:v>
                </c:pt>
                <c:pt idx="913">
                  <c:v>25.831669000000002</c:v>
                </c:pt>
                <c:pt idx="914">
                  <c:v>24.964834</c:v>
                </c:pt>
                <c:pt idx="915">
                  <c:v>26.178401999999998</c:v>
                </c:pt>
                <c:pt idx="916">
                  <c:v>25.658301999999999</c:v>
                </c:pt>
                <c:pt idx="917">
                  <c:v>23.231165000000001</c:v>
                </c:pt>
                <c:pt idx="918">
                  <c:v>22.190964000000001</c:v>
                </c:pt>
                <c:pt idx="919">
                  <c:v>20.630661</c:v>
                </c:pt>
                <c:pt idx="920">
                  <c:v>20.977395999999999</c:v>
                </c:pt>
                <c:pt idx="921">
                  <c:v>22.884432</c:v>
                </c:pt>
                <c:pt idx="922">
                  <c:v>29.992474000000001</c:v>
                </c:pt>
                <c:pt idx="923">
                  <c:v>33.286445999999998</c:v>
                </c:pt>
                <c:pt idx="924">
                  <c:v>31.726143</c:v>
                </c:pt>
                <c:pt idx="925">
                  <c:v>29.819106999999999</c:v>
                </c:pt>
                <c:pt idx="926">
                  <c:v>28.952272000000001</c:v>
                </c:pt>
                <c:pt idx="927">
                  <c:v>33.979911999999999</c:v>
                </c:pt>
                <c:pt idx="928">
                  <c:v>33.806545</c:v>
                </c:pt>
                <c:pt idx="929">
                  <c:v>32.246243</c:v>
                </c:pt>
                <c:pt idx="930">
                  <c:v>31.032677</c:v>
                </c:pt>
                <c:pt idx="931">
                  <c:v>30.339209</c:v>
                </c:pt>
                <c:pt idx="932">
                  <c:v>33.459811999999999</c:v>
                </c:pt>
                <c:pt idx="933">
                  <c:v>29.299007</c:v>
                </c:pt>
                <c:pt idx="934">
                  <c:v>26.178401999999998</c:v>
                </c:pt>
                <c:pt idx="935">
                  <c:v>27.045237</c:v>
                </c:pt>
                <c:pt idx="936">
                  <c:v>26.698502999999999</c:v>
                </c:pt>
                <c:pt idx="937">
                  <c:v>26.005034999999999</c:v>
                </c:pt>
                <c:pt idx="938">
                  <c:v>28.778905999999999</c:v>
                </c:pt>
                <c:pt idx="939">
                  <c:v>33.113078999999999</c:v>
                </c:pt>
                <c:pt idx="940">
                  <c:v>31.726143</c:v>
                </c:pt>
                <c:pt idx="941">
                  <c:v>28.432172999999999</c:v>
                </c:pt>
                <c:pt idx="942">
                  <c:v>26.525137000000001</c:v>
                </c:pt>
                <c:pt idx="943">
                  <c:v>25.831669000000002</c:v>
                </c:pt>
                <c:pt idx="944">
                  <c:v>28.778905999999999</c:v>
                </c:pt>
                <c:pt idx="945">
                  <c:v>28.085438</c:v>
                </c:pt>
                <c:pt idx="946">
                  <c:v>27.391971999999999</c:v>
                </c:pt>
                <c:pt idx="947">
                  <c:v>23.5779</c:v>
                </c:pt>
                <c:pt idx="948">
                  <c:v>24.964834</c:v>
                </c:pt>
                <c:pt idx="949">
                  <c:v>25.484936000000001</c:v>
                </c:pt>
                <c:pt idx="950">
                  <c:v>21.497496000000002</c:v>
                </c:pt>
                <c:pt idx="951">
                  <c:v>21.324128999999999</c:v>
                </c:pt>
                <c:pt idx="952">
                  <c:v>23.404530999999999</c:v>
                </c:pt>
                <c:pt idx="953">
                  <c:v>28.432172999999999</c:v>
                </c:pt>
                <c:pt idx="954">
                  <c:v>32.766345999999999</c:v>
                </c:pt>
                <c:pt idx="955">
                  <c:v>35.366847999999997</c:v>
                </c:pt>
                <c:pt idx="956">
                  <c:v>39.18092</c:v>
                </c:pt>
                <c:pt idx="957">
                  <c:v>39.354286000000002</c:v>
                </c:pt>
                <c:pt idx="958">
                  <c:v>37.447249999999997</c:v>
                </c:pt>
                <c:pt idx="959">
                  <c:v>38.834187</c:v>
                </c:pt>
                <c:pt idx="960">
                  <c:v>39.18092</c:v>
                </c:pt>
                <c:pt idx="961">
                  <c:v>40.047756</c:v>
                </c:pt>
                <c:pt idx="962">
                  <c:v>37.620617000000003</c:v>
                </c:pt>
                <c:pt idx="963">
                  <c:v>37.100517000000004</c:v>
                </c:pt>
                <c:pt idx="964">
                  <c:v>35.713580999999998</c:v>
                </c:pt>
                <c:pt idx="965">
                  <c:v>37.447249999999997</c:v>
                </c:pt>
                <c:pt idx="966">
                  <c:v>37.100517000000004</c:v>
                </c:pt>
                <c:pt idx="967">
                  <c:v>35.020114999999997</c:v>
                </c:pt>
                <c:pt idx="968">
                  <c:v>33.286445999999998</c:v>
                </c:pt>
                <c:pt idx="969">
                  <c:v>36.580418000000002</c:v>
                </c:pt>
                <c:pt idx="970">
                  <c:v>42.128158999999997</c:v>
                </c:pt>
                <c:pt idx="971">
                  <c:v>45.768864000000001</c:v>
                </c:pt>
                <c:pt idx="972">
                  <c:v>64.145752000000002</c:v>
                </c:pt>
                <c:pt idx="973">
                  <c:v>64.665854999999993</c:v>
                </c:pt>
                <c:pt idx="974">
                  <c:v>69.866859000000005</c:v>
                </c:pt>
                <c:pt idx="975">
                  <c:v>72.640732</c:v>
                </c:pt>
                <c:pt idx="976">
                  <c:v>73.507568000000006</c:v>
                </c:pt>
                <c:pt idx="977">
                  <c:v>70.733695999999995</c:v>
                </c:pt>
                <c:pt idx="978">
                  <c:v>69.693496999999994</c:v>
                </c:pt>
                <c:pt idx="979">
                  <c:v>67.959823999999998</c:v>
                </c:pt>
                <c:pt idx="980">
                  <c:v>61.371882999999997</c:v>
                </c:pt>
                <c:pt idx="981">
                  <c:v>61.891983000000003</c:v>
                </c:pt>
                <c:pt idx="982">
                  <c:v>63.625652000000002</c:v>
                </c:pt>
                <c:pt idx="983">
                  <c:v>66.399520999999993</c:v>
                </c:pt>
                <c:pt idx="984">
                  <c:v>71.253799000000001</c:v>
                </c:pt>
                <c:pt idx="985">
                  <c:v>70.733695999999995</c:v>
                </c:pt>
                <c:pt idx="986">
                  <c:v>72.987465</c:v>
                </c:pt>
                <c:pt idx="987">
                  <c:v>73.507568000000006</c:v>
                </c:pt>
                <c:pt idx="988">
                  <c:v>72.293998999999999</c:v>
                </c:pt>
                <c:pt idx="989">
                  <c:v>74.027671999999995</c:v>
                </c:pt>
                <c:pt idx="990">
                  <c:v>75.241234000000006</c:v>
                </c:pt>
                <c:pt idx="991">
                  <c:v>75.067870999999997</c:v>
                </c:pt>
                <c:pt idx="992">
                  <c:v>74.201035000000005</c:v>
                </c:pt>
                <c:pt idx="993">
                  <c:v>76.454802999999998</c:v>
                </c:pt>
                <c:pt idx="994">
                  <c:v>75.761336999999997</c:v>
                </c:pt>
                <c:pt idx="995">
                  <c:v>75.587967000000006</c:v>
                </c:pt>
                <c:pt idx="996">
                  <c:v>75.934708000000001</c:v>
                </c:pt>
                <c:pt idx="997">
                  <c:v>75.414603999999997</c:v>
                </c:pt>
                <c:pt idx="998">
                  <c:v>76.801536999999996</c:v>
                </c:pt>
                <c:pt idx="999">
                  <c:v>76.454802999999998</c:v>
                </c:pt>
                <c:pt idx="1000">
                  <c:v>76.454802999999998</c:v>
                </c:pt>
                <c:pt idx="1001">
                  <c:v>77.841742999999994</c:v>
                </c:pt>
                <c:pt idx="1002">
                  <c:v>77.148269999999997</c:v>
                </c:pt>
                <c:pt idx="1003">
                  <c:v>75.587967000000006</c:v>
                </c:pt>
                <c:pt idx="1004">
                  <c:v>76.108069999999998</c:v>
                </c:pt>
                <c:pt idx="1005">
                  <c:v>76.454802999999998</c:v>
                </c:pt>
                <c:pt idx="1006">
                  <c:v>76.628174000000001</c:v>
                </c:pt>
                <c:pt idx="1007">
                  <c:v>76.454802999999998</c:v>
                </c:pt>
                <c:pt idx="1008">
                  <c:v>75.587967000000006</c:v>
                </c:pt>
                <c:pt idx="1009">
                  <c:v>77.148269999999997</c:v>
                </c:pt>
                <c:pt idx="1010">
                  <c:v>75.934708000000001</c:v>
                </c:pt>
                <c:pt idx="1011">
                  <c:v>76.628174000000001</c:v>
                </c:pt>
                <c:pt idx="1012">
                  <c:v>75.934708000000001</c:v>
                </c:pt>
                <c:pt idx="1013">
                  <c:v>76.974907000000002</c:v>
                </c:pt>
                <c:pt idx="1014">
                  <c:v>77.148269999999997</c:v>
                </c:pt>
                <c:pt idx="1015">
                  <c:v>76.974907000000002</c:v>
                </c:pt>
                <c:pt idx="1016">
                  <c:v>75.414603999999997</c:v>
                </c:pt>
                <c:pt idx="1017">
                  <c:v>76.281441000000001</c:v>
                </c:pt>
                <c:pt idx="1018">
                  <c:v>76.281441000000001</c:v>
                </c:pt>
                <c:pt idx="1019">
                  <c:v>75.587967000000006</c:v>
                </c:pt>
                <c:pt idx="1020">
                  <c:v>78.361839000000003</c:v>
                </c:pt>
                <c:pt idx="1021">
                  <c:v>77.321640000000002</c:v>
                </c:pt>
                <c:pt idx="1022">
                  <c:v>75.067870999999997</c:v>
                </c:pt>
                <c:pt idx="1023">
                  <c:v>77.321640000000002</c:v>
                </c:pt>
                <c:pt idx="1024">
                  <c:v>76.974907000000002</c:v>
                </c:pt>
                <c:pt idx="1025">
                  <c:v>76.801536999999996</c:v>
                </c:pt>
                <c:pt idx="1026">
                  <c:v>76.281441000000001</c:v>
                </c:pt>
                <c:pt idx="1027">
                  <c:v>76.628174000000001</c:v>
                </c:pt>
                <c:pt idx="1028">
                  <c:v>75.414603999999997</c:v>
                </c:pt>
                <c:pt idx="1029">
                  <c:v>76.801536999999996</c:v>
                </c:pt>
                <c:pt idx="1030">
                  <c:v>76.801536999999996</c:v>
                </c:pt>
                <c:pt idx="1031">
                  <c:v>77.668373000000003</c:v>
                </c:pt>
                <c:pt idx="1032">
                  <c:v>77.148269999999997</c:v>
                </c:pt>
                <c:pt idx="1033">
                  <c:v>76.974907000000002</c:v>
                </c:pt>
                <c:pt idx="1034">
                  <c:v>76.801536999999996</c:v>
                </c:pt>
                <c:pt idx="1035">
                  <c:v>76.801536999999996</c:v>
                </c:pt>
                <c:pt idx="1036">
                  <c:v>74.721137999999996</c:v>
                </c:pt>
                <c:pt idx="1037">
                  <c:v>77.495002999999997</c:v>
                </c:pt>
                <c:pt idx="1038">
                  <c:v>76.974907000000002</c:v>
                </c:pt>
                <c:pt idx="1039">
                  <c:v>77.668373000000003</c:v>
                </c:pt>
                <c:pt idx="1040">
                  <c:v>77.495002999999997</c:v>
                </c:pt>
                <c:pt idx="1041">
                  <c:v>77.495002999999997</c:v>
                </c:pt>
                <c:pt idx="1042">
                  <c:v>77.841742999999994</c:v>
                </c:pt>
                <c:pt idx="1043">
                  <c:v>76.801536999999996</c:v>
                </c:pt>
                <c:pt idx="1044">
                  <c:v>78.015106000000003</c:v>
                </c:pt>
                <c:pt idx="1045">
                  <c:v>76.974907000000002</c:v>
                </c:pt>
                <c:pt idx="1046">
                  <c:v>77.321640000000002</c:v>
                </c:pt>
                <c:pt idx="1047">
                  <c:v>76.108069999999998</c:v>
                </c:pt>
                <c:pt idx="1048">
                  <c:v>76.281441000000001</c:v>
                </c:pt>
                <c:pt idx="1049">
                  <c:v>78.881943000000007</c:v>
                </c:pt>
                <c:pt idx="1050">
                  <c:v>76.974907000000002</c:v>
                </c:pt>
                <c:pt idx="1051">
                  <c:v>76.108069999999998</c:v>
                </c:pt>
                <c:pt idx="1052">
                  <c:v>76.628174000000001</c:v>
                </c:pt>
                <c:pt idx="1053">
                  <c:v>77.148269999999997</c:v>
                </c:pt>
                <c:pt idx="1054">
                  <c:v>76.974907000000002</c:v>
                </c:pt>
                <c:pt idx="1055">
                  <c:v>77.495002999999997</c:v>
                </c:pt>
                <c:pt idx="1056">
                  <c:v>75.934708000000001</c:v>
                </c:pt>
                <c:pt idx="1057">
                  <c:v>76.628174000000001</c:v>
                </c:pt>
                <c:pt idx="1058">
                  <c:v>78.015106000000003</c:v>
                </c:pt>
                <c:pt idx="1059">
                  <c:v>76.801536999999996</c:v>
                </c:pt>
                <c:pt idx="1060">
                  <c:v>76.801536999999996</c:v>
                </c:pt>
                <c:pt idx="1061">
                  <c:v>76.974907000000002</c:v>
                </c:pt>
                <c:pt idx="1062">
                  <c:v>75.587967000000006</c:v>
                </c:pt>
                <c:pt idx="1063">
                  <c:v>77.148269999999997</c:v>
                </c:pt>
                <c:pt idx="1064">
                  <c:v>78.188477000000006</c:v>
                </c:pt>
                <c:pt idx="1065">
                  <c:v>77.495002999999997</c:v>
                </c:pt>
                <c:pt idx="1066">
                  <c:v>78.015106000000003</c:v>
                </c:pt>
                <c:pt idx="1067">
                  <c:v>76.108069999999998</c:v>
                </c:pt>
                <c:pt idx="1068">
                  <c:v>75.414603999999997</c:v>
                </c:pt>
                <c:pt idx="1069">
                  <c:v>76.974907000000002</c:v>
                </c:pt>
                <c:pt idx="1070">
                  <c:v>76.974907000000002</c:v>
                </c:pt>
                <c:pt idx="1071">
                  <c:v>76.454802999999998</c:v>
                </c:pt>
                <c:pt idx="1072">
                  <c:v>75.934708000000001</c:v>
                </c:pt>
                <c:pt idx="1073">
                  <c:v>76.628174000000001</c:v>
                </c:pt>
                <c:pt idx="1074">
                  <c:v>76.628174000000001</c:v>
                </c:pt>
                <c:pt idx="1075">
                  <c:v>75.761336999999997</c:v>
                </c:pt>
                <c:pt idx="1076">
                  <c:v>75.587967000000006</c:v>
                </c:pt>
                <c:pt idx="1077">
                  <c:v>75.414603999999997</c:v>
                </c:pt>
                <c:pt idx="1078">
                  <c:v>76.628174000000001</c:v>
                </c:pt>
                <c:pt idx="1079">
                  <c:v>75.414603999999997</c:v>
                </c:pt>
                <c:pt idx="1080">
                  <c:v>76.281441000000001</c:v>
                </c:pt>
                <c:pt idx="1081">
                  <c:v>76.801536999999996</c:v>
                </c:pt>
                <c:pt idx="1082">
                  <c:v>76.281441000000001</c:v>
                </c:pt>
                <c:pt idx="1083">
                  <c:v>77.495002999999997</c:v>
                </c:pt>
                <c:pt idx="1084">
                  <c:v>76.801536999999996</c:v>
                </c:pt>
                <c:pt idx="1085">
                  <c:v>76.801536999999996</c:v>
                </c:pt>
                <c:pt idx="1086">
                  <c:v>77.495002999999997</c:v>
                </c:pt>
                <c:pt idx="1087">
                  <c:v>77.148269999999997</c:v>
                </c:pt>
              </c:numCache>
            </c:numRef>
          </c:yVal>
          <c:smooth val="0"/>
        </c:ser>
        <c:ser>
          <c:idx val="2"/>
          <c:order val="2"/>
          <c:tx>
            <c:v>yz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Sheet1!$I$2:$I$1089</c:f>
              <c:numCache>
                <c:formatCode>General</c:formatCode>
                <c:ptCount val="1088"/>
                <c:pt idx="0">
                  <c:v>10.102137000000001</c:v>
                </c:pt>
                <c:pt idx="1">
                  <c:v>9.2001609999999996</c:v>
                </c:pt>
                <c:pt idx="2">
                  <c:v>9.2001609999999996</c:v>
                </c:pt>
                <c:pt idx="3">
                  <c:v>9.7413460000000001</c:v>
                </c:pt>
                <c:pt idx="4">
                  <c:v>10.823718</c:v>
                </c:pt>
                <c:pt idx="5">
                  <c:v>9.5609509999999993</c:v>
                </c:pt>
                <c:pt idx="6">
                  <c:v>11.725695</c:v>
                </c:pt>
                <c:pt idx="7">
                  <c:v>9.3805560000000003</c:v>
                </c:pt>
                <c:pt idx="8">
                  <c:v>10.462928</c:v>
                </c:pt>
                <c:pt idx="9">
                  <c:v>10.282533000000001</c:v>
                </c:pt>
                <c:pt idx="10">
                  <c:v>11.184509</c:v>
                </c:pt>
                <c:pt idx="11">
                  <c:v>9.7413460000000001</c:v>
                </c:pt>
                <c:pt idx="12">
                  <c:v>10.643323000000001</c:v>
                </c:pt>
                <c:pt idx="13">
                  <c:v>10.462928</c:v>
                </c:pt>
                <c:pt idx="14">
                  <c:v>9.3805560000000003</c:v>
                </c:pt>
                <c:pt idx="15">
                  <c:v>10.102137000000001</c:v>
                </c:pt>
                <c:pt idx="16">
                  <c:v>10.823718</c:v>
                </c:pt>
                <c:pt idx="17">
                  <c:v>9.5609509999999993</c:v>
                </c:pt>
                <c:pt idx="18">
                  <c:v>8.8393700000000006</c:v>
                </c:pt>
                <c:pt idx="19">
                  <c:v>10.282533000000001</c:v>
                </c:pt>
                <c:pt idx="20">
                  <c:v>10.823718</c:v>
                </c:pt>
                <c:pt idx="21">
                  <c:v>10.282533000000001</c:v>
                </c:pt>
                <c:pt idx="22">
                  <c:v>10.643323000000001</c:v>
                </c:pt>
                <c:pt idx="23">
                  <c:v>9.7413460000000001</c:v>
                </c:pt>
                <c:pt idx="24">
                  <c:v>10.823718</c:v>
                </c:pt>
                <c:pt idx="25">
                  <c:v>10.282533000000001</c:v>
                </c:pt>
                <c:pt idx="26">
                  <c:v>10.282533000000001</c:v>
                </c:pt>
                <c:pt idx="27">
                  <c:v>10.462928</c:v>
                </c:pt>
                <c:pt idx="28">
                  <c:v>11.004113</c:v>
                </c:pt>
                <c:pt idx="29">
                  <c:v>9.5609509999999993</c:v>
                </c:pt>
                <c:pt idx="30">
                  <c:v>10.102137000000001</c:v>
                </c:pt>
                <c:pt idx="31">
                  <c:v>10.643323000000001</c:v>
                </c:pt>
                <c:pt idx="32">
                  <c:v>8.2981839999999991</c:v>
                </c:pt>
                <c:pt idx="33">
                  <c:v>10.102137000000001</c:v>
                </c:pt>
                <c:pt idx="34">
                  <c:v>9.3805560000000003</c:v>
                </c:pt>
                <c:pt idx="35">
                  <c:v>11.364903999999999</c:v>
                </c:pt>
                <c:pt idx="36">
                  <c:v>10.462928</c:v>
                </c:pt>
                <c:pt idx="37">
                  <c:v>11.364903999999999</c:v>
                </c:pt>
                <c:pt idx="38">
                  <c:v>10.462928</c:v>
                </c:pt>
                <c:pt idx="39">
                  <c:v>12.988462</c:v>
                </c:pt>
                <c:pt idx="40">
                  <c:v>10.462928</c:v>
                </c:pt>
                <c:pt idx="41">
                  <c:v>11.364903999999999</c:v>
                </c:pt>
                <c:pt idx="42">
                  <c:v>6.6746259999999999</c:v>
                </c:pt>
                <c:pt idx="43">
                  <c:v>1.8039529999999999</c:v>
                </c:pt>
                <c:pt idx="44">
                  <c:v>-7.5766030000000004</c:v>
                </c:pt>
                <c:pt idx="45">
                  <c:v>-18.580717</c:v>
                </c:pt>
                <c:pt idx="46">
                  <c:v>-26.157319999999999</c:v>
                </c:pt>
                <c:pt idx="47">
                  <c:v>-32.831947</c:v>
                </c:pt>
                <c:pt idx="48">
                  <c:v>-34.635899000000002</c:v>
                </c:pt>
                <c:pt idx="49">
                  <c:v>-37.702618000000001</c:v>
                </c:pt>
                <c:pt idx="50">
                  <c:v>-37.341827000000002</c:v>
                </c:pt>
                <c:pt idx="51">
                  <c:v>-38.063408000000003</c:v>
                </c:pt>
                <c:pt idx="52">
                  <c:v>-34.996689000000003</c:v>
                </c:pt>
                <c:pt idx="53">
                  <c:v>-34.094710999999997</c:v>
                </c:pt>
                <c:pt idx="54">
                  <c:v>-30.667202</c:v>
                </c:pt>
                <c:pt idx="55">
                  <c:v>-27.600480999999998</c:v>
                </c:pt>
                <c:pt idx="56">
                  <c:v>-26.337714999999999</c:v>
                </c:pt>
                <c:pt idx="57">
                  <c:v>-25.435738000000001</c:v>
                </c:pt>
                <c:pt idx="58">
                  <c:v>-23.451388999999999</c:v>
                </c:pt>
                <c:pt idx="59">
                  <c:v>-21.106251</c:v>
                </c:pt>
                <c:pt idx="60">
                  <c:v>-20.745460999999999</c:v>
                </c:pt>
                <c:pt idx="61">
                  <c:v>-17.498343999999999</c:v>
                </c:pt>
                <c:pt idx="62">
                  <c:v>-23.451388999999999</c:v>
                </c:pt>
                <c:pt idx="63">
                  <c:v>-25.255341999999999</c:v>
                </c:pt>
                <c:pt idx="64">
                  <c:v>-22.729808999999999</c:v>
                </c:pt>
                <c:pt idx="65">
                  <c:v>-20.023878</c:v>
                </c:pt>
                <c:pt idx="66">
                  <c:v>-17.317948999999999</c:v>
                </c:pt>
                <c:pt idx="67">
                  <c:v>-15.874786</c:v>
                </c:pt>
                <c:pt idx="68">
                  <c:v>-11.545299999999999</c:v>
                </c:pt>
                <c:pt idx="69">
                  <c:v>-9.3805560000000003</c:v>
                </c:pt>
                <c:pt idx="70">
                  <c:v>-12.086486000000001</c:v>
                </c:pt>
                <c:pt idx="71">
                  <c:v>-19.302298</c:v>
                </c:pt>
                <c:pt idx="72">
                  <c:v>-26.51811</c:v>
                </c:pt>
                <c:pt idx="73">
                  <c:v>-34.455502000000003</c:v>
                </c:pt>
                <c:pt idx="74">
                  <c:v>-38.784992000000003</c:v>
                </c:pt>
                <c:pt idx="75">
                  <c:v>-39.506573000000003</c:v>
                </c:pt>
                <c:pt idx="76">
                  <c:v>-37.161434</c:v>
                </c:pt>
                <c:pt idx="77">
                  <c:v>-34.635899000000002</c:v>
                </c:pt>
                <c:pt idx="78">
                  <c:v>-31.388783</c:v>
                </c:pt>
                <c:pt idx="79">
                  <c:v>-28.863249</c:v>
                </c:pt>
                <c:pt idx="80">
                  <c:v>-28.141667999999999</c:v>
                </c:pt>
                <c:pt idx="81">
                  <c:v>-26.698505000000001</c:v>
                </c:pt>
                <c:pt idx="82">
                  <c:v>-20.745460999999999</c:v>
                </c:pt>
                <c:pt idx="83">
                  <c:v>-13.168858</c:v>
                </c:pt>
                <c:pt idx="84">
                  <c:v>-1.8039529999999999</c:v>
                </c:pt>
                <c:pt idx="85">
                  <c:v>3.0667200000000001</c:v>
                </c:pt>
                <c:pt idx="86">
                  <c:v>16.055181999999999</c:v>
                </c:pt>
                <c:pt idx="87">
                  <c:v>26.878900999999999</c:v>
                </c:pt>
                <c:pt idx="88">
                  <c:v>40.769340999999997</c:v>
                </c:pt>
                <c:pt idx="89">
                  <c:v>45.820408</c:v>
                </c:pt>
                <c:pt idx="90">
                  <c:v>51.953850000000003</c:v>
                </c:pt>
                <c:pt idx="91">
                  <c:v>54.479382000000001</c:v>
                </c:pt>
                <c:pt idx="92">
                  <c:v>53.757801000000001</c:v>
                </c:pt>
                <c:pt idx="93">
                  <c:v>52.134242999999998</c:v>
                </c:pt>
                <c:pt idx="94">
                  <c:v>52.314639999999997</c:v>
                </c:pt>
                <c:pt idx="95">
                  <c:v>49.969498000000002</c:v>
                </c:pt>
                <c:pt idx="96">
                  <c:v>48.165545999999999</c:v>
                </c:pt>
                <c:pt idx="97">
                  <c:v>45.640011000000001</c:v>
                </c:pt>
                <c:pt idx="98">
                  <c:v>38.424197999999997</c:v>
                </c:pt>
                <c:pt idx="99">
                  <c:v>36.981037000000001</c:v>
                </c:pt>
                <c:pt idx="100">
                  <c:v>38.604595000000003</c:v>
                </c:pt>
                <c:pt idx="101">
                  <c:v>45.098827</c:v>
                </c:pt>
                <c:pt idx="102">
                  <c:v>49.428314</c:v>
                </c:pt>
                <c:pt idx="103">
                  <c:v>55.381359000000003</c:v>
                </c:pt>
                <c:pt idx="104">
                  <c:v>55.561751999999998</c:v>
                </c:pt>
                <c:pt idx="105">
                  <c:v>56.102939999999997</c:v>
                </c:pt>
                <c:pt idx="106">
                  <c:v>49.789104000000002</c:v>
                </c:pt>
                <c:pt idx="107">
                  <c:v>38.604595000000003</c:v>
                </c:pt>
                <c:pt idx="108">
                  <c:v>21.647435999999999</c:v>
                </c:pt>
                <c:pt idx="109">
                  <c:v>8.6589749999999999</c:v>
                </c:pt>
                <c:pt idx="110">
                  <c:v>-5.5922549999999998</c:v>
                </c:pt>
                <c:pt idx="111">
                  <c:v>-17.859134999999998</c:v>
                </c:pt>
                <c:pt idx="112">
                  <c:v>-25.796527999999999</c:v>
                </c:pt>
                <c:pt idx="113">
                  <c:v>-33.373131000000001</c:v>
                </c:pt>
                <c:pt idx="114">
                  <c:v>-39.506573000000003</c:v>
                </c:pt>
                <c:pt idx="115">
                  <c:v>-43.836060000000003</c:v>
                </c:pt>
                <c:pt idx="116">
                  <c:v>-42.753689000000001</c:v>
                </c:pt>
                <c:pt idx="117">
                  <c:v>-40.228152999999999</c:v>
                </c:pt>
                <c:pt idx="118">
                  <c:v>-36.981037000000001</c:v>
                </c:pt>
                <c:pt idx="119">
                  <c:v>-35.177086000000003</c:v>
                </c:pt>
                <c:pt idx="120">
                  <c:v>-27.961272999999998</c:v>
                </c:pt>
                <c:pt idx="121">
                  <c:v>-24.714157</c:v>
                </c:pt>
                <c:pt idx="122">
                  <c:v>-20.204273000000001</c:v>
                </c:pt>
                <c:pt idx="123">
                  <c:v>-17.317948999999999</c:v>
                </c:pt>
                <c:pt idx="124">
                  <c:v>-7.7569980000000003</c:v>
                </c:pt>
                <c:pt idx="125">
                  <c:v>7.2158119999999997</c:v>
                </c:pt>
                <c:pt idx="126">
                  <c:v>24.894552000000001</c:v>
                </c:pt>
                <c:pt idx="127">
                  <c:v>24.714157</c:v>
                </c:pt>
                <c:pt idx="128">
                  <c:v>31.208386999999998</c:v>
                </c:pt>
                <c:pt idx="129">
                  <c:v>39.686965999999998</c:v>
                </c:pt>
                <c:pt idx="130">
                  <c:v>41.310524000000001</c:v>
                </c:pt>
                <c:pt idx="131">
                  <c:v>45.279221</c:v>
                </c:pt>
                <c:pt idx="132">
                  <c:v>47.624358999999998</c:v>
                </c:pt>
                <c:pt idx="133">
                  <c:v>48.165545999999999</c:v>
                </c:pt>
                <c:pt idx="134">
                  <c:v>49.789104000000002</c:v>
                </c:pt>
                <c:pt idx="135">
                  <c:v>51.051872000000003</c:v>
                </c:pt>
                <c:pt idx="136">
                  <c:v>51.051872000000003</c:v>
                </c:pt>
                <c:pt idx="137">
                  <c:v>49.608707000000003</c:v>
                </c:pt>
                <c:pt idx="138">
                  <c:v>52.855823999999998</c:v>
                </c:pt>
                <c:pt idx="139">
                  <c:v>48.887127</c:v>
                </c:pt>
                <c:pt idx="140">
                  <c:v>47.985149</c:v>
                </c:pt>
                <c:pt idx="141">
                  <c:v>43.655662999999997</c:v>
                </c:pt>
                <c:pt idx="142">
                  <c:v>39.686965999999998</c:v>
                </c:pt>
                <c:pt idx="143">
                  <c:v>31.208386999999998</c:v>
                </c:pt>
                <c:pt idx="144">
                  <c:v>23.270994000000002</c:v>
                </c:pt>
                <c:pt idx="145">
                  <c:v>16.235576999999999</c:v>
                </c:pt>
                <c:pt idx="146">
                  <c:v>13.529648</c:v>
                </c:pt>
                <c:pt idx="147">
                  <c:v>11.364903999999999</c:v>
                </c:pt>
                <c:pt idx="148">
                  <c:v>9.0197649999999996</c:v>
                </c:pt>
                <c:pt idx="149">
                  <c:v>6.8550209999999998</c:v>
                </c:pt>
                <c:pt idx="150">
                  <c:v>8.4785799999999991</c:v>
                </c:pt>
                <c:pt idx="151">
                  <c:v>12.086486000000001</c:v>
                </c:pt>
                <c:pt idx="152">
                  <c:v>17.137554000000002</c:v>
                </c:pt>
                <c:pt idx="153">
                  <c:v>18.761112000000001</c:v>
                </c:pt>
                <c:pt idx="154">
                  <c:v>22.729808999999999</c:v>
                </c:pt>
                <c:pt idx="155">
                  <c:v>18.761112000000001</c:v>
                </c:pt>
                <c:pt idx="156">
                  <c:v>8.4785799999999991</c:v>
                </c:pt>
                <c:pt idx="157">
                  <c:v>-2.7059299999999999</c:v>
                </c:pt>
                <c:pt idx="158">
                  <c:v>-10.102137000000001</c:v>
                </c:pt>
                <c:pt idx="159">
                  <c:v>-15.694391</c:v>
                </c:pt>
                <c:pt idx="160">
                  <c:v>-24.353366999999999</c:v>
                </c:pt>
                <c:pt idx="161">
                  <c:v>-30.126017000000001</c:v>
                </c:pt>
                <c:pt idx="162">
                  <c:v>-36.079059999999998</c:v>
                </c:pt>
                <c:pt idx="163">
                  <c:v>-40.949733999999999</c:v>
                </c:pt>
                <c:pt idx="164">
                  <c:v>-44.196849999999998</c:v>
                </c:pt>
                <c:pt idx="165">
                  <c:v>-43.294871999999998</c:v>
                </c:pt>
                <c:pt idx="166">
                  <c:v>-37.341827000000002</c:v>
                </c:pt>
                <c:pt idx="167">
                  <c:v>-30.126017000000001</c:v>
                </c:pt>
                <c:pt idx="168">
                  <c:v>-23.451388999999999</c:v>
                </c:pt>
                <c:pt idx="169">
                  <c:v>-13.529648</c:v>
                </c:pt>
                <c:pt idx="170">
                  <c:v>-7.9373930000000001</c:v>
                </c:pt>
                <c:pt idx="171">
                  <c:v>0.54118599999999994</c:v>
                </c:pt>
                <c:pt idx="172">
                  <c:v>14.070834</c:v>
                </c:pt>
                <c:pt idx="173">
                  <c:v>25.435738000000001</c:v>
                </c:pt>
                <c:pt idx="174">
                  <c:v>38.243805000000002</c:v>
                </c:pt>
                <c:pt idx="175">
                  <c:v>44.196849999999998</c:v>
                </c:pt>
                <c:pt idx="176">
                  <c:v>54.298988000000001</c:v>
                </c:pt>
                <c:pt idx="177">
                  <c:v>53.216614</c:v>
                </c:pt>
                <c:pt idx="178">
                  <c:v>52.314639999999997</c:v>
                </c:pt>
                <c:pt idx="179">
                  <c:v>50.330292</c:v>
                </c:pt>
                <c:pt idx="180">
                  <c:v>49.969498000000002</c:v>
                </c:pt>
                <c:pt idx="181">
                  <c:v>49.067523999999999</c:v>
                </c:pt>
                <c:pt idx="182">
                  <c:v>49.789104000000002</c:v>
                </c:pt>
                <c:pt idx="183">
                  <c:v>50.510685000000002</c:v>
                </c:pt>
                <c:pt idx="184">
                  <c:v>52.314639999999997</c:v>
                </c:pt>
                <c:pt idx="185">
                  <c:v>52.134242999999998</c:v>
                </c:pt>
                <c:pt idx="186">
                  <c:v>51.412663000000002</c:v>
                </c:pt>
                <c:pt idx="187">
                  <c:v>52.855823999999998</c:v>
                </c:pt>
                <c:pt idx="188">
                  <c:v>51.051872000000003</c:v>
                </c:pt>
                <c:pt idx="189">
                  <c:v>51.953850000000003</c:v>
                </c:pt>
                <c:pt idx="190">
                  <c:v>52.134242999999998</c:v>
                </c:pt>
                <c:pt idx="191">
                  <c:v>48.345942999999998</c:v>
                </c:pt>
                <c:pt idx="192">
                  <c:v>42.934081999999997</c:v>
                </c:pt>
                <c:pt idx="193">
                  <c:v>34.094710999999997</c:v>
                </c:pt>
                <c:pt idx="194">
                  <c:v>23.090599000000001</c:v>
                </c:pt>
                <c:pt idx="195">
                  <c:v>9.9217410000000008</c:v>
                </c:pt>
                <c:pt idx="196">
                  <c:v>2.1647439999999998</c:v>
                </c:pt>
                <c:pt idx="197">
                  <c:v>-3.427511</c:v>
                </c:pt>
                <c:pt idx="198">
                  <c:v>-11.545299999999999</c:v>
                </c:pt>
                <c:pt idx="199">
                  <c:v>-16.055181999999999</c:v>
                </c:pt>
                <c:pt idx="200">
                  <c:v>-17.678740000000001</c:v>
                </c:pt>
                <c:pt idx="201">
                  <c:v>-22.188623</c:v>
                </c:pt>
                <c:pt idx="202">
                  <c:v>-26.698505000000001</c:v>
                </c:pt>
                <c:pt idx="203">
                  <c:v>-26.337714999999999</c:v>
                </c:pt>
                <c:pt idx="204">
                  <c:v>-25.435738000000001</c:v>
                </c:pt>
                <c:pt idx="205">
                  <c:v>-24.353366999999999</c:v>
                </c:pt>
                <c:pt idx="206">
                  <c:v>-19.663087999999998</c:v>
                </c:pt>
                <c:pt idx="207">
                  <c:v>-10.102137000000001</c:v>
                </c:pt>
                <c:pt idx="208">
                  <c:v>3.0667200000000001</c:v>
                </c:pt>
                <c:pt idx="209">
                  <c:v>8.2981839999999991</c:v>
                </c:pt>
                <c:pt idx="210">
                  <c:v>12.988462</c:v>
                </c:pt>
                <c:pt idx="211">
                  <c:v>14.792415</c:v>
                </c:pt>
                <c:pt idx="212">
                  <c:v>13.168858</c:v>
                </c:pt>
                <c:pt idx="213">
                  <c:v>12.808066</c:v>
                </c:pt>
                <c:pt idx="214">
                  <c:v>7.2158119999999997</c:v>
                </c:pt>
                <c:pt idx="215">
                  <c:v>7.9373930000000001</c:v>
                </c:pt>
                <c:pt idx="216">
                  <c:v>7.7569980000000003</c:v>
                </c:pt>
                <c:pt idx="217">
                  <c:v>14.251229</c:v>
                </c:pt>
                <c:pt idx="218">
                  <c:v>23.270994000000002</c:v>
                </c:pt>
                <c:pt idx="219">
                  <c:v>25.796527999999999</c:v>
                </c:pt>
                <c:pt idx="220">
                  <c:v>23.090599000000001</c:v>
                </c:pt>
                <c:pt idx="221">
                  <c:v>22.549413999999999</c:v>
                </c:pt>
                <c:pt idx="222">
                  <c:v>15.694391</c:v>
                </c:pt>
                <c:pt idx="223">
                  <c:v>2.7059299999999999</c:v>
                </c:pt>
                <c:pt idx="224">
                  <c:v>-8.2981839999999991</c:v>
                </c:pt>
                <c:pt idx="225">
                  <c:v>-12.086486000000001</c:v>
                </c:pt>
                <c:pt idx="226">
                  <c:v>-11.004113</c:v>
                </c:pt>
                <c:pt idx="227">
                  <c:v>-7.9373930000000001</c:v>
                </c:pt>
                <c:pt idx="228">
                  <c:v>-8.4785799999999991</c:v>
                </c:pt>
                <c:pt idx="229">
                  <c:v>-7.9373930000000001</c:v>
                </c:pt>
                <c:pt idx="230">
                  <c:v>-7.7569980000000003</c:v>
                </c:pt>
                <c:pt idx="231">
                  <c:v>-11.545299999999999</c:v>
                </c:pt>
                <c:pt idx="232">
                  <c:v>-10.102137000000001</c:v>
                </c:pt>
                <c:pt idx="233">
                  <c:v>-3.6079059999999998</c:v>
                </c:pt>
                <c:pt idx="234">
                  <c:v>6.1334400000000002</c:v>
                </c:pt>
                <c:pt idx="235">
                  <c:v>14.792415</c:v>
                </c:pt>
                <c:pt idx="236">
                  <c:v>29.224039000000001</c:v>
                </c:pt>
                <c:pt idx="237">
                  <c:v>34.455502000000003</c:v>
                </c:pt>
                <c:pt idx="238">
                  <c:v>42.032103999999997</c:v>
                </c:pt>
                <c:pt idx="239">
                  <c:v>49.428314</c:v>
                </c:pt>
                <c:pt idx="240">
                  <c:v>53.757801000000001</c:v>
                </c:pt>
                <c:pt idx="241">
                  <c:v>55.561751999999998</c:v>
                </c:pt>
                <c:pt idx="242">
                  <c:v>57.726497999999999</c:v>
                </c:pt>
                <c:pt idx="243">
                  <c:v>57.726497999999999</c:v>
                </c:pt>
                <c:pt idx="244">
                  <c:v>56.644126999999997</c:v>
                </c:pt>
                <c:pt idx="245">
                  <c:v>52.314639999999997</c:v>
                </c:pt>
                <c:pt idx="246">
                  <c:v>41.671314000000002</c:v>
                </c:pt>
                <c:pt idx="247">
                  <c:v>33.373131000000001</c:v>
                </c:pt>
                <c:pt idx="248">
                  <c:v>20.023878</c:v>
                </c:pt>
                <c:pt idx="249">
                  <c:v>4.5098820000000002</c:v>
                </c:pt>
                <c:pt idx="250">
                  <c:v>-7.2158119999999997</c:v>
                </c:pt>
                <c:pt idx="251">
                  <c:v>-17.498343999999999</c:v>
                </c:pt>
                <c:pt idx="252">
                  <c:v>-28.502459000000002</c:v>
                </c:pt>
                <c:pt idx="253">
                  <c:v>-34.635899000000002</c:v>
                </c:pt>
                <c:pt idx="254">
                  <c:v>-38.604595000000003</c:v>
                </c:pt>
                <c:pt idx="255">
                  <c:v>-43.655662999999997</c:v>
                </c:pt>
                <c:pt idx="256">
                  <c:v>-43.114479000000003</c:v>
                </c:pt>
                <c:pt idx="257">
                  <c:v>-40.949733999999999</c:v>
                </c:pt>
                <c:pt idx="258">
                  <c:v>-38.965384999999998</c:v>
                </c:pt>
                <c:pt idx="259">
                  <c:v>-34.635899000000002</c:v>
                </c:pt>
                <c:pt idx="260">
                  <c:v>-29.945620999999999</c:v>
                </c:pt>
                <c:pt idx="261">
                  <c:v>-26.157319999999999</c:v>
                </c:pt>
                <c:pt idx="262">
                  <c:v>-16.235576999999999</c:v>
                </c:pt>
                <c:pt idx="263">
                  <c:v>-6.4942310000000001</c:v>
                </c:pt>
                <c:pt idx="264">
                  <c:v>3.9686970000000001</c:v>
                </c:pt>
                <c:pt idx="265">
                  <c:v>8.2981839999999991</c:v>
                </c:pt>
                <c:pt idx="266">
                  <c:v>14.431623999999999</c:v>
                </c:pt>
                <c:pt idx="267">
                  <c:v>21.827831</c:v>
                </c:pt>
                <c:pt idx="268">
                  <c:v>22.729808999999999</c:v>
                </c:pt>
                <c:pt idx="269">
                  <c:v>21.286646000000001</c:v>
                </c:pt>
                <c:pt idx="270">
                  <c:v>20.023878</c:v>
                </c:pt>
                <c:pt idx="271">
                  <c:v>10.643323000000001</c:v>
                </c:pt>
                <c:pt idx="272">
                  <c:v>9.7413460000000001</c:v>
                </c:pt>
                <c:pt idx="273">
                  <c:v>3.427511</c:v>
                </c:pt>
                <c:pt idx="274">
                  <c:v>-2.8863249999999998</c:v>
                </c:pt>
                <c:pt idx="275">
                  <c:v>-5.9530450000000004</c:v>
                </c:pt>
                <c:pt idx="276">
                  <c:v>-8.6589749999999999</c:v>
                </c:pt>
                <c:pt idx="277">
                  <c:v>-16.415973999999999</c:v>
                </c:pt>
                <c:pt idx="278">
                  <c:v>-17.317948999999999</c:v>
                </c:pt>
                <c:pt idx="279">
                  <c:v>-15.513996000000001</c:v>
                </c:pt>
                <c:pt idx="280">
                  <c:v>-16.235576999999999</c:v>
                </c:pt>
                <c:pt idx="281">
                  <c:v>-21.286646000000001</c:v>
                </c:pt>
                <c:pt idx="282">
                  <c:v>-28.322063</c:v>
                </c:pt>
                <c:pt idx="283">
                  <c:v>-33.733921000000002</c:v>
                </c:pt>
                <c:pt idx="284">
                  <c:v>-38.784992000000003</c:v>
                </c:pt>
                <c:pt idx="285">
                  <c:v>-41.490921</c:v>
                </c:pt>
                <c:pt idx="286">
                  <c:v>-41.310524000000001</c:v>
                </c:pt>
                <c:pt idx="287">
                  <c:v>-42.212502000000001</c:v>
                </c:pt>
                <c:pt idx="288">
                  <c:v>-42.753689000000001</c:v>
                </c:pt>
                <c:pt idx="289">
                  <c:v>-43.114479000000003</c:v>
                </c:pt>
                <c:pt idx="290">
                  <c:v>-41.130130999999999</c:v>
                </c:pt>
                <c:pt idx="291">
                  <c:v>-40.047756</c:v>
                </c:pt>
                <c:pt idx="292">
                  <c:v>-41.310524000000001</c:v>
                </c:pt>
                <c:pt idx="293">
                  <c:v>-40.949733999999999</c:v>
                </c:pt>
                <c:pt idx="294">
                  <c:v>-41.310524000000001</c:v>
                </c:pt>
                <c:pt idx="295">
                  <c:v>-39.326175999999997</c:v>
                </c:pt>
                <c:pt idx="296">
                  <c:v>-39.686965999999998</c:v>
                </c:pt>
                <c:pt idx="297">
                  <c:v>-41.490921</c:v>
                </c:pt>
                <c:pt idx="298">
                  <c:v>-42.392899</c:v>
                </c:pt>
                <c:pt idx="299">
                  <c:v>-41.671314000000002</c:v>
                </c:pt>
                <c:pt idx="300">
                  <c:v>-40.408546000000001</c:v>
                </c:pt>
                <c:pt idx="301">
                  <c:v>-40.588943</c:v>
                </c:pt>
                <c:pt idx="302">
                  <c:v>-37.522224000000001</c:v>
                </c:pt>
                <c:pt idx="303">
                  <c:v>-35.537875999999997</c:v>
                </c:pt>
                <c:pt idx="304">
                  <c:v>-28.863249</c:v>
                </c:pt>
                <c:pt idx="305">
                  <c:v>-20.925856</c:v>
                </c:pt>
                <c:pt idx="306">
                  <c:v>-6.4942310000000001</c:v>
                </c:pt>
                <c:pt idx="307">
                  <c:v>-0.54118599999999994</c:v>
                </c:pt>
                <c:pt idx="308">
                  <c:v>3.7883010000000001</c:v>
                </c:pt>
                <c:pt idx="309">
                  <c:v>7.2158119999999997</c:v>
                </c:pt>
                <c:pt idx="310">
                  <c:v>5.2314639999999999</c:v>
                </c:pt>
                <c:pt idx="311">
                  <c:v>3.2471160000000001</c:v>
                </c:pt>
                <c:pt idx="312">
                  <c:v>3.2471160000000001</c:v>
                </c:pt>
                <c:pt idx="313">
                  <c:v>2.1647439999999998</c:v>
                </c:pt>
                <c:pt idx="314">
                  <c:v>5.2314639999999999</c:v>
                </c:pt>
                <c:pt idx="315">
                  <c:v>1.6235580000000001</c:v>
                </c:pt>
                <c:pt idx="316">
                  <c:v>1.0823719999999999</c:v>
                </c:pt>
                <c:pt idx="317">
                  <c:v>2.8863249999999998</c:v>
                </c:pt>
                <c:pt idx="318">
                  <c:v>5.0510679999999999</c:v>
                </c:pt>
                <c:pt idx="319">
                  <c:v>6.4942310000000001</c:v>
                </c:pt>
                <c:pt idx="320">
                  <c:v>10.823718</c:v>
                </c:pt>
                <c:pt idx="321">
                  <c:v>8.1177879999999991</c:v>
                </c:pt>
                <c:pt idx="322">
                  <c:v>5.0510679999999999</c:v>
                </c:pt>
                <c:pt idx="323">
                  <c:v>3.0667200000000001</c:v>
                </c:pt>
                <c:pt idx="324">
                  <c:v>3.6079059999999998</c:v>
                </c:pt>
                <c:pt idx="325">
                  <c:v>1.0823719999999999</c:v>
                </c:pt>
                <c:pt idx="326">
                  <c:v>-2.5255339999999999</c:v>
                </c:pt>
                <c:pt idx="327">
                  <c:v>-4.870673</c:v>
                </c:pt>
                <c:pt idx="328">
                  <c:v>-4.1490919999999996</c:v>
                </c:pt>
                <c:pt idx="329">
                  <c:v>-8.6589749999999999</c:v>
                </c:pt>
                <c:pt idx="330">
                  <c:v>-9.7413460000000001</c:v>
                </c:pt>
                <c:pt idx="331">
                  <c:v>-10.823718</c:v>
                </c:pt>
                <c:pt idx="332">
                  <c:v>-10.462928</c:v>
                </c:pt>
                <c:pt idx="333">
                  <c:v>-13.529648</c:v>
                </c:pt>
                <c:pt idx="334">
                  <c:v>-12.627670999999999</c:v>
                </c:pt>
                <c:pt idx="335">
                  <c:v>-16.415973999999999</c:v>
                </c:pt>
                <c:pt idx="336">
                  <c:v>-21.286646000000001</c:v>
                </c:pt>
                <c:pt idx="337">
                  <c:v>-23.812180000000001</c:v>
                </c:pt>
                <c:pt idx="338">
                  <c:v>-26.337714999999999</c:v>
                </c:pt>
                <c:pt idx="339">
                  <c:v>-29.765224</c:v>
                </c:pt>
                <c:pt idx="340">
                  <c:v>-37.161434</c:v>
                </c:pt>
                <c:pt idx="341">
                  <c:v>-40.047756</c:v>
                </c:pt>
                <c:pt idx="342">
                  <c:v>-43.294871999999998</c:v>
                </c:pt>
                <c:pt idx="343">
                  <c:v>-43.836060000000003</c:v>
                </c:pt>
                <c:pt idx="344">
                  <c:v>-41.490921</c:v>
                </c:pt>
                <c:pt idx="345">
                  <c:v>-28.502459000000002</c:v>
                </c:pt>
                <c:pt idx="346">
                  <c:v>-16.596368999999999</c:v>
                </c:pt>
                <c:pt idx="347">
                  <c:v>3.0667200000000001</c:v>
                </c:pt>
                <c:pt idx="348">
                  <c:v>19.663087999999998</c:v>
                </c:pt>
                <c:pt idx="349">
                  <c:v>39.326175999999997</c:v>
                </c:pt>
                <c:pt idx="350">
                  <c:v>49.789104000000002</c:v>
                </c:pt>
                <c:pt idx="351">
                  <c:v>55.200961999999997</c:v>
                </c:pt>
                <c:pt idx="352">
                  <c:v>52.675429999999999</c:v>
                </c:pt>
                <c:pt idx="353">
                  <c:v>51.412663000000002</c:v>
                </c:pt>
                <c:pt idx="354">
                  <c:v>51.051872000000003</c:v>
                </c:pt>
                <c:pt idx="355">
                  <c:v>48.165545999999999</c:v>
                </c:pt>
                <c:pt idx="356">
                  <c:v>47.985149</c:v>
                </c:pt>
                <c:pt idx="357">
                  <c:v>47.804755999999998</c:v>
                </c:pt>
                <c:pt idx="358">
                  <c:v>47.083176000000002</c:v>
                </c:pt>
                <c:pt idx="359">
                  <c:v>52.495032999999999</c:v>
                </c:pt>
                <c:pt idx="360">
                  <c:v>55.381359000000003</c:v>
                </c:pt>
                <c:pt idx="361">
                  <c:v>55.381359000000003</c:v>
                </c:pt>
                <c:pt idx="362">
                  <c:v>40.047756</c:v>
                </c:pt>
                <c:pt idx="363">
                  <c:v>24.894552000000001</c:v>
                </c:pt>
                <c:pt idx="364">
                  <c:v>2.5255339999999999</c:v>
                </c:pt>
                <c:pt idx="365">
                  <c:v>-24.533761999999999</c:v>
                </c:pt>
                <c:pt idx="366">
                  <c:v>-40.408546000000001</c:v>
                </c:pt>
                <c:pt idx="367">
                  <c:v>-44.196849999999998</c:v>
                </c:pt>
                <c:pt idx="368">
                  <c:v>-31.749573000000002</c:v>
                </c:pt>
                <c:pt idx="369">
                  <c:v>-24.714157</c:v>
                </c:pt>
                <c:pt idx="370">
                  <c:v>-18.941507000000001</c:v>
                </c:pt>
                <c:pt idx="371">
                  <c:v>-12.447276</c:v>
                </c:pt>
                <c:pt idx="372">
                  <c:v>-8.1177879999999991</c:v>
                </c:pt>
                <c:pt idx="373">
                  <c:v>-1.8039529999999999</c:v>
                </c:pt>
                <c:pt idx="374">
                  <c:v>4.6902780000000002</c:v>
                </c:pt>
                <c:pt idx="375">
                  <c:v>8.8393700000000006</c:v>
                </c:pt>
                <c:pt idx="376">
                  <c:v>14.972811</c:v>
                </c:pt>
                <c:pt idx="377">
                  <c:v>15.513996000000001</c:v>
                </c:pt>
                <c:pt idx="378">
                  <c:v>15.694391</c:v>
                </c:pt>
                <c:pt idx="379">
                  <c:v>17.498343999999999</c:v>
                </c:pt>
                <c:pt idx="380">
                  <c:v>22.549413999999999</c:v>
                </c:pt>
                <c:pt idx="381">
                  <c:v>25.255341999999999</c:v>
                </c:pt>
                <c:pt idx="382">
                  <c:v>26.698505000000001</c:v>
                </c:pt>
                <c:pt idx="383">
                  <c:v>32.110363</c:v>
                </c:pt>
                <c:pt idx="384">
                  <c:v>40.949733999999999</c:v>
                </c:pt>
                <c:pt idx="385">
                  <c:v>46.000801000000003</c:v>
                </c:pt>
                <c:pt idx="386">
                  <c:v>51.412663000000002</c:v>
                </c:pt>
                <c:pt idx="387">
                  <c:v>57.365707</c:v>
                </c:pt>
                <c:pt idx="388">
                  <c:v>54.659779</c:v>
                </c:pt>
                <c:pt idx="389">
                  <c:v>49.247917000000001</c:v>
                </c:pt>
                <c:pt idx="390">
                  <c:v>42.032103999999997</c:v>
                </c:pt>
                <c:pt idx="391">
                  <c:v>31.208386999999998</c:v>
                </c:pt>
                <c:pt idx="392">
                  <c:v>20.745460999999999</c:v>
                </c:pt>
                <c:pt idx="393">
                  <c:v>7.9373930000000001</c:v>
                </c:pt>
                <c:pt idx="394">
                  <c:v>-1.4431620000000001</c:v>
                </c:pt>
                <c:pt idx="395">
                  <c:v>-7.7569980000000003</c:v>
                </c:pt>
                <c:pt idx="396">
                  <c:v>-10.823718</c:v>
                </c:pt>
                <c:pt idx="397">
                  <c:v>-10.643323000000001</c:v>
                </c:pt>
                <c:pt idx="398">
                  <c:v>-3.6079059999999998</c:v>
                </c:pt>
                <c:pt idx="399">
                  <c:v>3.6079059999999998</c:v>
                </c:pt>
                <c:pt idx="400">
                  <c:v>14.792415</c:v>
                </c:pt>
                <c:pt idx="401">
                  <c:v>24.172972000000001</c:v>
                </c:pt>
                <c:pt idx="402">
                  <c:v>34.635899000000002</c:v>
                </c:pt>
                <c:pt idx="403">
                  <c:v>42.392899</c:v>
                </c:pt>
                <c:pt idx="404">
                  <c:v>46.722385000000003</c:v>
                </c:pt>
                <c:pt idx="405">
                  <c:v>43.655662999999997</c:v>
                </c:pt>
                <c:pt idx="406">
                  <c:v>35.177086000000003</c:v>
                </c:pt>
                <c:pt idx="407">
                  <c:v>28.322063</c:v>
                </c:pt>
                <c:pt idx="408">
                  <c:v>15.153206000000001</c:v>
                </c:pt>
                <c:pt idx="409">
                  <c:v>-3.2471160000000001</c:v>
                </c:pt>
                <c:pt idx="410">
                  <c:v>-10.462928</c:v>
                </c:pt>
                <c:pt idx="411">
                  <c:v>-23.090599000000001</c:v>
                </c:pt>
                <c:pt idx="412">
                  <c:v>-25.796527999999999</c:v>
                </c:pt>
                <c:pt idx="413">
                  <c:v>-31.749573000000002</c:v>
                </c:pt>
                <c:pt idx="414">
                  <c:v>-35.718268999999999</c:v>
                </c:pt>
                <c:pt idx="415">
                  <c:v>-32.471153000000001</c:v>
                </c:pt>
                <c:pt idx="416">
                  <c:v>-31.027992000000001</c:v>
                </c:pt>
                <c:pt idx="417">
                  <c:v>-29.224039000000001</c:v>
                </c:pt>
                <c:pt idx="418">
                  <c:v>-26.698505000000001</c:v>
                </c:pt>
                <c:pt idx="419">
                  <c:v>-25.796527999999999</c:v>
                </c:pt>
                <c:pt idx="420">
                  <c:v>-20.023878</c:v>
                </c:pt>
                <c:pt idx="421">
                  <c:v>-9.5609509999999993</c:v>
                </c:pt>
                <c:pt idx="422">
                  <c:v>3.0667200000000001</c:v>
                </c:pt>
                <c:pt idx="423">
                  <c:v>22.729808999999999</c:v>
                </c:pt>
                <c:pt idx="424">
                  <c:v>34.816296000000001</c:v>
                </c:pt>
                <c:pt idx="425">
                  <c:v>41.851711000000002</c:v>
                </c:pt>
                <c:pt idx="426">
                  <c:v>49.067523999999999</c:v>
                </c:pt>
                <c:pt idx="427">
                  <c:v>50.871474999999997</c:v>
                </c:pt>
                <c:pt idx="428">
                  <c:v>47.985149</c:v>
                </c:pt>
                <c:pt idx="429">
                  <c:v>39.506573000000003</c:v>
                </c:pt>
                <c:pt idx="430">
                  <c:v>22.008226000000001</c:v>
                </c:pt>
                <c:pt idx="431">
                  <c:v>11.184509</c:v>
                </c:pt>
                <c:pt idx="432">
                  <c:v>-1.4431620000000001</c:v>
                </c:pt>
                <c:pt idx="433">
                  <c:v>-16.055181999999999</c:v>
                </c:pt>
                <c:pt idx="434">
                  <c:v>-27.239691000000001</c:v>
                </c:pt>
                <c:pt idx="435">
                  <c:v>-33.373131000000001</c:v>
                </c:pt>
                <c:pt idx="436">
                  <c:v>-35.718268999999999</c:v>
                </c:pt>
                <c:pt idx="437">
                  <c:v>-35.177086000000003</c:v>
                </c:pt>
                <c:pt idx="438">
                  <c:v>-31.749573000000002</c:v>
                </c:pt>
                <c:pt idx="439">
                  <c:v>-29.584828999999999</c:v>
                </c:pt>
                <c:pt idx="440">
                  <c:v>-27.059296</c:v>
                </c:pt>
                <c:pt idx="441">
                  <c:v>-25.255341999999999</c:v>
                </c:pt>
                <c:pt idx="442">
                  <c:v>-24.172972000000001</c:v>
                </c:pt>
                <c:pt idx="443">
                  <c:v>-23.451388999999999</c:v>
                </c:pt>
                <c:pt idx="444">
                  <c:v>-23.992574999999999</c:v>
                </c:pt>
                <c:pt idx="445">
                  <c:v>-27.600480999999998</c:v>
                </c:pt>
                <c:pt idx="446">
                  <c:v>-30.306412000000002</c:v>
                </c:pt>
                <c:pt idx="447">
                  <c:v>-30.486806999999999</c:v>
                </c:pt>
                <c:pt idx="448">
                  <c:v>-33.012340999999999</c:v>
                </c:pt>
                <c:pt idx="449">
                  <c:v>-32.831947</c:v>
                </c:pt>
                <c:pt idx="450">
                  <c:v>-30.126017000000001</c:v>
                </c:pt>
                <c:pt idx="451">
                  <c:v>-26.51811</c:v>
                </c:pt>
                <c:pt idx="452">
                  <c:v>-20.565065000000001</c:v>
                </c:pt>
                <c:pt idx="453">
                  <c:v>-10.643323000000001</c:v>
                </c:pt>
                <c:pt idx="454">
                  <c:v>-1.0823719999999999</c:v>
                </c:pt>
                <c:pt idx="455">
                  <c:v>2.3451390000000001</c:v>
                </c:pt>
                <c:pt idx="456">
                  <c:v>16.055181999999999</c:v>
                </c:pt>
                <c:pt idx="457">
                  <c:v>23.451388999999999</c:v>
                </c:pt>
                <c:pt idx="458">
                  <c:v>27.420086000000001</c:v>
                </c:pt>
                <c:pt idx="459">
                  <c:v>20.925856</c:v>
                </c:pt>
                <c:pt idx="460">
                  <c:v>13.529648</c:v>
                </c:pt>
                <c:pt idx="461">
                  <c:v>2.5255339999999999</c:v>
                </c:pt>
                <c:pt idx="462">
                  <c:v>-1.8039529999999999</c:v>
                </c:pt>
                <c:pt idx="463">
                  <c:v>-4.3294870000000003</c:v>
                </c:pt>
                <c:pt idx="464">
                  <c:v>-5.7726499999999996</c:v>
                </c:pt>
                <c:pt idx="465">
                  <c:v>-3.427511</c:v>
                </c:pt>
                <c:pt idx="466">
                  <c:v>4.3294870000000003</c:v>
                </c:pt>
                <c:pt idx="467">
                  <c:v>14.972811</c:v>
                </c:pt>
                <c:pt idx="468">
                  <c:v>22.188623</c:v>
                </c:pt>
                <c:pt idx="469">
                  <c:v>22.729808999999999</c:v>
                </c:pt>
                <c:pt idx="470">
                  <c:v>21.286646000000001</c:v>
                </c:pt>
                <c:pt idx="471">
                  <c:v>21.647435999999999</c:v>
                </c:pt>
                <c:pt idx="472">
                  <c:v>13.529648</c:v>
                </c:pt>
                <c:pt idx="473">
                  <c:v>5.9530450000000004</c:v>
                </c:pt>
                <c:pt idx="474">
                  <c:v>-5.2314639999999999</c:v>
                </c:pt>
                <c:pt idx="475">
                  <c:v>-15.694391</c:v>
                </c:pt>
                <c:pt idx="476">
                  <c:v>-17.859134999999998</c:v>
                </c:pt>
                <c:pt idx="477">
                  <c:v>-16.957159000000001</c:v>
                </c:pt>
                <c:pt idx="478">
                  <c:v>-16.055181999999999</c:v>
                </c:pt>
                <c:pt idx="479">
                  <c:v>-16.415973999999999</c:v>
                </c:pt>
                <c:pt idx="480">
                  <c:v>-13.529648</c:v>
                </c:pt>
                <c:pt idx="481">
                  <c:v>-5.5922549999999998</c:v>
                </c:pt>
                <c:pt idx="482">
                  <c:v>-6.4942310000000001</c:v>
                </c:pt>
                <c:pt idx="483">
                  <c:v>-8.1177879999999991</c:v>
                </c:pt>
                <c:pt idx="484">
                  <c:v>-10.643323000000001</c:v>
                </c:pt>
                <c:pt idx="485">
                  <c:v>-13.710043000000001</c:v>
                </c:pt>
                <c:pt idx="486">
                  <c:v>-16.596368999999999</c:v>
                </c:pt>
                <c:pt idx="487">
                  <c:v>-7.7569980000000003</c:v>
                </c:pt>
                <c:pt idx="488">
                  <c:v>1.262767</c:v>
                </c:pt>
                <c:pt idx="489">
                  <c:v>9.5609509999999993</c:v>
                </c:pt>
                <c:pt idx="490">
                  <c:v>17.137554000000002</c:v>
                </c:pt>
                <c:pt idx="491">
                  <c:v>24.353366999999999</c:v>
                </c:pt>
                <c:pt idx="492">
                  <c:v>25.796527999999999</c:v>
                </c:pt>
                <c:pt idx="493">
                  <c:v>27.420086000000001</c:v>
                </c:pt>
                <c:pt idx="494">
                  <c:v>16.235576999999999</c:v>
                </c:pt>
                <c:pt idx="495">
                  <c:v>5.5922549999999998</c:v>
                </c:pt>
                <c:pt idx="496">
                  <c:v>-0.54118599999999994</c:v>
                </c:pt>
                <c:pt idx="497">
                  <c:v>2.7059299999999999</c:v>
                </c:pt>
                <c:pt idx="498">
                  <c:v>6.8550209999999998</c:v>
                </c:pt>
                <c:pt idx="499">
                  <c:v>14.792415</c:v>
                </c:pt>
                <c:pt idx="500">
                  <c:v>13.349252999999999</c:v>
                </c:pt>
                <c:pt idx="501">
                  <c:v>14.431623999999999</c:v>
                </c:pt>
                <c:pt idx="502">
                  <c:v>20.925856</c:v>
                </c:pt>
                <c:pt idx="503">
                  <c:v>21.286646000000001</c:v>
                </c:pt>
                <c:pt idx="504">
                  <c:v>20.204273000000001</c:v>
                </c:pt>
                <c:pt idx="505">
                  <c:v>14.431623999999999</c:v>
                </c:pt>
                <c:pt idx="506">
                  <c:v>7.9373930000000001</c:v>
                </c:pt>
                <c:pt idx="507">
                  <c:v>6.1334400000000002</c:v>
                </c:pt>
                <c:pt idx="508">
                  <c:v>12.266881</c:v>
                </c:pt>
                <c:pt idx="509">
                  <c:v>12.627670999999999</c:v>
                </c:pt>
                <c:pt idx="510">
                  <c:v>19.121901999999999</c:v>
                </c:pt>
                <c:pt idx="511">
                  <c:v>19.482693000000001</c:v>
                </c:pt>
                <c:pt idx="512">
                  <c:v>21.467040999999998</c:v>
                </c:pt>
                <c:pt idx="513">
                  <c:v>20.023878</c:v>
                </c:pt>
                <c:pt idx="514">
                  <c:v>19.663087999999998</c:v>
                </c:pt>
                <c:pt idx="515">
                  <c:v>18.219925</c:v>
                </c:pt>
                <c:pt idx="516">
                  <c:v>22.188623</c:v>
                </c:pt>
                <c:pt idx="517">
                  <c:v>24.172972000000001</c:v>
                </c:pt>
                <c:pt idx="518">
                  <c:v>25.435738000000001</c:v>
                </c:pt>
                <c:pt idx="519">
                  <c:v>23.992574999999999</c:v>
                </c:pt>
                <c:pt idx="520">
                  <c:v>24.353366999999999</c:v>
                </c:pt>
                <c:pt idx="521">
                  <c:v>23.090599000000001</c:v>
                </c:pt>
                <c:pt idx="522">
                  <c:v>25.255341999999999</c:v>
                </c:pt>
                <c:pt idx="523">
                  <c:v>26.51811</c:v>
                </c:pt>
                <c:pt idx="524">
                  <c:v>26.878900999999999</c:v>
                </c:pt>
                <c:pt idx="525">
                  <c:v>27.961272999999998</c:v>
                </c:pt>
                <c:pt idx="526">
                  <c:v>26.698505000000001</c:v>
                </c:pt>
                <c:pt idx="527">
                  <c:v>30.667202</c:v>
                </c:pt>
                <c:pt idx="528">
                  <c:v>30.306412000000002</c:v>
                </c:pt>
                <c:pt idx="529">
                  <c:v>29.584828999999999</c:v>
                </c:pt>
                <c:pt idx="530">
                  <c:v>26.337714999999999</c:v>
                </c:pt>
                <c:pt idx="531">
                  <c:v>22.008226000000001</c:v>
                </c:pt>
                <c:pt idx="532">
                  <c:v>19.482693000000001</c:v>
                </c:pt>
                <c:pt idx="533">
                  <c:v>20.925856</c:v>
                </c:pt>
                <c:pt idx="534">
                  <c:v>21.467040999999998</c:v>
                </c:pt>
                <c:pt idx="535">
                  <c:v>22.549413999999999</c:v>
                </c:pt>
                <c:pt idx="536">
                  <c:v>20.023878</c:v>
                </c:pt>
                <c:pt idx="537">
                  <c:v>19.302298</c:v>
                </c:pt>
                <c:pt idx="538">
                  <c:v>15.694391</c:v>
                </c:pt>
                <c:pt idx="539">
                  <c:v>12.988462</c:v>
                </c:pt>
                <c:pt idx="540">
                  <c:v>10.282533000000001</c:v>
                </c:pt>
                <c:pt idx="541">
                  <c:v>10.823718</c:v>
                </c:pt>
                <c:pt idx="542">
                  <c:v>13.529648</c:v>
                </c:pt>
                <c:pt idx="543">
                  <c:v>16.596368999999999</c:v>
                </c:pt>
                <c:pt idx="544">
                  <c:v>19.843482999999999</c:v>
                </c:pt>
                <c:pt idx="545">
                  <c:v>24.353366999999999</c:v>
                </c:pt>
                <c:pt idx="546">
                  <c:v>31.749573000000002</c:v>
                </c:pt>
                <c:pt idx="547">
                  <c:v>32.110363</c:v>
                </c:pt>
                <c:pt idx="548">
                  <c:v>33.914318000000002</c:v>
                </c:pt>
                <c:pt idx="549">
                  <c:v>44.196849999999998</c:v>
                </c:pt>
                <c:pt idx="550">
                  <c:v>51.051872000000003</c:v>
                </c:pt>
                <c:pt idx="551">
                  <c:v>55.381359000000003</c:v>
                </c:pt>
                <c:pt idx="552">
                  <c:v>58.808867999999997</c:v>
                </c:pt>
                <c:pt idx="553">
                  <c:v>56.283337000000003</c:v>
                </c:pt>
                <c:pt idx="554">
                  <c:v>53.397010999999999</c:v>
                </c:pt>
                <c:pt idx="555">
                  <c:v>47.624358999999998</c:v>
                </c:pt>
                <c:pt idx="556">
                  <c:v>42.212502000000001</c:v>
                </c:pt>
                <c:pt idx="557">
                  <c:v>37.341827000000002</c:v>
                </c:pt>
                <c:pt idx="558">
                  <c:v>33.553528</c:v>
                </c:pt>
                <c:pt idx="559">
                  <c:v>36.079059999999998</c:v>
                </c:pt>
                <c:pt idx="560">
                  <c:v>39.686965999999998</c:v>
                </c:pt>
                <c:pt idx="561">
                  <c:v>45.820408</c:v>
                </c:pt>
                <c:pt idx="562">
                  <c:v>57.726497999999999</c:v>
                </c:pt>
                <c:pt idx="563">
                  <c:v>49.789104000000002</c:v>
                </c:pt>
                <c:pt idx="564">
                  <c:v>28.502459000000002</c:v>
                </c:pt>
                <c:pt idx="565">
                  <c:v>9.7413460000000001</c:v>
                </c:pt>
                <c:pt idx="566">
                  <c:v>-5.9530450000000004</c:v>
                </c:pt>
                <c:pt idx="567">
                  <c:v>-15.694391</c:v>
                </c:pt>
                <c:pt idx="568">
                  <c:v>-22.369019000000002</c:v>
                </c:pt>
                <c:pt idx="569">
                  <c:v>-29.224039000000001</c:v>
                </c:pt>
                <c:pt idx="570">
                  <c:v>-34.275108000000003</c:v>
                </c:pt>
                <c:pt idx="571">
                  <c:v>-35.357478999999998</c:v>
                </c:pt>
                <c:pt idx="572">
                  <c:v>-36.43985</c:v>
                </c:pt>
                <c:pt idx="573">
                  <c:v>-37.883015</c:v>
                </c:pt>
                <c:pt idx="574">
                  <c:v>-37.702618000000001</c:v>
                </c:pt>
                <c:pt idx="575">
                  <c:v>-38.604595000000003</c:v>
                </c:pt>
                <c:pt idx="576">
                  <c:v>-40.588943</c:v>
                </c:pt>
                <c:pt idx="577">
                  <c:v>-41.851711000000002</c:v>
                </c:pt>
                <c:pt idx="578">
                  <c:v>-42.212502000000001</c:v>
                </c:pt>
                <c:pt idx="579">
                  <c:v>-37.702618000000001</c:v>
                </c:pt>
                <c:pt idx="580">
                  <c:v>-30.306412000000002</c:v>
                </c:pt>
                <c:pt idx="581">
                  <c:v>-20.745460999999999</c:v>
                </c:pt>
                <c:pt idx="582">
                  <c:v>-12.988462</c:v>
                </c:pt>
                <c:pt idx="583">
                  <c:v>-8.4785799999999991</c:v>
                </c:pt>
                <c:pt idx="584">
                  <c:v>-2.7059299999999999</c:v>
                </c:pt>
                <c:pt idx="585">
                  <c:v>-1.262767</c:v>
                </c:pt>
                <c:pt idx="586">
                  <c:v>13.529648</c:v>
                </c:pt>
                <c:pt idx="587">
                  <c:v>18.580717</c:v>
                </c:pt>
                <c:pt idx="588">
                  <c:v>20.745460999999999</c:v>
                </c:pt>
                <c:pt idx="589">
                  <c:v>21.467040999999998</c:v>
                </c:pt>
                <c:pt idx="590">
                  <c:v>24.353366999999999</c:v>
                </c:pt>
                <c:pt idx="591">
                  <c:v>26.698505000000001</c:v>
                </c:pt>
                <c:pt idx="592">
                  <c:v>25.796527999999999</c:v>
                </c:pt>
                <c:pt idx="593">
                  <c:v>21.827831</c:v>
                </c:pt>
                <c:pt idx="594">
                  <c:v>12.447276</c:v>
                </c:pt>
                <c:pt idx="595">
                  <c:v>-5.2314639999999999</c:v>
                </c:pt>
                <c:pt idx="596">
                  <c:v>-25.796527999999999</c:v>
                </c:pt>
                <c:pt idx="597">
                  <c:v>-43.114479000000003</c:v>
                </c:pt>
                <c:pt idx="598">
                  <c:v>-41.851711000000002</c:v>
                </c:pt>
                <c:pt idx="599">
                  <c:v>-42.392899</c:v>
                </c:pt>
                <c:pt idx="600">
                  <c:v>-28.141667999999999</c:v>
                </c:pt>
                <c:pt idx="601">
                  <c:v>-11.545299999999999</c:v>
                </c:pt>
                <c:pt idx="602">
                  <c:v>6.1334400000000002</c:v>
                </c:pt>
                <c:pt idx="603">
                  <c:v>20.204273000000001</c:v>
                </c:pt>
                <c:pt idx="604">
                  <c:v>23.451388999999999</c:v>
                </c:pt>
                <c:pt idx="605">
                  <c:v>18.400321999999999</c:v>
                </c:pt>
                <c:pt idx="606">
                  <c:v>14.431623999999999</c:v>
                </c:pt>
                <c:pt idx="607">
                  <c:v>15.513996000000001</c:v>
                </c:pt>
                <c:pt idx="608">
                  <c:v>8.2981839999999991</c:v>
                </c:pt>
                <c:pt idx="609">
                  <c:v>7.2158119999999997</c:v>
                </c:pt>
                <c:pt idx="610">
                  <c:v>7.7569980000000003</c:v>
                </c:pt>
                <c:pt idx="611">
                  <c:v>7.7569980000000003</c:v>
                </c:pt>
                <c:pt idx="612">
                  <c:v>7.9373930000000001</c:v>
                </c:pt>
                <c:pt idx="613">
                  <c:v>7.7569980000000003</c:v>
                </c:pt>
                <c:pt idx="614">
                  <c:v>3.6079059999999998</c:v>
                </c:pt>
                <c:pt idx="615">
                  <c:v>-0.36079099999999997</c:v>
                </c:pt>
                <c:pt idx="616">
                  <c:v>-7.5766030000000004</c:v>
                </c:pt>
                <c:pt idx="617">
                  <c:v>-21.827831</c:v>
                </c:pt>
                <c:pt idx="618">
                  <c:v>-30.486806999999999</c:v>
                </c:pt>
                <c:pt idx="619">
                  <c:v>-38.243805000000002</c:v>
                </c:pt>
                <c:pt idx="620">
                  <c:v>-42.934081999999997</c:v>
                </c:pt>
                <c:pt idx="621">
                  <c:v>-42.032103999999997</c:v>
                </c:pt>
                <c:pt idx="622">
                  <c:v>-30.486806999999999</c:v>
                </c:pt>
                <c:pt idx="623">
                  <c:v>-13.349252999999999</c:v>
                </c:pt>
                <c:pt idx="624">
                  <c:v>3.427511</c:v>
                </c:pt>
                <c:pt idx="625">
                  <c:v>8.2981839999999991</c:v>
                </c:pt>
                <c:pt idx="626">
                  <c:v>12.086486000000001</c:v>
                </c:pt>
                <c:pt idx="627">
                  <c:v>3.6079059999999998</c:v>
                </c:pt>
                <c:pt idx="628">
                  <c:v>-17.137554000000002</c:v>
                </c:pt>
                <c:pt idx="629">
                  <c:v>-19.302298</c:v>
                </c:pt>
                <c:pt idx="630">
                  <c:v>-40.949733999999999</c:v>
                </c:pt>
                <c:pt idx="631">
                  <c:v>-39.145781999999997</c:v>
                </c:pt>
                <c:pt idx="632">
                  <c:v>-23.992574999999999</c:v>
                </c:pt>
                <c:pt idx="633">
                  <c:v>-5.4118589999999998</c:v>
                </c:pt>
                <c:pt idx="634">
                  <c:v>13.890438</c:v>
                </c:pt>
                <c:pt idx="635">
                  <c:v>34.455502000000003</c:v>
                </c:pt>
                <c:pt idx="636">
                  <c:v>41.130130999999999</c:v>
                </c:pt>
                <c:pt idx="637">
                  <c:v>46.000801000000003</c:v>
                </c:pt>
                <c:pt idx="638">
                  <c:v>50.510685000000002</c:v>
                </c:pt>
                <c:pt idx="639">
                  <c:v>53.757801000000001</c:v>
                </c:pt>
                <c:pt idx="640">
                  <c:v>53.036220999999998</c:v>
                </c:pt>
                <c:pt idx="641">
                  <c:v>56.283337000000003</c:v>
                </c:pt>
                <c:pt idx="642">
                  <c:v>56.283337000000003</c:v>
                </c:pt>
                <c:pt idx="643">
                  <c:v>55.922545999999997</c:v>
                </c:pt>
                <c:pt idx="644">
                  <c:v>53.577404000000001</c:v>
                </c:pt>
                <c:pt idx="645">
                  <c:v>53.577404000000001</c:v>
                </c:pt>
                <c:pt idx="646">
                  <c:v>52.134242999999998</c:v>
                </c:pt>
                <c:pt idx="647">
                  <c:v>51.953850000000003</c:v>
                </c:pt>
                <c:pt idx="648">
                  <c:v>47.443966000000003</c:v>
                </c:pt>
                <c:pt idx="649">
                  <c:v>42.934081999999997</c:v>
                </c:pt>
                <c:pt idx="650">
                  <c:v>42.573292000000002</c:v>
                </c:pt>
                <c:pt idx="651">
                  <c:v>40.769340999999997</c:v>
                </c:pt>
                <c:pt idx="652">
                  <c:v>46.000801000000003</c:v>
                </c:pt>
                <c:pt idx="653">
                  <c:v>48.526336999999998</c:v>
                </c:pt>
                <c:pt idx="654">
                  <c:v>45.640011000000001</c:v>
                </c:pt>
                <c:pt idx="655">
                  <c:v>39.145781999999997</c:v>
                </c:pt>
                <c:pt idx="656">
                  <c:v>30.306412000000002</c:v>
                </c:pt>
                <c:pt idx="657">
                  <c:v>22.910204</c:v>
                </c:pt>
                <c:pt idx="658">
                  <c:v>16.415973999999999</c:v>
                </c:pt>
                <c:pt idx="659">
                  <c:v>4.6902780000000002</c:v>
                </c:pt>
                <c:pt idx="660">
                  <c:v>3.7883010000000001</c:v>
                </c:pt>
                <c:pt idx="661">
                  <c:v>-7.5766030000000004</c:v>
                </c:pt>
                <c:pt idx="662">
                  <c:v>-23.451388999999999</c:v>
                </c:pt>
                <c:pt idx="663">
                  <c:v>-31.929970000000001</c:v>
                </c:pt>
                <c:pt idx="664">
                  <c:v>-32.290759999999999</c:v>
                </c:pt>
                <c:pt idx="665">
                  <c:v>-29.224039000000001</c:v>
                </c:pt>
                <c:pt idx="666">
                  <c:v>-20.565065000000001</c:v>
                </c:pt>
                <c:pt idx="667">
                  <c:v>-3.0667200000000001</c:v>
                </c:pt>
                <c:pt idx="668">
                  <c:v>8.2981839999999991</c:v>
                </c:pt>
                <c:pt idx="669">
                  <c:v>17.678740000000001</c:v>
                </c:pt>
                <c:pt idx="670">
                  <c:v>26.51811</c:v>
                </c:pt>
                <c:pt idx="671">
                  <c:v>35.357478999999998</c:v>
                </c:pt>
                <c:pt idx="672">
                  <c:v>35.537875999999997</c:v>
                </c:pt>
                <c:pt idx="673">
                  <c:v>43.836060000000003</c:v>
                </c:pt>
                <c:pt idx="674">
                  <c:v>51.232264999999998</c:v>
                </c:pt>
                <c:pt idx="675">
                  <c:v>54.479382000000001</c:v>
                </c:pt>
                <c:pt idx="676">
                  <c:v>56.102939999999997</c:v>
                </c:pt>
                <c:pt idx="677">
                  <c:v>56.102939999999997</c:v>
                </c:pt>
                <c:pt idx="678">
                  <c:v>49.428314</c:v>
                </c:pt>
                <c:pt idx="679">
                  <c:v>41.310524000000001</c:v>
                </c:pt>
                <c:pt idx="680">
                  <c:v>23.270994000000002</c:v>
                </c:pt>
                <c:pt idx="681">
                  <c:v>12.627670999999999</c:v>
                </c:pt>
                <c:pt idx="682">
                  <c:v>-4.3294870000000003</c:v>
                </c:pt>
                <c:pt idx="683">
                  <c:v>-23.812180000000001</c:v>
                </c:pt>
                <c:pt idx="684">
                  <c:v>-31.388783</c:v>
                </c:pt>
                <c:pt idx="685">
                  <c:v>-29.043644</c:v>
                </c:pt>
                <c:pt idx="686">
                  <c:v>-24.172972000000001</c:v>
                </c:pt>
                <c:pt idx="687">
                  <c:v>-14.431623999999999</c:v>
                </c:pt>
                <c:pt idx="688">
                  <c:v>-5.0510679999999999</c:v>
                </c:pt>
                <c:pt idx="689">
                  <c:v>4.3294870000000003</c:v>
                </c:pt>
                <c:pt idx="690">
                  <c:v>14.972811</c:v>
                </c:pt>
                <c:pt idx="691">
                  <c:v>16.776764</c:v>
                </c:pt>
                <c:pt idx="692">
                  <c:v>22.369019000000002</c:v>
                </c:pt>
                <c:pt idx="693">
                  <c:v>29.043644</c:v>
                </c:pt>
                <c:pt idx="694">
                  <c:v>26.157319999999999</c:v>
                </c:pt>
                <c:pt idx="695">
                  <c:v>24.894552000000001</c:v>
                </c:pt>
                <c:pt idx="696">
                  <c:v>20.745460999999999</c:v>
                </c:pt>
                <c:pt idx="697">
                  <c:v>21.647435999999999</c:v>
                </c:pt>
                <c:pt idx="698">
                  <c:v>24.714157</c:v>
                </c:pt>
                <c:pt idx="699">
                  <c:v>26.337714999999999</c:v>
                </c:pt>
                <c:pt idx="700">
                  <c:v>28.322063</c:v>
                </c:pt>
                <c:pt idx="701">
                  <c:v>29.765224</c:v>
                </c:pt>
                <c:pt idx="702">
                  <c:v>34.094710999999997</c:v>
                </c:pt>
                <c:pt idx="703">
                  <c:v>40.949733999999999</c:v>
                </c:pt>
                <c:pt idx="704">
                  <c:v>46.541988000000003</c:v>
                </c:pt>
                <c:pt idx="705">
                  <c:v>50.691082000000002</c:v>
                </c:pt>
                <c:pt idx="706">
                  <c:v>54.479382000000001</c:v>
                </c:pt>
                <c:pt idx="707">
                  <c:v>55.381359000000003</c:v>
                </c:pt>
                <c:pt idx="708">
                  <c:v>53.036220999999998</c:v>
                </c:pt>
                <c:pt idx="709">
                  <c:v>56.102939999999997</c:v>
                </c:pt>
                <c:pt idx="710">
                  <c:v>57.726497999999999</c:v>
                </c:pt>
                <c:pt idx="711">
                  <c:v>57.726497999999999</c:v>
                </c:pt>
                <c:pt idx="712">
                  <c:v>56.102939999999997</c:v>
                </c:pt>
                <c:pt idx="713">
                  <c:v>52.675429999999999</c:v>
                </c:pt>
                <c:pt idx="714">
                  <c:v>50.871474999999997</c:v>
                </c:pt>
                <c:pt idx="715">
                  <c:v>51.051872000000003</c:v>
                </c:pt>
                <c:pt idx="716">
                  <c:v>53.216614</c:v>
                </c:pt>
                <c:pt idx="717">
                  <c:v>55.742148999999998</c:v>
                </c:pt>
                <c:pt idx="718">
                  <c:v>57.546101</c:v>
                </c:pt>
                <c:pt idx="719">
                  <c:v>57.546101</c:v>
                </c:pt>
                <c:pt idx="720">
                  <c:v>56.102939999999997</c:v>
                </c:pt>
                <c:pt idx="721">
                  <c:v>56.283337000000003</c:v>
                </c:pt>
                <c:pt idx="722">
                  <c:v>54.840172000000003</c:v>
                </c:pt>
                <c:pt idx="723">
                  <c:v>56.82452</c:v>
                </c:pt>
                <c:pt idx="724">
                  <c:v>56.644126999999997</c:v>
                </c:pt>
                <c:pt idx="725">
                  <c:v>57.726497999999999</c:v>
                </c:pt>
                <c:pt idx="726">
                  <c:v>56.102939999999997</c:v>
                </c:pt>
                <c:pt idx="727">
                  <c:v>54.118591000000002</c:v>
                </c:pt>
                <c:pt idx="728">
                  <c:v>55.020569000000002</c:v>
                </c:pt>
                <c:pt idx="729">
                  <c:v>54.298988000000001</c:v>
                </c:pt>
                <c:pt idx="730">
                  <c:v>55.381359000000003</c:v>
                </c:pt>
                <c:pt idx="731">
                  <c:v>57.004916999999999</c:v>
                </c:pt>
                <c:pt idx="732">
                  <c:v>56.283337000000003</c:v>
                </c:pt>
                <c:pt idx="733">
                  <c:v>57.546101</c:v>
                </c:pt>
                <c:pt idx="734">
                  <c:v>55.200961999999997</c:v>
                </c:pt>
                <c:pt idx="735">
                  <c:v>55.561751999999998</c:v>
                </c:pt>
                <c:pt idx="736">
                  <c:v>57.185310000000001</c:v>
                </c:pt>
                <c:pt idx="737">
                  <c:v>56.102939999999997</c:v>
                </c:pt>
                <c:pt idx="738">
                  <c:v>56.283337000000003</c:v>
                </c:pt>
                <c:pt idx="739">
                  <c:v>56.463729999999998</c:v>
                </c:pt>
                <c:pt idx="740">
                  <c:v>57.906894999999999</c:v>
                </c:pt>
                <c:pt idx="741">
                  <c:v>57.365707</c:v>
                </c:pt>
                <c:pt idx="742">
                  <c:v>56.283337000000003</c:v>
                </c:pt>
                <c:pt idx="743">
                  <c:v>56.283337000000003</c:v>
                </c:pt>
                <c:pt idx="744">
                  <c:v>55.020569000000002</c:v>
                </c:pt>
                <c:pt idx="745">
                  <c:v>55.922545999999997</c:v>
                </c:pt>
                <c:pt idx="746">
                  <c:v>56.644126999999997</c:v>
                </c:pt>
                <c:pt idx="747">
                  <c:v>56.283337000000003</c:v>
                </c:pt>
                <c:pt idx="748">
                  <c:v>58.808867999999997</c:v>
                </c:pt>
                <c:pt idx="749">
                  <c:v>58.087288000000001</c:v>
                </c:pt>
                <c:pt idx="750">
                  <c:v>56.463729999999998</c:v>
                </c:pt>
                <c:pt idx="751">
                  <c:v>57.185310000000001</c:v>
                </c:pt>
                <c:pt idx="752">
                  <c:v>58.267685</c:v>
                </c:pt>
                <c:pt idx="753">
                  <c:v>57.546101</c:v>
                </c:pt>
                <c:pt idx="754">
                  <c:v>57.185310000000001</c:v>
                </c:pt>
                <c:pt idx="755">
                  <c:v>57.546101</c:v>
                </c:pt>
                <c:pt idx="756">
                  <c:v>55.200961999999997</c:v>
                </c:pt>
                <c:pt idx="757">
                  <c:v>54.298988000000001</c:v>
                </c:pt>
                <c:pt idx="758">
                  <c:v>55.742148999999998</c:v>
                </c:pt>
                <c:pt idx="759">
                  <c:v>56.102939999999997</c:v>
                </c:pt>
                <c:pt idx="760">
                  <c:v>58.267685</c:v>
                </c:pt>
                <c:pt idx="761">
                  <c:v>57.906894999999999</c:v>
                </c:pt>
                <c:pt idx="762">
                  <c:v>59.169659000000003</c:v>
                </c:pt>
                <c:pt idx="763">
                  <c:v>57.546101</c:v>
                </c:pt>
                <c:pt idx="764">
                  <c:v>58.628475000000002</c:v>
                </c:pt>
                <c:pt idx="765">
                  <c:v>58.087288000000001</c:v>
                </c:pt>
                <c:pt idx="766">
                  <c:v>58.267685</c:v>
                </c:pt>
                <c:pt idx="767">
                  <c:v>57.004916999999999</c:v>
                </c:pt>
                <c:pt idx="768">
                  <c:v>58.267685</c:v>
                </c:pt>
                <c:pt idx="769">
                  <c:v>58.448078000000002</c:v>
                </c:pt>
                <c:pt idx="770">
                  <c:v>57.546101</c:v>
                </c:pt>
                <c:pt idx="771">
                  <c:v>57.906894999999999</c:v>
                </c:pt>
                <c:pt idx="772">
                  <c:v>58.267685</c:v>
                </c:pt>
                <c:pt idx="773">
                  <c:v>58.087288000000001</c:v>
                </c:pt>
                <c:pt idx="774">
                  <c:v>57.004916999999999</c:v>
                </c:pt>
                <c:pt idx="775">
                  <c:v>57.906894999999999</c:v>
                </c:pt>
                <c:pt idx="776">
                  <c:v>57.546101</c:v>
                </c:pt>
                <c:pt idx="777">
                  <c:v>58.628475000000002</c:v>
                </c:pt>
                <c:pt idx="778">
                  <c:v>57.546101</c:v>
                </c:pt>
                <c:pt idx="779">
                  <c:v>58.448078000000002</c:v>
                </c:pt>
                <c:pt idx="780">
                  <c:v>57.546101</c:v>
                </c:pt>
                <c:pt idx="781">
                  <c:v>57.185310000000001</c:v>
                </c:pt>
                <c:pt idx="782">
                  <c:v>57.906894999999999</c:v>
                </c:pt>
                <c:pt idx="783">
                  <c:v>56.644126999999997</c:v>
                </c:pt>
                <c:pt idx="784">
                  <c:v>57.004916999999999</c:v>
                </c:pt>
                <c:pt idx="785">
                  <c:v>57.365707</c:v>
                </c:pt>
                <c:pt idx="786">
                  <c:v>57.906894999999999</c:v>
                </c:pt>
                <c:pt idx="787">
                  <c:v>59.169659000000003</c:v>
                </c:pt>
                <c:pt idx="788">
                  <c:v>58.808867999999997</c:v>
                </c:pt>
                <c:pt idx="789">
                  <c:v>56.102939999999997</c:v>
                </c:pt>
                <c:pt idx="790">
                  <c:v>57.906894999999999</c:v>
                </c:pt>
                <c:pt idx="791">
                  <c:v>57.906894999999999</c:v>
                </c:pt>
                <c:pt idx="792">
                  <c:v>58.267685</c:v>
                </c:pt>
                <c:pt idx="793">
                  <c:v>59.891243000000003</c:v>
                </c:pt>
                <c:pt idx="794">
                  <c:v>58.267685</c:v>
                </c:pt>
                <c:pt idx="795">
                  <c:v>57.906894999999999</c:v>
                </c:pt>
                <c:pt idx="796">
                  <c:v>57.365707</c:v>
                </c:pt>
                <c:pt idx="797">
                  <c:v>58.087288000000001</c:v>
                </c:pt>
                <c:pt idx="798">
                  <c:v>58.448078000000002</c:v>
                </c:pt>
                <c:pt idx="799">
                  <c:v>59.169659000000003</c:v>
                </c:pt>
                <c:pt idx="800">
                  <c:v>58.628475000000002</c:v>
                </c:pt>
                <c:pt idx="801">
                  <c:v>59.530448999999997</c:v>
                </c:pt>
                <c:pt idx="802">
                  <c:v>57.004916999999999</c:v>
                </c:pt>
                <c:pt idx="803">
                  <c:v>58.808867999999997</c:v>
                </c:pt>
                <c:pt idx="804">
                  <c:v>58.989265000000003</c:v>
                </c:pt>
                <c:pt idx="805">
                  <c:v>57.726497999999999</c:v>
                </c:pt>
                <c:pt idx="806">
                  <c:v>57.546101</c:v>
                </c:pt>
                <c:pt idx="807">
                  <c:v>59.350056000000002</c:v>
                </c:pt>
                <c:pt idx="808">
                  <c:v>57.546101</c:v>
                </c:pt>
                <c:pt idx="809">
                  <c:v>58.087288000000001</c:v>
                </c:pt>
                <c:pt idx="810">
                  <c:v>58.989265000000003</c:v>
                </c:pt>
                <c:pt idx="811">
                  <c:v>58.989265000000003</c:v>
                </c:pt>
                <c:pt idx="812">
                  <c:v>57.726497999999999</c:v>
                </c:pt>
                <c:pt idx="813">
                  <c:v>57.546101</c:v>
                </c:pt>
                <c:pt idx="814">
                  <c:v>59.169659000000003</c:v>
                </c:pt>
                <c:pt idx="815">
                  <c:v>57.906894999999999</c:v>
                </c:pt>
                <c:pt idx="816">
                  <c:v>57.185310000000001</c:v>
                </c:pt>
                <c:pt idx="817">
                  <c:v>58.267685</c:v>
                </c:pt>
                <c:pt idx="818">
                  <c:v>57.906894999999999</c:v>
                </c:pt>
                <c:pt idx="819">
                  <c:v>58.989265000000003</c:v>
                </c:pt>
                <c:pt idx="820">
                  <c:v>58.628475000000002</c:v>
                </c:pt>
                <c:pt idx="821">
                  <c:v>58.087288000000001</c:v>
                </c:pt>
                <c:pt idx="822">
                  <c:v>56.82452</c:v>
                </c:pt>
                <c:pt idx="823">
                  <c:v>56.463729999999998</c:v>
                </c:pt>
                <c:pt idx="824">
                  <c:v>57.185310000000001</c:v>
                </c:pt>
                <c:pt idx="825">
                  <c:v>58.628475000000002</c:v>
                </c:pt>
                <c:pt idx="826">
                  <c:v>58.448078000000002</c:v>
                </c:pt>
                <c:pt idx="827">
                  <c:v>56.102939999999997</c:v>
                </c:pt>
                <c:pt idx="828">
                  <c:v>59.530448999999997</c:v>
                </c:pt>
                <c:pt idx="829">
                  <c:v>58.808867999999997</c:v>
                </c:pt>
                <c:pt idx="830">
                  <c:v>58.808867999999997</c:v>
                </c:pt>
                <c:pt idx="831">
                  <c:v>57.726497999999999</c:v>
                </c:pt>
                <c:pt idx="832">
                  <c:v>56.82452</c:v>
                </c:pt>
                <c:pt idx="833">
                  <c:v>58.087288000000001</c:v>
                </c:pt>
                <c:pt idx="834">
                  <c:v>57.546101</c:v>
                </c:pt>
                <c:pt idx="835">
                  <c:v>59.350056000000002</c:v>
                </c:pt>
                <c:pt idx="836">
                  <c:v>57.546101</c:v>
                </c:pt>
                <c:pt idx="837">
                  <c:v>58.267685</c:v>
                </c:pt>
                <c:pt idx="838">
                  <c:v>58.267685</c:v>
                </c:pt>
                <c:pt idx="839">
                  <c:v>56.82452</c:v>
                </c:pt>
                <c:pt idx="840">
                  <c:v>56.644126999999997</c:v>
                </c:pt>
                <c:pt idx="841">
                  <c:v>57.185310000000001</c:v>
                </c:pt>
                <c:pt idx="842">
                  <c:v>57.906894999999999</c:v>
                </c:pt>
                <c:pt idx="843">
                  <c:v>59.169659000000003</c:v>
                </c:pt>
                <c:pt idx="844">
                  <c:v>56.644126999999997</c:v>
                </c:pt>
                <c:pt idx="845">
                  <c:v>57.185310000000001</c:v>
                </c:pt>
                <c:pt idx="846">
                  <c:v>58.628475000000002</c:v>
                </c:pt>
                <c:pt idx="847">
                  <c:v>57.004916999999999</c:v>
                </c:pt>
                <c:pt idx="848">
                  <c:v>57.004916999999999</c:v>
                </c:pt>
                <c:pt idx="849">
                  <c:v>58.989265000000003</c:v>
                </c:pt>
                <c:pt idx="850">
                  <c:v>56.644126999999997</c:v>
                </c:pt>
                <c:pt idx="851">
                  <c:v>57.004916999999999</c:v>
                </c:pt>
                <c:pt idx="852">
                  <c:v>55.561751999999998</c:v>
                </c:pt>
                <c:pt idx="853">
                  <c:v>57.185310000000001</c:v>
                </c:pt>
                <c:pt idx="854">
                  <c:v>56.463729999999998</c:v>
                </c:pt>
                <c:pt idx="855">
                  <c:v>57.004916999999999</c:v>
                </c:pt>
                <c:pt idx="856">
                  <c:v>57.365707</c:v>
                </c:pt>
                <c:pt idx="857">
                  <c:v>56.283337000000003</c:v>
                </c:pt>
                <c:pt idx="858">
                  <c:v>55.561751999999998</c:v>
                </c:pt>
                <c:pt idx="859">
                  <c:v>58.087288000000001</c:v>
                </c:pt>
                <c:pt idx="860">
                  <c:v>59.710845999999997</c:v>
                </c:pt>
                <c:pt idx="861">
                  <c:v>56.463729999999998</c:v>
                </c:pt>
                <c:pt idx="862">
                  <c:v>57.365707</c:v>
                </c:pt>
                <c:pt idx="863">
                  <c:v>57.546101</c:v>
                </c:pt>
                <c:pt idx="864">
                  <c:v>56.644126999999997</c:v>
                </c:pt>
                <c:pt idx="865">
                  <c:v>56.463729999999998</c:v>
                </c:pt>
                <c:pt idx="866">
                  <c:v>58.267685</c:v>
                </c:pt>
                <c:pt idx="867">
                  <c:v>58.087288000000001</c:v>
                </c:pt>
                <c:pt idx="868">
                  <c:v>57.906894999999999</c:v>
                </c:pt>
                <c:pt idx="869">
                  <c:v>57.546101</c:v>
                </c:pt>
                <c:pt idx="870">
                  <c:v>57.004916999999999</c:v>
                </c:pt>
                <c:pt idx="871">
                  <c:v>57.726497999999999</c:v>
                </c:pt>
                <c:pt idx="872">
                  <c:v>57.185310000000001</c:v>
                </c:pt>
                <c:pt idx="873">
                  <c:v>56.644126999999997</c:v>
                </c:pt>
                <c:pt idx="874">
                  <c:v>56.644126999999997</c:v>
                </c:pt>
                <c:pt idx="875">
                  <c:v>56.463729999999998</c:v>
                </c:pt>
                <c:pt idx="876">
                  <c:v>56.644126999999997</c:v>
                </c:pt>
                <c:pt idx="877">
                  <c:v>56.283337000000003</c:v>
                </c:pt>
                <c:pt idx="878">
                  <c:v>56.644126999999997</c:v>
                </c:pt>
                <c:pt idx="879">
                  <c:v>56.82452</c:v>
                </c:pt>
                <c:pt idx="880">
                  <c:v>57.004916999999999</c:v>
                </c:pt>
                <c:pt idx="881">
                  <c:v>57.185310000000001</c:v>
                </c:pt>
                <c:pt idx="882">
                  <c:v>56.463729999999998</c:v>
                </c:pt>
                <c:pt idx="883">
                  <c:v>55.922545999999997</c:v>
                </c:pt>
                <c:pt idx="884">
                  <c:v>57.365707</c:v>
                </c:pt>
                <c:pt idx="885">
                  <c:v>56.463729999999998</c:v>
                </c:pt>
                <c:pt idx="886">
                  <c:v>55.020569000000002</c:v>
                </c:pt>
                <c:pt idx="887">
                  <c:v>55.561751999999998</c:v>
                </c:pt>
                <c:pt idx="888">
                  <c:v>54.840172000000003</c:v>
                </c:pt>
                <c:pt idx="889">
                  <c:v>53.757801000000001</c:v>
                </c:pt>
                <c:pt idx="890">
                  <c:v>56.102939999999997</c:v>
                </c:pt>
                <c:pt idx="891">
                  <c:v>56.82452</c:v>
                </c:pt>
                <c:pt idx="892">
                  <c:v>58.448078000000002</c:v>
                </c:pt>
                <c:pt idx="893">
                  <c:v>56.82452</c:v>
                </c:pt>
                <c:pt idx="894">
                  <c:v>57.906894999999999</c:v>
                </c:pt>
                <c:pt idx="895">
                  <c:v>57.004916999999999</c:v>
                </c:pt>
                <c:pt idx="896">
                  <c:v>55.561751999999998</c:v>
                </c:pt>
                <c:pt idx="897">
                  <c:v>57.365707</c:v>
                </c:pt>
                <c:pt idx="898">
                  <c:v>57.185310000000001</c:v>
                </c:pt>
                <c:pt idx="899">
                  <c:v>57.546101</c:v>
                </c:pt>
                <c:pt idx="900">
                  <c:v>57.185310000000001</c:v>
                </c:pt>
                <c:pt idx="901">
                  <c:v>56.463729999999998</c:v>
                </c:pt>
                <c:pt idx="902">
                  <c:v>50.691082000000002</c:v>
                </c:pt>
                <c:pt idx="903">
                  <c:v>46.361595000000001</c:v>
                </c:pt>
                <c:pt idx="904">
                  <c:v>42.573292000000002</c:v>
                </c:pt>
                <c:pt idx="905">
                  <c:v>43.475268999999997</c:v>
                </c:pt>
                <c:pt idx="906">
                  <c:v>35.357478999999998</c:v>
                </c:pt>
                <c:pt idx="907">
                  <c:v>33.192737999999999</c:v>
                </c:pt>
                <c:pt idx="908">
                  <c:v>24.714157</c:v>
                </c:pt>
                <c:pt idx="909">
                  <c:v>9.7413460000000001</c:v>
                </c:pt>
                <c:pt idx="910">
                  <c:v>1.6235580000000001</c:v>
                </c:pt>
                <c:pt idx="911">
                  <c:v>-8.2981839999999991</c:v>
                </c:pt>
                <c:pt idx="912">
                  <c:v>-15.333601</c:v>
                </c:pt>
                <c:pt idx="913">
                  <c:v>-25.796527999999999</c:v>
                </c:pt>
                <c:pt idx="914">
                  <c:v>-27.420086000000001</c:v>
                </c:pt>
                <c:pt idx="915">
                  <c:v>-34.094710999999997</c:v>
                </c:pt>
                <c:pt idx="916">
                  <c:v>-31.388783</c:v>
                </c:pt>
                <c:pt idx="917">
                  <c:v>-40.769340999999997</c:v>
                </c:pt>
                <c:pt idx="918">
                  <c:v>-44.016452999999998</c:v>
                </c:pt>
                <c:pt idx="919">
                  <c:v>-44.557639999999999</c:v>
                </c:pt>
                <c:pt idx="920">
                  <c:v>-43.836060000000003</c:v>
                </c:pt>
                <c:pt idx="921">
                  <c:v>-41.851711000000002</c:v>
                </c:pt>
                <c:pt idx="922">
                  <c:v>-42.392899</c:v>
                </c:pt>
                <c:pt idx="923">
                  <c:v>-42.212502000000001</c:v>
                </c:pt>
                <c:pt idx="924">
                  <c:v>-41.310524000000001</c:v>
                </c:pt>
                <c:pt idx="925">
                  <c:v>-41.130130999999999</c:v>
                </c:pt>
                <c:pt idx="926">
                  <c:v>-41.671314000000002</c:v>
                </c:pt>
                <c:pt idx="927">
                  <c:v>-41.851711000000002</c:v>
                </c:pt>
                <c:pt idx="928">
                  <c:v>-43.475268999999997</c:v>
                </c:pt>
                <c:pt idx="929">
                  <c:v>-42.212502000000001</c:v>
                </c:pt>
                <c:pt idx="930">
                  <c:v>-43.836060000000003</c:v>
                </c:pt>
                <c:pt idx="931">
                  <c:v>-43.114479000000003</c:v>
                </c:pt>
                <c:pt idx="932">
                  <c:v>-42.753689000000001</c:v>
                </c:pt>
                <c:pt idx="933">
                  <c:v>-44.196849999999998</c:v>
                </c:pt>
                <c:pt idx="934">
                  <c:v>-45.279221</c:v>
                </c:pt>
                <c:pt idx="935">
                  <c:v>-44.738036999999998</c:v>
                </c:pt>
                <c:pt idx="936">
                  <c:v>-45.820408</c:v>
                </c:pt>
                <c:pt idx="937">
                  <c:v>-44.377246999999997</c:v>
                </c:pt>
                <c:pt idx="938">
                  <c:v>-43.655662999999997</c:v>
                </c:pt>
                <c:pt idx="939">
                  <c:v>-43.836060000000003</c:v>
                </c:pt>
                <c:pt idx="940">
                  <c:v>-44.196849999999998</c:v>
                </c:pt>
                <c:pt idx="941">
                  <c:v>-44.377246999999997</c:v>
                </c:pt>
                <c:pt idx="942">
                  <c:v>-43.836060000000003</c:v>
                </c:pt>
                <c:pt idx="943">
                  <c:v>-43.836060000000003</c:v>
                </c:pt>
                <c:pt idx="944">
                  <c:v>-44.377246999999997</c:v>
                </c:pt>
                <c:pt idx="945">
                  <c:v>-43.655662999999997</c:v>
                </c:pt>
                <c:pt idx="946">
                  <c:v>-44.377246999999997</c:v>
                </c:pt>
                <c:pt idx="947">
                  <c:v>-44.377246999999997</c:v>
                </c:pt>
                <c:pt idx="948">
                  <c:v>-44.016452999999998</c:v>
                </c:pt>
                <c:pt idx="949">
                  <c:v>-43.114479000000003</c:v>
                </c:pt>
                <c:pt idx="950">
                  <c:v>-41.130130999999999</c:v>
                </c:pt>
                <c:pt idx="951">
                  <c:v>-41.671314000000002</c:v>
                </c:pt>
                <c:pt idx="952">
                  <c:v>-41.671314000000002</c:v>
                </c:pt>
                <c:pt idx="953">
                  <c:v>-41.130130999999999</c:v>
                </c:pt>
                <c:pt idx="954">
                  <c:v>-40.588943</c:v>
                </c:pt>
                <c:pt idx="955">
                  <c:v>-39.326175999999997</c:v>
                </c:pt>
                <c:pt idx="956">
                  <c:v>-39.686965999999998</c:v>
                </c:pt>
                <c:pt idx="957">
                  <c:v>-37.341827000000002</c:v>
                </c:pt>
                <c:pt idx="958">
                  <c:v>-40.769340999999997</c:v>
                </c:pt>
                <c:pt idx="959">
                  <c:v>-40.047756</c:v>
                </c:pt>
                <c:pt idx="960">
                  <c:v>-40.047756</c:v>
                </c:pt>
                <c:pt idx="961">
                  <c:v>-40.228152999999999</c:v>
                </c:pt>
                <c:pt idx="962">
                  <c:v>-42.032103999999997</c:v>
                </c:pt>
                <c:pt idx="963">
                  <c:v>-41.490921</c:v>
                </c:pt>
                <c:pt idx="964">
                  <c:v>-42.212502000000001</c:v>
                </c:pt>
                <c:pt idx="965">
                  <c:v>-42.573292000000002</c:v>
                </c:pt>
                <c:pt idx="966">
                  <c:v>-41.490921</c:v>
                </c:pt>
                <c:pt idx="967">
                  <c:v>-41.851711000000002</c:v>
                </c:pt>
                <c:pt idx="968">
                  <c:v>-41.490921</c:v>
                </c:pt>
                <c:pt idx="969">
                  <c:v>-42.753689000000001</c:v>
                </c:pt>
                <c:pt idx="970">
                  <c:v>-39.506573000000003</c:v>
                </c:pt>
                <c:pt idx="971">
                  <c:v>-38.604595000000003</c:v>
                </c:pt>
                <c:pt idx="972">
                  <c:v>-25.616133000000001</c:v>
                </c:pt>
                <c:pt idx="973">
                  <c:v>-22.910204</c:v>
                </c:pt>
                <c:pt idx="974">
                  <c:v>-17.137554000000002</c:v>
                </c:pt>
                <c:pt idx="975">
                  <c:v>-3.0667200000000001</c:v>
                </c:pt>
                <c:pt idx="976">
                  <c:v>5.0510679999999999</c:v>
                </c:pt>
                <c:pt idx="977">
                  <c:v>5.0510679999999999</c:v>
                </c:pt>
                <c:pt idx="978">
                  <c:v>5.0510679999999999</c:v>
                </c:pt>
                <c:pt idx="979">
                  <c:v>6.4942310000000001</c:v>
                </c:pt>
                <c:pt idx="980">
                  <c:v>3.2471160000000001</c:v>
                </c:pt>
                <c:pt idx="981">
                  <c:v>-1.6235580000000001</c:v>
                </c:pt>
                <c:pt idx="982">
                  <c:v>-2.7059299999999999</c:v>
                </c:pt>
                <c:pt idx="983">
                  <c:v>4.5098820000000002</c:v>
                </c:pt>
                <c:pt idx="984">
                  <c:v>12.447276</c:v>
                </c:pt>
                <c:pt idx="985">
                  <c:v>13.349252999999999</c:v>
                </c:pt>
                <c:pt idx="986">
                  <c:v>17.498343999999999</c:v>
                </c:pt>
                <c:pt idx="987">
                  <c:v>22.369019000000002</c:v>
                </c:pt>
                <c:pt idx="988">
                  <c:v>20.745460999999999</c:v>
                </c:pt>
                <c:pt idx="989">
                  <c:v>18.580717</c:v>
                </c:pt>
                <c:pt idx="990">
                  <c:v>14.070834</c:v>
                </c:pt>
                <c:pt idx="991">
                  <c:v>10.282533000000001</c:v>
                </c:pt>
                <c:pt idx="992">
                  <c:v>4.6902780000000002</c:v>
                </c:pt>
                <c:pt idx="993">
                  <c:v>1.6235580000000001</c:v>
                </c:pt>
                <c:pt idx="994">
                  <c:v>1.984348</c:v>
                </c:pt>
                <c:pt idx="995">
                  <c:v>3.2471160000000001</c:v>
                </c:pt>
                <c:pt idx="996">
                  <c:v>2.1647439999999998</c:v>
                </c:pt>
                <c:pt idx="997">
                  <c:v>1.262767</c:v>
                </c:pt>
                <c:pt idx="998">
                  <c:v>0.90197700000000003</c:v>
                </c:pt>
                <c:pt idx="999">
                  <c:v>0.180395</c:v>
                </c:pt>
                <c:pt idx="1000">
                  <c:v>1.262767</c:v>
                </c:pt>
                <c:pt idx="1001">
                  <c:v>1.984348</c:v>
                </c:pt>
                <c:pt idx="1002">
                  <c:v>2.7059299999999999</c:v>
                </c:pt>
                <c:pt idx="1003">
                  <c:v>2.1647439999999998</c:v>
                </c:pt>
                <c:pt idx="1004">
                  <c:v>3.0667200000000001</c:v>
                </c:pt>
                <c:pt idx="1005">
                  <c:v>2.3451390000000001</c:v>
                </c:pt>
                <c:pt idx="1006">
                  <c:v>1.8039529999999999</c:v>
                </c:pt>
                <c:pt idx="1007">
                  <c:v>1.6235580000000001</c:v>
                </c:pt>
                <c:pt idx="1008">
                  <c:v>1.8039529999999999</c:v>
                </c:pt>
                <c:pt idx="1009">
                  <c:v>1.262767</c:v>
                </c:pt>
                <c:pt idx="1010">
                  <c:v>2.5255339999999999</c:v>
                </c:pt>
                <c:pt idx="1011">
                  <c:v>2.8863249999999998</c:v>
                </c:pt>
                <c:pt idx="1012">
                  <c:v>2.5255339999999999</c:v>
                </c:pt>
                <c:pt idx="1013">
                  <c:v>3.9686970000000001</c:v>
                </c:pt>
                <c:pt idx="1014">
                  <c:v>2.7059299999999999</c:v>
                </c:pt>
                <c:pt idx="1015">
                  <c:v>0.36079099999999997</c:v>
                </c:pt>
                <c:pt idx="1016">
                  <c:v>1.262767</c:v>
                </c:pt>
                <c:pt idx="1017">
                  <c:v>2.1647439999999998</c:v>
                </c:pt>
                <c:pt idx="1018">
                  <c:v>2.8863249999999998</c:v>
                </c:pt>
                <c:pt idx="1019">
                  <c:v>2.1647439999999998</c:v>
                </c:pt>
                <c:pt idx="1020">
                  <c:v>2.1647439999999998</c:v>
                </c:pt>
                <c:pt idx="1021">
                  <c:v>3.6079059999999998</c:v>
                </c:pt>
                <c:pt idx="1022">
                  <c:v>2.3451390000000001</c:v>
                </c:pt>
                <c:pt idx="1023">
                  <c:v>2.8863249999999998</c:v>
                </c:pt>
                <c:pt idx="1024">
                  <c:v>1.8039529999999999</c:v>
                </c:pt>
                <c:pt idx="1025">
                  <c:v>1.6235580000000001</c:v>
                </c:pt>
                <c:pt idx="1026">
                  <c:v>2.1647439999999998</c:v>
                </c:pt>
                <c:pt idx="1027">
                  <c:v>1.8039529999999999</c:v>
                </c:pt>
                <c:pt idx="1028">
                  <c:v>3.0667200000000001</c:v>
                </c:pt>
                <c:pt idx="1029">
                  <c:v>2.3451390000000001</c:v>
                </c:pt>
                <c:pt idx="1030">
                  <c:v>4.1490919999999996</c:v>
                </c:pt>
                <c:pt idx="1031">
                  <c:v>3.6079059999999998</c:v>
                </c:pt>
                <c:pt idx="1032">
                  <c:v>4.5098820000000002</c:v>
                </c:pt>
                <c:pt idx="1033">
                  <c:v>1.8039529999999999</c:v>
                </c:pt>
                <c:pt idx="1034">
                  <c:v>2.3451390000000001</c:v>
                </c:pt>
                <c:pt idx="1035">
                  <c:v>3.427511</c:v>
                </c:pt>
                <c:pt idx="1036">
                  <c:v>2.7059299999999999</c:v>
                </c:pt>
                <c:pt idx="1037">
                  <c:v>3.7883010000000001</c:v>
                </c:pt>
                <c:pt idx="1038">
                  <c:v>2.5255339999999999</c:v>
                </c:pt>
                <c:pt idx="1039">
                  <c:v>1.8039529999999999</c:v>
                </c:pt>
                <c:pt idx="1040">
                  <c:v>2.3451390000000001</c:v>
                </c:pt>
                <c:pt idx="1041">
                  <c:v>1.984348</c:v>
                </c:pt>
                <c:pt idx="1042">
                  <c:v>2.7059299999999999</c:v>
                </c:pt>
                <c:pt idx="1043">
                  <c:v>2.3451390000000001</c:v>
                </c:pt>
                <c:pt idx="1044">
                  <c:v>3.2471160000000001</c:v>
                </c:pt>
                <c:pt idx="1045">
                  <c:v>2.1647439999999998</c:v>
                </c:pt>
                <c:pt idx="1046">
                  <c:v>0.72158100000000003</c:v>
                </c:pt>
                <c:pt idx="1047">
                  <c:v>2.7059299999999999</c:v>
                </c:pt>
                <c:pt idx="1048">
                  <c:v>3.9686970000000001</c:v>
                </c:pt>
                <c:pt idx="1049">
                  <c:v>1.984348</c:v>
                </c:pt>
                <c:pt idx="1050">
                  <c:v>2.5255339999999999</c:v>
                </c:pt>
                <c:pt idx="1051">
                  <c:v>2.7059299999999999</c:v>
                </c:pt>
                <c:pt idx="1052">
                  <c:v>4.3294870000000003</c:v>
                </c:pt>
                <c:pt idx="1053">
                  <c:v>3.427511</c:v>
                </c:pt>
                <c:pt idx="1054">
                  <c:v>3.2471160000000001</c:v>
                </c:pt>
                <c:pt idx="1055">
                  <c:v>3.427511</c:v>
                </c:pt>
                <c:pt idx="1056">
                  <c:v>2.1647439999999998</c:v>
                </c:pt>
                <c:pt idx="1057">
                  <c:v>2.8863249999999998</c:v>
                </c:pt>
                <c:pt idx="1058">
                  <c:v>2.5255339999999999</c:v>
                </c:pt>
                <c:pt idx="1059">
                  <c:v>3.0667200000000001</c:v>
                </c:pt>
                <c:pt idx="1060">
                  <c:v>1.6235580000000001</c:v>
                </c:pt>
                <c:pt idx="1061">
                  <c:v>3.2471160000000001</c:v>
                </c:pt>
                <c:pt idx="1062">
                  <c:v>2.8863249999999998</c:v>
                </c:pt>
                <c:pt idx="1063">
                  <c:v>0.90197700000000003</c:v>
                </c:pt>
                <c:pt idx="1064">
                  <c:v>2.3451390000000001</c:v>
                </c:pt>
                <c:pt idx="1065">
                  <c:v>2.7059299999999999</c:v>
                </c:pt>
                <c:pt idx="1066">
                  <c:v>2.1647439999999998</c:v>
                </c:pt>
                <c:pt idx="1067">
                  <c:v>2.3451390000000001</c:v>
                </c:pt>
                <c:pt idx="1068">
                  <c:v>3.427511</c:v>
                </c:pt>
                <c:pt idx="1069">
                  <c:v>1.8039529999999999</c:v>
                </c:pt>
                <c:pt idx="1070">
                  <c:v>2.1647439999999998</c:v>
                </c:pt>
                <c:pt idx="1071">
                  <c:v>1.262767</c:v>
                </c:pt>
                <c:pt idx="1072">
                  <c:v>2.5255339999999999</c:v>
                </c:pt>
                <c:pt idx="1073">
                  <c:v>2.5255339999999999</c:v>
                </c:pt>
                <c:pt idx="1074">
                  <c:v>2.5255339999999999</c:v>
                </c:pt>
                <c:pt idx="1075">
                  <c:v>2.7059299999999999</c:v>
                </c:pt>
                <c:pt idx="1076">
                  <c:v>1.8039529999999999</c:v>
                </c:pt>
                <c:pt idx="1077">
                  <c:v>2.7059299999999999</c:v>
                </c:pt>
                <c:pt idx="1078">
                  <c:v>2.8863249999999998</c:v>
                </c:pt>
                <c:pt idx="1079">
                  <c:v>3.0667200000000001</c:v>
                </c:pt>
                <c:pt idx="1080">
                  <c:v>2.1647439999999998</c:v>
                </c:pt>
                <c:pt idx="1081">
                  <c:v>3.0667200000000001</c:v>
                </c:pt>
                <c:pt idx="1082">
                  <c:v>1.4431620000000001</c:v>
                </c:pt>
                <c:pt idx="1083">
                  <c:v>1.984348</c:v>
                </c:pt>
                <c:pt idx="1084">
                  <c:v>2.3451390000000001</c:v>
                </c:pt>
                <c:pt idx="1085">
                  <c:v>1.984348</c:v>
                </c:pt>
                <c:pt idx="1086">
                  <c:v>2.3451390000000001</c:v>
                </c:pt>
                <c:pt idx="1087">
                  <c:v>4.1490919999999996</c:v>
                </c:pt>
              </c:numCache>
            </c:numRef>
          </c:xVal>
          <c:yVal>
            <c:numRef>
              <c:f>Sheet1!$J$2:$J$1089</c:f>
              <c:numCache>
                <c:formatCode>General</c:formatCode>
                <c:ptCount val="1088"/>
                <c:pt idx="0">
                  <c:v>74.201035000000005</c:v>
                </c:pt>
                <c:pt idx="1">
                  <c:v>73.334198000000001</c:v>
                </c:pt>
                <c:pt idx="2">
                  <c:v>73.334198000000001</c:v>
                </c:pt>
                <c:pt idx="3">
                  <c:v>72.120636000000005</c:v>
                </c:pt>
                <c:pt idx="4">
                  <c:v>74.894501000000005</c:v>
                </c:pt>
                <c:pt idx="5">
                  <c:v>73.334198000000001</c:v>
                </c:pt>
                <c:pt idx="6">
                  <c:v>72.293998999999999</c:v>
                </c:pt>
                <c:pt idx="7">
                  <c:v>72.814102000000005</c:v>
                </c:pt>
                <c:pt idx="8">
                  <c:v>73.160835000000006</c:v>
                </c:pt>
                <c:pt idx="9">
                  <c:v>73.334198000000001</c:v>
                </c:pt>
                <c:pt idx="10">
                  <c:v>72.467369000000005</c:v>
                </c:pt>
                <c:pt idx="11">
                  <c:v>72.120636000000005</c:v>
                </c:pt>
                <c:pt idx="12">
                  <c:v>73.334198000000001</c:v>
                </c:pt>
                <c:pt idx="13">
                  <c:v>74.547768000000005</c:v>
                </c:pt>
                <c:pt idx="14">
                  <c:v>73.160835000000006</c:v>
                </c:pt>
                <c:pt idx="15">
                  <c:v>71.427161999999996</c:v>
                </c:pt>
                <c:pt idx="16">
                  <c:v>72.814102000000005</c:v>
                </c:pt>
                <c:pt idx="17">
                  <c:v>72.640732</c:v>
                </c:pt>
                <c:pt idx="18">
                  <c:v>73.680931000000001</c:v>
                </c:pt>
                <c:pt idx="19">
                  <c:v>72.640732</c:v>
                </c:pt>
                <c:pt idx="20">
                  <c:v>73.854301000000007</c:v>
                </c:pt>
                <c:pt idx="21">
                  <c:v>73.334198000000001</c:v>
                </c:pt>
                <c:pt idx="22">
                  <c:v>72.987465</c:v>
                </c:pt>
                <c:pt idx="23">
                  <c:v>73.854301000000007</c:v>
                </c:pt>
                <c:pt idx="24">
                  <c:v>72.814102000000005</c:v>
                </c:pt>
                <c:pt idx="25">
                  <c:v>74.027671999999995</c:v>
                </c:pt>
                <c:pt idx="26">
                  <c:v>74.374404999999996</c:v>
                </c:pt>
                <c:pt idx="27">
                  <c:v>71.773894999999996</c:v>
                </c:pt>
                <c:pt idx="28">
                  <c:v>72.293998999999999</c:v>
                </c:pt>
                <c:pt idx="29">
                  <c:v>73.680931000000001</c:v>
                </c:pt>
                <c:pt idx="30">
                  <c:v>73.854301000000007</c:v>
                </c:pt>
                <c:pt idx="31">
                  <c:v>74.027671999999995</c:v>
                </c:pt>
                <c:pt idx="32">
                  <c:v>74.547768000000005</c:v>
                </c:pt>
                <c:pt idx="33">
                  <c:v>72.814102000000005</c:v>
                </c:pt>
                <c:pt idx="34">
                  <c:v>74.201035000000005</c:v>
                </c:pt>
                <c:pt idx="35">
                  <c:v>72.640732</c:v>
                </c:pt>
                <c:pt idx="36">
                  <c:v>73.160835000000006</c:v>
                </c:pt>
                <c:pt idx="37">
                  <c:v>72.640732</c:v>
                </c:pt>
                <c:pt idx="38">
                  <c:v>73.160835000000006</c:v>
                </c:pt>
                <c:pt idx="39">
                  <c:v>71.427161999999996</c:v>
                </c:pt>
                <c:pt idx="40">
                  <c:v>72.467369000000005</c:v>
                </c:pt>
                <c:pt idx="41">
                  <c:v>69.866859000000005</c:v>
                </c:pt>
                <c:pt idx="42">
                  <c:v>72.640732</c:v>
                </c:pt>
                <c:pt idx="43">
                  <c:v>71.773894999999996</c:v>
                </c:pt>
                <c:pt idx="44">
                  <c:v>66.919623999999999</c:v>
                </c:pt>
                <c:pt idx="45">
                  <c:v>60.158318000000001</c:v>
                </c:pt>
                <c:pt idx="46">
                  <c:v>52.530169999999998</c:v>
                </c:pt>
                <c:pt idx="47">
                  <c:v>44.728661000000002</c:v>
                </c:pt>
                <c:pt idx="48">
                  <c:v>42.301524999999998</c:v>
                </c:pt>
                <c:pt idx="49">
                  <c:v>32.419612999999998</c:v>
                </c:pt>
                <c:pt idx="50">
                  <c:v>22.364329999999999</c:v>
                </c:pt>
                <c:pt idx="51">
                  <c:v>13.695986</c:v>
                </c:pt>
                <c:pt idx="52">
                  <c:v>1.7336689999999999</c:v>
                </c:pt>
                <c:pt idx="53">
                  <c:v>-3.6407050000000001</c:v>
                </c:pt>
                <c:pt idx="54">
                  <c:v>-7.2814100000000002</c:v>
                </c:pt>
                <c:pt idx="55">
                  <c:v>-6.7613089999999998</c:v>
                </c:pt>
                <c:pt idx="56">
                  <c:v>-3.1206040000000002</c:v>
                </c:pt>
                <c:pt idx="57">
                  <c:v>1.907036</c:v>
                </c:pt>
                <c:pt idx="58">
                  <c:v>8.6683450000000004</c:v>
                </c:pt>
                <c:pt idx="59">
                  <c:v>24.097999999999999</c:v>
                </c:pt>
                <c:pt idx="60">
                  <c:v>38.660820000000001</c:v>
                </c:pt>
                <c:pt idx="61">
                  <c:v>53.223640000000003</c:v>
                </c:pt>
                <c:pt idx="62">
                  <c:v>56.517612</c:v>
                </c:pt>
                <c:pt idx="63">
                  <c:v>56.517612</c:v>
                </c:pt>
                <c:pt idx="64">
                  <c:v>60.331684000000003</c:v>
                </c:pt>
                <c:pt idx="65">
                  <c:v>66.052788000000007</c:v>
                </c:pt>
                <c:pt idx="66">
                  <c:v>66.919623999999999</c:v>
                </c:pt>
                <c:pt idx="67">
                  <c:v>67.959823999999998</c:v>
                </c:pt>
                <c:pt idx="68">
                  <c:v>69.693496999999994</c:v>
                </c:pt>
                <c:pt idx="69">
                  <c:v>71.773894999999996</c:v>
                </c:pt>
                <c:pt idx="70">
                  <c:v>69.520126000000005</c:v>
                </c:pt>
                <c:pt idx="71">
                  <c:v>66.052788000000007</c:v>
                </c:pt>
                <c:pt idx="72">
                  <c:v>60.505051000000002</c:v>
                </c:pt>
                <c:pt idx="73">
                  <c:v>52.183436999999998</c:v>
                </c:pt>
                <c:pt idx="74">
                  <c:v>42.474891999999997</c:v>
                </c:pt>
                <c:pt idx="75">
                  <c:v>37.620617000000003</c:v>
                </c:pt>
                <c:pt idx="76">
                  <c:v>29.819106999999999</c:v>
                </c:pt>
                <c:pt idx="77">
                  <c:v>28.085438</c:v>
                </c:pt>
                <c:pt idx="78">
                  <c:v>27.391971999999999</c:v>
                </c:pt>
                <c:pt idx="79">
                  <c:v>27.738705</c:v>
                </c:pt>
                <c:pt idx="80">
                  <c:v>23.5779</c:v>
                </c:pt>
                <c:pt idx="81">
                  <c:v>13.522618</c:v>
                </c:pt>
                <c:pt idx="82">
                  <c:v>4.6809060000000002</c:v>
                </c:pt>
                <c:pt idx="83">
                  <c:v>-3.293971</c:v>
                </c:pt>
                <c:pt idx="84">
                  <c:v>-8.3216110000000008</c:v>
                </c:pt>
                <c:pt idx="85">
                  <c:v>-9.8819130000000008</c:v>
                </c:pt>
                <c:pt idx="86">
                  <c:v>-13.349252</c:v>
                </c:pt>
                <c:pt idx="87">
                  <c:v>-11.268848</c:v>
                </c:pt>
                <c:pt idx="88">
                  <c:v>-3.8140719999999999</c:v>
                </c:pt>
                <c:pt idx="89">
                  <c:v>5.2010069999999997</c:v>
                </c:pt>
                <c:pt idx="90">
                  <c:v>13.175884</c:v>
                </c:pt>
                <c:pt idx="91">
                  <c:v>24.271366</c:v>
                </c:pt>
                <c:pt idx="92">
                  <c:v>33.286445999999998</c:v>
                </c:pt>
                <c:pt idx="93">
                  <c:v>39.354286000000002</c:v>
                </c:pt>
                <c:pt idx="94">
                  <c:v>46.462330000000001</c:v>
                </c:pt>
                <c:pt idx="95">
                  <c:v>47.329166000000001</c:v>
                </c:pt>
                <c:pt idx="96">
                  <c:v>50.449767999999999</c:v>
                </c:pt>
                <c:pt idx="97">
                  <c:v>55.997509000000001</c:v>
                </c:pt>
                <c:pt idx="98">
                  <c:v>60.158318000000001</c:v>
                </c:pt>
                <c:pt idx="99">
                  <c:v>61.891983000000003</c:v>
                </c:pt>
                <c:pt idx="100">
                  <c:v>59.638213999999998</c:v>
                </c:pt>
                <c:pt idx="101">
                  <c:v>57.557811999999998</c:v>
                </c:pt>
                <c:pt idx="102">
                  <c:v>53.050274000000002</c:v>
                </c:pt>
                <c:pt idx="103">
                  <c:v>40.047756</c:v>
                </c:pt>
                <c:pt idx="104">
                  <c:v>24.964834</c:v>
                </c:pt>
                <c:pt idx="105">
                  <c:v>18.203526</c:v>
                </c:pt>
                <c:pt idx="106">
                  <c:v>4.8542730000000001</c:v>
                </c:pt>
                <c:pt idx="107">
                  <c:v>-9.0150790000000001</c:v>
                </c:pt>
                <c:pt idx="108">
                  <c:v>-20.457294000000001</c:v>
                </c:pt>
                <c:pt idx="109">
                  <c:v>-22.190964000000001</c:v>
                </c:pt>
                <c:pt idx="110">
                  <c:v>-22.017596999999999</c:v>
                </c:pt>
                <c:pt idx="111">
                  <c:v>-17.163323999999999</c:v>
                </c:pt>
                <c:pt idx="112">
                  <c:v>-10.228647</c:v>
                </c:pt>
                <c:pt idx="113">
                  <c:v>-3.6407050000000001</c:v>
                </c:pt>
                <c:pt idx="114">
                  <c:v>8.8417119999999993</c:v>
                </c:pt>
                <c:pt idx="115">
                  <c:v>19.243727</c:v>
                </c:pt>
                <c:pt idx="116">
                  <c:v>30.339209</c:v>
                </c:pt>
                <c:pt idx="117">
                  <c:v>38.660820000000001</c:v>
                </c:pt>
                <c:pt idx="118">
                  <c:v>43.861828000000003</c:v>
                </c:pt>
                <c:pt idx="119">
                  <c:v>51.836703999999997</c:v>
                </c:pt>
                <c:pt idx="120">
                  <c:v>57.384444999999999</c:v>
                </c:pt>
                <c:pt idx="121">
                  <c:v>60.505051000000002</c:v>
                </c:pt>
                <c:pt idx="122">
                  <c:v>65.532691999999997</c:v>
                </c:pt>
                <c:pt idx="123">
                  <c:v>67.959823999999998</c:v>
                </c:pt>
                <c:pt idx="124">
                  <c:v>72.640732</c:v>
                </c:pt>
                <c:pt idx="125">
                  <c:v>74.894501000000005</c:v>
                </c:pt>
                <c:pt idx="126">
                  <c:v>72.467369000000005</c:v>
                </c:pt>
                <c:pt idx="127">
                  <c:v>72.293998999999999</c:v>
                </c:pt>
                <c:pt idx="128">
                  <c:v>68.826660000000004</c:v>
                </c:pt>
                <c:pt idx="129">
                  <c:v>64.492485000000002</c:v>
                </c:pt>
                <c:pt idx="130">
                  <c:v>62.238720000000001</c:v>
                </c:pt>
                <c:pt idx="131">
                  <c:v>57.037711999999999</c:v>
                </c:pt>
                <c:pt idx="132">
                  <c:v>55.477409000000002</c:v>
                </c:pt>
                <c:pt idx="133">
                  <c:v>53.223640000000003</c:v>
                </c:pt>
                <c:pt idx="134">
                  <c:v>52.010071000000003</c:v>
                </c:pt>
                <c:pt idx="135">
                  <c:v>49.062835999999997</c:v>
                </c:pt>
                <c:pt idx="136">
                  <c:v>47.329166000000001</c:v>
                </c:pt>
                <c:pt idx="137">
                  <c:v>45.595497000000002</c:v>
                </c:pt>
                <c:pt idx="138">
                  <c:v>45.595497000000002</c:v>
                </c:pt>
                <c:pt idx="139">
                  <c:v>44.902026999999997</c:v>
                </c:pt>
                <c:pt idx="140">
                  <c:v>47.849266</c:v>
                </c:pt>
                <c:pt idx="141">
                  <c:v>47.849266</c:v>
                </c:pt>
                <c:pt idx="142">
                  <c:v>48.195999</c:v>
                </c:pt>
                <c:pt idx="143">
                  <c:v>47.675899999999999</c:v>
                </c:pt>
                <c:pt idx="144">
                  <c:v>48.716099</c:v>
                </c:pt>
                <c:pt idx="145">
                  <c:v>41.954791999999998</c:v>
                </c:pt>
                <c:pt idx="146">
                  <c:v>35.540215000000003</c:v>
                </c:pt>
                <c:pt idx="147">
                  <c:v>33.113078999999999</c:v>
                </c:pt>
                <c:pt idx="148">
                  <c:v>36.753784000000003</c:v>
                </c:pt>
                <c:pt idx="149">
                  <c:v>36.407051000000003</c:v>
                </c:pt>
                <c:pt idx="150">
                  <c:v>34.846747999999998</c:v>
                </c:pt>
                <c:pt idx="151">
                  <c:v>28.605539</c:v>
                </c:pt>
                <c:pt idx="152">
                  <c:v>22.017596999999999</c:v>
                </c:pt>
                <c:pt idx="153">
                  <c:v>19.763826000000002</c:v>
                </c:pt>
                <c:pt idx="154">
                  <c:v>19.417093000000001</c:v>
                </c:pt>
                <c:pt idx="155">
                  <c:v>23.231165000000001</c:v>
                </c:pt>
                <c:pt idx="156">
                  <c:v>28.952272000000001</c:v>
                </c:pt>
                <c:pt idx="157">
                  <c:v>39.701019000000002</c:v>
                </c:pt>
                <c:pt idx="158">
                  <c:v>40.914588999999999</c:v>
                </c:pt>
                <c:pt idx="159">
                  <c:v>40.741222</c:v>
                </c:pt>
                <c:pt idx="160">
                  <c:v>45.595497000000002</c:v>
                </c:pt>
                <c:pt idx="161">
                  <c:v>46.635696000000003</c:v>
                </c:pt>
                <c:pt idx="162">
                  <c:v>47.502533</c:v>
                </c:pt>
                <c:pt idx="163">
                  <c:v>42.821624999999997</c:v>
                </c:pt>
                <c:pt idx="164">
                  <c:v>33.806545</c:v>
                </c:pt>
                <c:pt idx="165">
                  <c:v>18.030159000000001</c:v>
                </c:pt>
                <c:pt idx="166">
                  <c:v>1.213568</c:v>
                </c:pt>
                <c:pt idx="167">
                  <c:v>-9.5351800000000004</c:v>
                </c:pt>
                <c:pt idx="168">
                  <c:v>-13.522618</c:v>
                </c:pt>
                <c:pt idx="169">
                  <c:v>-19.937194999999999</c:v>
                </c:pt>
                <c:pt idx="170">
                  <c:v>-22.537697000000001</c:v>
                </c:pt>
                <c:pt idx="171">
                  <c:v>-24.097999999999999</c:v>
                </c:pt>
                <c:pt idx="172">
                  <c:v>-22.537697000000001</c:v>
                </c:pt>
                <c:pt idx="173">
                  <c:v>-20.630661</c:v>
                </c:pt>
                <c:pt idx="174">
                  <c:v>-13.869351999999999</c:v>
                </c:pt>
                <c:pt idx="175">
                  <c:v>-5.7211080000000001</c:v>
                </c:pt>
                <c:pt idx="176">
                  <c:v>7.8015109999999996</c:v>
                </c:pt>
                <c:pt idx="177">
                  <c:v>17.856791000000001</c:v>
                </c:pt>
                <c:pt idx="178">
                  <c:v>28.778905999999999</c:v>
                </c:pt>
                <c:pt idx="179">
                  <c:v>34.153278</c:v>
                </c:pt>
                <c:pt idx="180">
                  <c:v>37.273884000000002</c:v>
                </c:pt>
                <c:pt idx="181">
                  <c:v>39.18092</c:v>
                </c:pt>
                <c:pt idx="182">
                  <c:v>35.713580999999998</c:v>
                </c:pt>
                <c:pt idx="183">
                  <c:v>32.939712999999998</c:v>
                </c:pt>
                <c:pt idx="184">
                  <c:v>32.592979</c:v>
                </c:pt>
                <c:pt idx="185">
                  <c:v>34.500014999999998</c:v>
                </c:pt>
                <c:pt idx="186">
                  <c:v>36.927151000000002</c:v>
                </c:pt>
                <c:pt idx="187">
                  <c:v>40.394489</c:v>
                </c:pt>
                <c:pt idx="188">
                  <c:v>41.087955000000001</c:v>
                </c:pt>
                <c:pt idx="189">
                  <c:v>29.472373999999999</c:v>
                </c:pt>
                <c:pt idx="190">
                  <c:v>10.922115</c:v>
                </c:pt>
                <c:pt idx="191">
                  <c:v>-1.386935</c:v>
                </c:pt>
                <c:pt idx="192">
                  <c:v>-4.8542730000000001</c:v>
                </c:pt>
                <c:pt idx="193">
                  <c:v>-4.6809060000000002</c:v>
                </c:pt>
                <c:pt idx="194">
                  <c:v>-1.0402009999999999</c:v>
                </c:pt>
                <c:pt idx="195">
                  <c:v>9.5351800000000004</c:v>
                </c:pt>
                <c:pt idx="196">
                  <c:v>20.110561000000001</c:v>
                </c:pt>
                <c:pt idx="197">
                  <c:v>28.258806</c:v>
                </c:pt>
                <c:pt idx="198">
                  <c:v>40.567855999999999</c:v>
                </c:pt>
                <c:pt idx="199">
                  <c:v>45.942230000000002</c:v>
                </c:pt>
                <c:pt idx="200">
                  <c:v>46.115597000000001</c:v>
                </c:pt>
                <c:pt idx="201">
                  <c:v>50.449767999999999</c:v>
                </c:pt>
                <c:pt idx="202">
                  <c:v>54.783943000000001</c:v>
                </c:pt>
                <c:pt idx="203">
                  <c:v>56.864345999999998</c:v>
                </c:pt>
                <c:pt idx="204">
                  <c:v>62.238720000000001</c:v>
                </c:pt>
                <c:pt idx="205">
                  <c:v>64.319121999999993</c:v>
                </c:pt>
                <c:pt idx="206">
                  <c:v>67.439728000000002</c:v>
                </c:pt>
                <c:pt idx="207">
                  <c:v>70.040229999999994</c:v>
                </c:pt>
                <c:pt idx="208">
                  <c:v>73.680931000000001</c:v>
                </c:pt>
                <c:pt idx="209">
                  <c:v>75.241234000000006</c:v>
                </c:pt>
                <c:pt idx="210">
                  <c:v>74.201035000000005</c:v>
                </c:pt>
                <c:pt idx="211">
                  <c:v>74.201035000000005</c:v>
                </c:pt>
                <c:pt idx="212">
                  <c:v>74.027671999999995</c:v>
                </c:pt>
                <c:pt idx="213">
                  <c:v>72.987465</c:v>
                </c:pt>
                <c:pt idx="214">
                  <c:v>72.120636000000005</c:v>
                </c:pt>
                <c:pt idx="215">
                  <c:v>70.733695999999995</c:v>
                </c:pt>
                <c:pt idx="216">
                  <c:v>72.293998999999999</c:v>
                </c:pt>
                <c:pt idx="217">
                  <c:v>71.600532999999999</c:v>
                </c:pt>
                <c:pt idx="218">
                  <c:v>70.213593000000003</c:v>
                </c:pt>
                <c:pt idx="219">
                  <c:v>68.133194000000003</c:v>
                </c:pt>
                <c:pt idx="220">
                  <c:v>68.653296999999995</c:v>
                </c:pt>
                <c:pt idx="221">
                  <c:v>68.133194000000003</c:v>
                </c:pt>
                <c:pt idx="222">
                  <c:v>69.520126000000005</c:v>
                </c:pt>
                <c:pt idx="223">
                  <c:v>71.253799000000001</c:v>
                </c:pt>
                <c:pt idx="224">
                  <c:v>69.693496999999994</c:v>
                </c:pt>
                <c:pt idx="225">
                  <c:v>68.133194000000003</c:v>
                </c:pt>
                <c:pt idx="226">
                  <c:v>69.173393000000004</c:v>
                </c:pt>
                <c:pt idx="227">
                  <c:v>69.000031000000007</c:v>
                </c:pt>
                <c:pt idx="228">
                  <c:v>68.826660000000004</c:v>
                </c:pt>
                <c:pt idx="229">
                  <c:v>67.959823999999998</c:v>
                </c:pt>
                <c:pt idx="230">
                  <c:v>68.479927000000004</c:v>
                </c:pt>
                <c:pt idx="231">
                  <c:v>63.452286000000001</c:v>
                </c:pt>
                <c:pt idx="232">
                  <c:v>62.412086000000002</c:v>
                </c:pt>
                <c:pt idx="233">
                  <c:v>61.718615999999997</c:v>
                </c:pt>
                <c:pt idx="234">
                  <c:v>56.864345999999998</c:v>
                </c:pt>
                <c:pt idx="235">
                  <c:v>54.437206000000003</c:v>
                </c:pt>
                <c:pt idx="236">
                  <c:v>53.050274000000002</c:v>
                </c:pt>
                <c:pt idx="237">
                  <c:v>53.223640000000003</c:v>
                </c:pt>
                <c:pt idx="238">
                  <c:v>51.836703999999997</c:v>
                </c:pt>
                <c:pt idx="239">
                  <c:v>48.889465000000001</c:v>
                </c:pt>
                <c:pt idx="240">
                  <c:v>42.301524999999998</c:v>
                </c:pt>
                <c:pt idx="241">
                  <c:v>40.914588999999999</c:v>
                </c:pt>
                <c:pt idx="242">
                  <c:v>31.552776000000001</c:v>
                </c:pt>
                <c:pt idx="243">
                  <c:v>30.859307999999999</c:v>
                </c:pt>
                <c:pt idx="244">
                  <c:v>23.231165000000001</c:v>
                </c:pt>
                <c:pt idx="245">
                  <c:v>13.869351999999999</c:v>
                </c:pt>
                <c:pt idx="246">
                  <c:v>2.2537699999999998</c:v>
                </c:pt>
                <c:pt idx="247">
                  <c:v>2.6005029999999998</c:v>
                </c:pt>
                <c:pt idx="248">
                  <c:v>-2.9472369999999999</c:v>
                </c:pt>
                <c:pt idx="249">
                  <c:v>-2.6005029999999998</c:v>
                </c:pt>
                <c:pt idx="250">
                  <c:v>-1.0402009999999999</c:v>
                </c:pt>
                <c:pt idx="251">
                  <c:v>-0.52010100000000004</c:v>
                </c:pt>
                <c:pt idx="252">
                  <c:v>3.8140719999999999</c:v>
                </c:pt>
                <c:pt idx="253">
                  <c:v>8.6683450000000004</c:v>
                </c:pt>
                <c:pt idx="254">
                  <c:v>13.175884</c:v>
                </c:pt>
                <c:pt idx="255">
                  <c:v>16.643222999999999</c:v>
                </c:pt>
                <c:pt idx="256">
                  <c:v>19.243727</c:v>
                </c:pt>
                <c:pt idx="257">
                  <c:v>19.59046</c:v>
                </c:pt>
                <c:pt idx="258">
                  <c:v>20.110561000000001</c:v>
                </c:pt>
                <c:pt idx="259">
                  <c:v>22.537697000000001</c:v>
                </c:pt>
                <c:pt idx="260">
                  <c:v>31.899508999999998</c:v>
                </c:pt>
                <c:pt idx="261">
                  <c:v>40.394489</c:v>
                </c:pt>
                <c:pt idx="262">
                  <c:v>53.743740000000003</c:v>
                </c:pt>
                <c:pt idx="263">
                  <c:v>62.412086000000002</c:v>
                </c:pt>
                <c:pt idx="264">
                  <c:v>65.532691999999997</c:v>
                </c:pt>
                <c:pt idx="265">
                  <c:v>69.346763999999993</c:v>
                </c:pt>
                <c:pt idx="266">
                  <c:v>72.120636000000005</c:v>
                </c:pt>
                <c:pt idx="267">
                  <c:v>72.987465</c:v>
                </c:pt>
                <c:pt idx="268">
                  <c:v>72.467369000000005</c:v>
                </c:pt>
                <c:pt idx="269">
                  <c:v>71.427161999999996</c:v>
                </c:pt>
                <c:pt idx="270">
                  <c:v>67.786461000000003</c:v>
                </c:pt>
                <c:pt idx="271">
                  <c:v>67.439728000000002</c:v>
                </c:pt>
                <c:pt idx="272">
                  <c:v>66.226157999999998</c:v>
                </c:pt>
                <c:pt idx="273">
                  <c:v>64.665854999999993</c:v>
                </c:pt>
                <c:pt idx="274">
                  <c:v>64.839225999999996</c:v>
                </c:pt>
                <c:pt idx="275">
                  <c:v>62.932186000000002</c:v>
                </c:pt>
                <c:pt idx="276">
                  <c:v>60.331684000000003</c:v>
                </c:pt>
                <c:pt idx="277">
                  <c:v>61.198517000000002</c:v>
                </c:pt>
                <c:pt idx="278">
                  <c:v>62.065353000000002</c:v>
                </c:pt>
                <c:pt idx="279">
                  <c:v>66.226157999999998</c:v>
                </c:pt>
                <c:pt idx="280">
                  <c:v>67.959823999999998</c:v>
                </c:pt>
                <c:pt idx="281">
                  <c:v>66.919623999999999</c:v>
                </c:pt>
                <c:pt idx="282">
                  <c:v>60.158318000000001</c:v>
                </c:pt>
                <c:pt idx="283">
                  <c:v>53.917107000000001</c:v>
                </c:pt>
                <c:pt idx="284">
                  <c:v>45.595497000000002</c:v>
                </c:pt>
                <c:pt idx="285">
                  <c:v>40.221122999999999</c:v>
                </c:pt>
                <c:pt idx="286">
                  <c:v>36.580418000000002</c:v>
                </c:pt>
                <c:pt idx="287">
                  <c:v>36.060318000000002</c:v>
                </c:pt>
                <c:pt idx="288">
                  <c:v>36.580418000000002</c:v>
                </c:pt>
                <c:pt idx="289">
                  <c:v>37.273884000000002</c:v>
                </c:pt>
                <c:pt idx="290">
                  <c:v>39.18092</c:v>
                </c:pt>
                <c:pt idx="291">
                  <c:v>42.648257999999998</c:v>
                </c:pt>
                <c:pt idx="292">
                  <c:v>41.434688999999999</c:v>
                </c:pt>
                <c:pt idx="293">
                  <c:v>41.434688999999999</c:v>
                </c:pt>
                <c:pt idx="294">
                  <c:v>41.781424999999999</c:v>
                </c:pt>
                <c:pt idx="295">
                  <c:v>42.994990999999999</c:v>
                </c:pt>
                <c:pt idx="296">
                  <c:v>41.261322</c:v>
                </c:pt>
                <c:pt idx="297">
                  <c:v>38.140720000000002</c:v>
                </c:pt>
                <c:pt idx="298">
                  <c:v>36.233685000000001</c:v>
                </c:pt>
                <c:pt idx="299">
                  <c:v>36.927151000000002</c:v>
                </c:pt>
                <c:pt idx="300">
                  <c:v>36.060318000000002</c:v>
                </c:pt>
                <c:pt idx="301">
                  <c:v>35.540215000000003</c:v>
                </c:pt>
                <c:pt idx="302">
                  <c:v>34.673381999999997</c:v>
                </c:pt>
                <c:pt idx="303">
                  <c:v>34.500014999999998</c:v>
                </c:pt>
                <c:pt idx="304">
                  <c:v>36.060318000000002</c:v>
                </c:pt>
                <c:pt idx="305">
                  <c:v>36.407051000000003</c:v>
                </c:pt>
                <c:pt idx="306">
                  <c:v>38.834187</c:v>
                </c:pt>
                <c:pt idx="307">
                  <c:v>38.314087000000001</c:v>
                </c:pt>
                <c:pt idx="308">
                  <c:v>39.354286000000002</c:v>
                </c:pt>
                <c:pt idx="309">
                  <c:v>40.221122999999999</c:v>
                </c:pt>
                <c:pt idx="310">
                  <c:v>35.193480999999998</c:v>
                </c:pt>
                <c:pt idx="311">
                  <c:v>27.738705</c:v>
                </c:pt>
                <c:pt idx="312">
                  <c:v>25.311567</c:v>
                </c:pt>
                <c:pt idx="313">
                  <c:v>10.402013999999999</c:v>
                </c:pt>
                <c:pt idx="314">
                  <c:v>-5.7211080000000001</c:v>
                </c:pt>
                <c:pt idx="315">
                  <c:v>-19.59046</c:v>
                </c:pt>
                <c:pt idx="316">
                  <c:v>-23.924633</c:v>
                </c:pt>
                <c:pt idx="317">
                  <c:v>-19.417093000000001</c:v>
                </c:pt>
                <c:pt idx="318">
                  <c:v>-4.160806</c:v>
                </c:pt>
                <c:pt idx="319">
                  <c:v>12.829151</c:v>
                </c:pt>
                <c:pt idx="320">
                  <c:v>36.407051000000003</c:v>
                </c:pt>
                <c:pt idx="321">
                  <c:v>49.756301999999998</c:v>
                </c:pt>
                <c:pt idx="322">
                  <c:v>58.251282000000003</c:v>
                </c:pt>
                <c:pt idx="323">
                  <c:v>62.585453000000001</c:v>
                </c:pt>
                <c:pt idx="324">
                  <c:v>66.226157999999998</c:v>
                </c:pt>
                <c:pt idx="325">
                  <c:v>68.306556999999998</c:v>
                </c:pt>
                <c:pt idx="326">
                  <c:v>69.693496999999994</c:v>
                </c:pt>
                <c:pt idx="327">
                  <c:v>70.560333</c:v>
                </c:pt>
                <c:pt idx="328">
                  <c:v>71.253799000000001</c:v>
                </c:pt>
                <c:pt idx="329">
                  <c:v>69.346763999999993</c:v>
                </c:pt>
                <c:pt idx="330">
                  <c:v>70.040229999999994</c:v>
                </c:pt>
                <c:pt idx="331">
                  <c:v>69.693496999999994</c:v>
                </c:pt>
                <c:pt idx="332">
                  <c:v>70.040229999999994</c:v>
                </c:pt>
                <c:pt idx="333">
                  <c:v>69.173393000000004</c:v>
                </c:pt>
                <c:pt idx="334">
                  <c:v>69.000031000000007</c:v>
                </c:pt>
                <c:pt idx="335">
                  <c:v>67.092995000000002</c:v>
                </c:pt>
                <c:pt idx="336">
                  <c:v>63.799019000000001</c:v>
                </c:pt>
                <c:pt idx="337">
                  <c:v>62.75882</c:v>
                </c:pt>
                <c:pt idx="338">
                  <c:v>62.75882</c:v>
                </c:pt>
                <c:pt idx="339">
                  <c:v>57.384444999999999</c:v>
                </c:pt>
                <c:pt idx="340">
                  <c:v>48.195999</c:v>
                </c:pt>
                <c:pt idx="341">
                  <c:v>37.100517000000004</c:v>
                </c:pt>
                <c:pt idx="342">
                  <c:v>26.351768</c:v>
                </c:pt>
                <c:pt idx="343">
                  <c:v>21.324128999999999</c:v>
                </c:pt>
                <c:pt idx="344">
                  <c:v>8.3216110000000008</c:v>
                </c:pt>
                <c:pt idx="345">
                  <c:v>-6.9346759999999996</c:v>
                </c:pt>
                <c:pt idx="346">
                  <c:v>-15.256288</c:v>
                </c:pt>
                <c:pt idx="347">
                  <c:v>-18.896992000000001</c:v>
                </c:pt>
                <c:pt idx="348">
                  <c:v>-16.816589</c:v>
                </c:pt>
                <c:pt idx="349">
                  <c:v>-5.5477410000000003</c:v>
                </c:pt>
                <c:pt idx="350">
                  <c:v>9.7085469999999994</c:v>
                </c:pt>
                <c:pt idx="351">
                  <c:v>25.658301999999999</c:v>
                </c:pt>
                <c:pt idx="352">
                  <c:v>37.100517000000004</c:v>
                </c:pt>
                <c:pt idx="353">
                  <c:v>45.942230000000002</c:v>
                </c:pt>
                <c:pt idx="354">
                  <c:v>50.449767999999999</c:v>
                </c:pt>
                <c:pt idx="355">
                  <c:v>52.876907000000003</c:v>
                </c:pt>
                <c:pt idx="356">
                  <c:v>54.783943000000001</c:v>
                </c:pt>
                <c:pt idx="357">
                  <c:v>53.570374000000001</c:v>
                </c:pt>
                <c:pt idx="358">
                  <c:v>54.95731</c:v>
                </c:pt>
                <c:pt idx="359">
                  <c:v>49.756301999999998</c:v>
                </c:pt>
                <c:pt idx="360">
                  <c:v>34.500014999999998</c:v>
                </c:pt>
                <c:pt idx="361">
                  <c:v>8.8417119999999993</c:v>
                </c:pt>
                <c:pt idx="362">
                  <c:v>-10.055281000000001</c:v>
                </c:pt>
                <c:pt idx="363">
                  <c:v>-20.110561000000001</c:v>
                </c:pt>
                <c:pt idx="364">
                  <c:v>-22.190964000000001</c:v>
                </c:pt>
                <c:pt idx="365">
                  <c:v>-11.78895</c:v>
                </c:pt>
                <c:pt idx="366">
                  <c:v>8.6683450000000004</c:v>
                </c:pt>
                <c:pt idx="367">
                  <c:v>30.685942000000001</c:v>
                </c:pt>
                <c:pt idx="368">
                  <c:v>52.703536999999997</c:v>
                </c:pt>
                <c:pt idx="369">
                  <c:v>60.851784000000002</c:v>
                </c:pt>
                <c:pt idx="370">
                  <c:v>67.092995000000002</c:v>
                </c:pt>
                <c:pt idx="371">
                  <c:v>69.173393000000004</c:v>
                </c:pt>
                <c:pt idx="372">
                  <c:v>71.947265999999999</c:v>
                </c:pt>
                <c:pt idx="373">
                  <c:v>72.814102000000005</c:v>
                </c:pt>
                <c:pt idx="374">
                  <c:v>73.160835000000006</c:v>
                </c:pt>
                <c:pt idx="375">
                  <c:v>73.334198000000001</c:v>
                </c:pt>
                <c:pt idx="376">
                  <c:v>73.334198000000001</c:v>
                </c:pt>
                <c:pt idx="377">
                  <c:v>72.814102000000005</c:v>
                </c:pt>
                <c:pt idx="378">
                  <c:v>74.374404999999996</c:v>
                </c:pt>
                <c:pt idx="379">
                  <c:v>73.334198000000001</c:v>
                </c:pt>
                <c:pt idx="380">
                  <c:v>71.947265999999999</c:v>
                </c:pt>
                <c:pt idx="381">
                  <c:v>71.080428999999995</c:v>
                </c:pt>
                <c:pt idx="382">
                  <c:v>70.386962999999994</c:v>
                </c:pt>
                <c:pt idx="383">
                  <c:v>67.959823999999998</c:v>
                </c:pt>
                <c:pt idx="384">
                  <c:v>61.198517000000002</c:v>
                </c:pt>
                <c:pt idx="385">
                  <c:v>57.384444999999999</c:v>
                </c:pt>
                <c:pt idx="386">
                  <c:v>50.103034999999998</c:v>
                </c:pt>
                <c:pt idx="387">
                  <c:v>33.633178999999998</c:v>
                </c:pt>
                <c:pt idx="388">
                  <c:v>11.615582</c:v>
                </c:pt>
                <c:pt idx="389">
                  <c:v>0.17336699999999999</c:v>
                </c:pt>
                <c:pt idx="390">
                  <c:v>-9.5351800000000004</c:v>
                </c:pt>
                <c:pt idx="391">
                  <c:v>-17.510057</c:v>
                </c:pt>
                <c:pt idx="392">
                  <c:v>-20.630661</c:v>
                </c:pt>
                <c:pt idx="393">
                  <c:v>-22.537697000000001</c:v>
                </c:pt>
                <c:pt idx="394">
                  <c:v>-17.336690999999998</c:v>
                </c:pt>
                <c:pt idx="395">
                  <c:v>-8.8417119999999993</c:v>
                </c:pt>
                <c:pt idx="396">
                  <c:v>-2.4271370000000001</c:v>
                </c:pt>
                <c:pt idx="397">
                  <c:v>9.8819130000000008</c:v>
                </c:pt>
                <c:pt idx="398">
                  <c:v>25.311567</c:v>
                </c:pt>
                <c:pt idx="399">
                  <c:v>36.060318000000002</c:v>
                </c:pt>
                <c:pt idx="400">
                  <c:v>44.381926999999997</c:v>
                </c:pt>
                <c:pt idx="401">
                  <c:v>49.236201999999999</c:v>
                </c:pt>
                <c:pt idx="402">
                  <c:v>52.010071000000003</c:v>
                </c:pt>
                <c:pt idx="403">
                  <c:v>54.95731</c:v>
                </c:pt>
                <c:pt idx="404">
                  <c:v>55.650776</c:v>
                </c:pt>
                <c:pt idx="405">
                  <c:v>56.517612</c:v>
                </c:pt>
                <c:pt idx="406">
                  <c:v>61.545250000000003</c:v>
                </c:pt>
                <c:pt idx="407">
                  <c:v>66.399520999999993</c:v>
                </c:pt>
                <c:pt idx="408">
                  <c:v>70.040229999999994</c:v>
                </c:pt>
                <c:pt idx="409">
                  <c:v>69.693496999999994</c:v>
                </c:pt>
                <c:pt idx="410">
                  <c:v>68.306556999999998</c:v>
                </c:pt>
                <c:pt idx="411">
                  <c:v>61.718615999999997</c:v>
                </c:pt>
                <c:pt idx="412">
                  <c:v>60.505051000000002</c:v>
                </c:pt>
                <c:pt idx="413">
                  <c:v>55.824142000000002</c:v>
                </c:pt>
                <c:pt idx="414">
                  <c:v>52.356803999999997</c:v>
                </c:pt>
                <c:pt idx="415">
                  <c:v>55.130676000000001</c:v>
                </c:pt>
                <c:pt idx="416">
                  <c:v>58.251282000000003</c:v>
                </c:pt>
                <c:pt idx="417">
                  <c:v>60.678417000000003</c:v>
                </c:pt>
                <c:pt idx="418">
                  <c:v>59.984946999999998</c:v>
                </c:pt>
                <c:pt idx="419">
                  <c:v>62.238720000000001</c:v>
                </c:pt>
                <c:pt idx="420">
                  <c:v>67.439728000000002</c:v>
                </c:pt>
                <c:pt idx="421">
                  <c:v>70.907066</c:v>
                </c:pt>
                <c:pt idx="422">
                  <c:v>75.067870999999997</c:v>
                </c:pt>
                <c:pt idx="423">
                  <c:v>72.814102000000005</c:v>
                </c:pt>
                <c:pt idx="424">
                  <c:v>67.092995000000002</c:v>
                </c:pt>
                <c:pt idx="425">
                  <c:v>59.638213999999998</c:v>
                </c:pt>
                <c:pt idx="426">
                  <c:v>50.969872000000002</c:v>
                </c:pt>
                <c:pt idx="427">
                  <c:v>38.140720000000002</c:v>
                </c:pt>
                <c:pt idx="428">
                  <c:v>30.859307999999999</c:v>
                </c:pt>
                <c:pt idx="429">
                  <c:v>14.736186999999999</c:v>
                </c:pt>
                <c:pt idx="430">
                  <c:v>-2.080403</c:v>
                </c:pt>
                <c:pt idx="431">
                  <c:v>-8.3216110000000008</c:v>
                </c:pt>
                <c:pt idx="432">
                  <c:v>-12.135683</c:v>
                </c:pt>
                <c:pt idx="433">
                  <c:v>-14.042719</c:v>
                </c:pt>
                <c:pt idx="434">
                  <c:v>-11.268848</c:v>
                </c:pt>
                <c:pt idx="435">
                  <c:v>-6.4145760000000003</c:v>
                </c:pt>
                <c:pt idx="436">
                  <c:v>4.160806</c:v>
                </c:pt>
                <c:pt idx="437">
                  <c:v>16.469856</c:v>
                </c:pt>
                <c:pt idx="438">
                  <c:v>30.512574999999998</c:v>
                </c:pt>
                <c:pt idx="439">
                  <c:v>40.567855999999999</c:v>
                </c:pt>
                <c:pt idx="440">
                  <c:v>47.502533</c:v>
                </c:pt>
                <c:pt idx="441">
                  <c:v>48.889465000000001</c:v>
                </c:pt>
                <c:pt idx="442">
                  <c:v>55.824142000000002</c:v>
                </c:pt>
                <c:pt idx="443">
                  <c:v>56.864345999999998</c:v>
                </c:pt>
                <c:pt idx="444">
                  <c:v>58.771380999999998</c:v>
                </c:pt>
                <c:pt idx="445">
                  <c:v>53.917107000000001</c:v>
                </c:pt>
                <c:pt idx="446">
                  <c:v>50.623134999999998</c:v>
                </c:pt>
                <c:pt idx="447">
                  <c:v>49.409568999999998</c:v>
                </c:pt>
                <c:pt idx="448">
                  <c:v>46.635696000000003</c:v>
                </c:pt>
                <c:pt idx="449">
                  <c:v>38.834187</c:v>
                </c:pt>
                <c:pt idx="450">
                  <c:v>26.178401999999998</c:v>
                </c:pt>
                <c:pt idx="451">
                  <c:v>14.389453</c:v>
                </c:pt>
                <c:pt idx="452">
                  <c:v>3.1206040000000002</c:v>
                </c:pt>
                <c:pt idx="453">
                  <c:v>-9.5351800000000004</c:v>
                </c:pt>
                <c:pt idx="454">
                  <c:v>-18.376892000000002</c:v>
                </c:pt>
                <c:pt idx="455">
                  <c:v>-19.243727</c:v>
                </c:pt>
                <c:pt idx="456">
                  <c:v>-21.324128999999999</c:v>
                </c:pt>
                <c:pt idx="457">
                  <c:v>-20.110561000000001</c:v>
                </c:pt>
                <c:pt idx="458">
                  <c:v>-20.110561000000001</c:v>
                </c:pt>
                <c:pt idx="459">
                  <c:v>-22.884432</c:v>
                </c:pt>
                <c:pt idx="460">
                  <c:v>-22.711065000000001</c:v>
                </c:pt>
                <c:pt idx="461">
                  <c:v>-22.884432</c:v>
                </c:pt>
                <c:pt idx="462">
                  <c:v>-22.190964000000001</c:v>
                </c:pt>
                <c:pt idx="463">
                  <c:v>-20.457294000000001</c:v>
                </c:pt>
                <c:pt idx="464">
                  <c:v>-21.497496000000002</c:v>
                </c:pt>
                <c:pt idx="465">
                  <c:v>-22.711065000000001</c:v>
                </c:pt>
                <c:pt idx="466">
                  <c:v>-22.884432</c:v>
                </c:pt>
                <c:pt idx="467">
                  <c:v>-23.404530999999999</c:v>
                </c:pt>
                <c:pt idx="468">
                  <c:v>-22.364329999999999</c:v>
                </c:pt>
                <c:pt idx="469">
                  <c:v>-22.537697000000001</c:v>
                </c:pt>
                <c:pt idx="470">
                  <c:v>-20.457294000000001</c:v>
                </c:pt>
                <c:pt idx="471">
                  <c:v>-21.150763000000001</c:v>
                </c:pt>
                <c:pt idx="472">
                  <c:v>-22.017596999999999</c:v>
                </c:pt>
                <c:pt idx="473">
                  <c:v>-20.977395999999999</c:v>
                </c:pt>
                <c:pt idx="474">
                  <c:v>-21.670862</c:v>
                </c:pt>
                <c:pt idx="475">
                  <c:v>-19.243727</c:v>
                </c:pt>
                <c:pt idx="476">
                  <c:v>-18.896992000000001</c:v>
                </c:pt>
                <c:pt idx="477">
                  <c:v>-19.417093000000001</c:v>
                </c:pt>
                <c:pt idx="478">
                  <c:v>-18.203526</c:v>
                </c:pt>
                <c:pt idx="479">
                  <c:v>-18.896992000000001</c:v>
                </c:pt>
                <c:pt idx="480">
                  <c:v>-19.937194999999999</c:v>
                </c:pt>
                <c:pt idx="481">
                  <c:v>-21.670862</c:v>
                </c:pt>
                <c:pt idx="482">
                  <c:v>-21.150763000000001</c:v>
                </c:pt>
                <c:pt idx="483">
                  <c:v>-20.977395999999999</c:v>
                </c:pt>
                <c:pt idx="484">
                  <c:v>-21.324128999999999</c:v>
                </c:pt>
                <c:pt idx="485">
                  <c:v>-19.763826000000002</c:v>
                </c:pt>
                <c:pt idx="486">
                  <c:v>-21.497496000000002</c:v>
                </c:pt>
                <c:pt idx="487">
                  <c:v>-16.816589</c:v>
                </c:pt>
                <c:pt idx="488">
                  <c:v>-17.510057</c:v>
                </c:pt>
                <c:pt idx="489">
                  <c:v>-15.429653999999999</c:v>
                </c:pt>
                <c:pt idx="490">
                  <c:v>-17.856791000000001</c:v>
                </c:pt>
                <c:pt idx="491">
                  <c:v>-19.243727</c:v>
                </c:pt>
                <c:pt idx="492">
                  <c:v>-19.937194999999999</c:v>
                </c:pt>
                <c:pt idx="493">
                  <c:v>-18.723624999999998</c:v>
                </c:pt>
                <c:pt idx="494">
                  <c:v>-21.497496000000002</c:v>
                </c:pt>
                <c:pt idx="495">
                  <c:v>-18.896992000000001</c:v>
                </c:pt>
                <c:pt idx="496">
                  <c:v>-18.896992000000001</c:v>
                </c:pt>
                <c:pt idx="497">
                  <c:v>-18.550259</c:v>
                </c:pt>
                <c:pt idx="498">
                  <c:v>-17.683423999999999</c:v>
                </c:pt>
                <c:pt idx="499">
                  <c:v>-18.723624999999998</c:v>
                </c:pt>
                <c:pt idx="500">
                  <c:v>-20.457294000000001</c:v>
                </c:pt>
                <c:pt idx="501">
                  <c:v>-20.110561000000001</c:v>
                </c:pt>
                <c:pt idx="502">
                  <c:v>-11.78895</c:v>
                </c:pt>
                <c:pt idx="503">
                  <c:v>-2.7738700000000001</c:v>
                </c:pt>
                <c:pt idx="504">
                  <c:v>14.909554</c:v>
                </c:pt>
                <c:pt idx="505">
                  <c:v>37.447249999999997</c:v>
                </c:pt>
                <c:pt idx="506">
                  <c:v>57.557811999999998</c:v>
                </c:pt>
                <c:pt idx="507">
                  <c:v>59.984946999999998</c:v>
                </c:pt>
                <c:pt idx="508">
                  <c:v>73.160835000000006</c:v>
                </c:pt>
                <c:pt idx="509">
                  <c:v>73.160835000000006</c:v>
                </c:pt>
                <c:pt idx="510">
                  <c:v>67.613090999999997</c:v>
                </c:pt>
                <c:pt idx="511">
                  <c:v>63.452286000000001</c:v>
                </c:pt>
                <c:pt idx="512">
                  <c:v>62.932186000000002</c:v>
                </c:pt>
                <c:pt idx="513">
                  <c:v>61.198517000000002</c:v>
                </c:pt>
                <c:pt idx="514">
                  <c:v>63.278919000000002</c:v>
                </c:pt>
                <c:pt idx="515">
                  <c:v>63.625652000000002</c:v>
                </c:pt>
                <c:pt idx="516">
                  <c:v>66.399520999999993</c:v>
                </c:pt>
                <c:pt idx="517">
                  <c:v>67.613090999999997</c:v>
                </c:pt>
                <c:pt idx="518">
                  <c:v>69.866859000000005</c:v>
                </c:pt>
                <c:pt idx="519">
                  <c:v>68.133194000000003</c:v>
                </c:pt>
                <c:pt idx="520">
                  <c:v>69.866859000000005</c:v>
                </c:pt>
                <c:pt idx="521">
                  <c:v>69.346763999999993</c:v>
                </c:pt>
                <c:pt idx="522">
                  <c:v>69.693496999999994</c:v>
                </c:pt>
                <c:pt idx="523">
                  <c:v>69.173393000000004</c:v>
                </c:pt>
                <c:pt idx="524">
                  <c:v>68.133194000000003</c:v>
                </c:pt>
                <c:pt idx="525">
                  <c:v>64.665854999999993</c:v>
                </c:pt>
                <c:pt idx="526">
                  <c:v>54.783943000000001</c:v>
                </c:pt>
                <c:pt idx="527">
                  <c:v>42.648257999999998</c:v>
                </c:pt>
                <c:pt idx="528">
                  <c:v>31.899508999999998</c:v>
                </c:pt>
                <c:pt idx="529">
                  <c:v>16.643222999999999</c:v>
                </c:pt>
                <c:pt idx="530">
                  <c:v>7.2814100000000002</c:v>
                </c:pt>
                <c:pt idx="531">
                  <c:v>-4.5075399999999997</c:v>
                </c:pt>
                <c:pt idx="532">
                  <c:v>-9.7085469999999994</c:v>
                </c:pt>
                <c:pt idx="533">
                  <c:v>-11.442216</c:v>
                </c:pt>
                <c:pt idx="534">
                  <c:v>-13.002518</c:v>
                </c:pt>
                <c:pt idx="535">
                  <c:v>-14.736186999999999</c:v>
                </c:pt>
                <c:pt idx="536">
                  <c:v>-18.896992000000001</c:v>
                </c:pt>
                <c:pt idx="537">
                  <c:v>-20.283928</c:v>
                </c:pt>
                <c:pt idx="538">
                  <c:v>-20.977395999999999</c:v>
                </c:pt>
                <c:pt idx="539">
                  <c:v>-22.537697000000001</c:v>
                </c:pt>
                <c:pt idx="540">
                  <c:v>-24.097999999999999</c:v>
                </c:pt>
                <c:pt idx="541">
                  <c:v>-23.5779</c:v>
                </c:pt>
                <c:pt idx="542">
                  <c:v>-20.977395999999999</c:v>
                </c:pt>
                <c:pt idx="543">
                  <c:v>-20.110561000000001</c:v>
                </c:pt>
                <c:pt idx="544">
                  <c:v>-16.296489999999999</c:v>
                </c:pt>
                <c:pt idx="545">
                  <c:v>-6.4145760000000003</c:v>
                </c:pt>
                <c:pt idx="546">
                  <c:v>2.7738700000000001</c:v>
                </c:pt>
                <c:pt idx="547">
                  <c:v>7.9748770000000002</c:v>
                </c:pt>
                <c:pt idx="548">
                  <c:v>12.829151</c:v>
                </c:pt>
                <c:pt idx="549">
                  <c:v>17.510057</c:v>
                </c:pt>
                <c:pt idx="550">
                  <c:v>20.977395999999999</c:v>
                </c:pt>
                <c:pt idx="551">
                  <c:v>25.138200999999999</c:v>
                </c:pt>
                <c:pt idx="552">
                  <c:v>24.964834</c:v>
                </c:pt>
                <c:pt idx="553">
                  <c:v>26.351768</c:v>
                </c:pt>
                <c:pt idx="554">
                  <c:v>26.698502999999999</c:v>
                </c:pt>
                <c:pt idx="555">
                  <c:v>26.351768</c:v>
                </c:pt>
                <c:pt idx="556">
                  <c:v>25.311567</c:v>
                </c:pt>
                <c:pt idx="557">
                  <c:v>26.178401999999998</c:v>
                </c:pt>
                <c:pt idx="558">
                  <c:v>26.698502999999999</c:v>
                </c:pt>
                <c:pt idx="559">
                  <c:v>26.005034999999999</c:v>
                </c:pt>
                <c:pt idx="560">
                  <c:v>24.964834</c:v>
                </c:pt>
                <c:pt idx="561">
                  <c:v>24.618100999999999</c:v>
                </c:pt>
                <c:pt idx="562">
                  <c:v>24.964834</c:v>
                </c:pt>
                <c:pt idx="563">
                  <c:v>25.658301999999999</c:v>
                </c:pt>
                <c:pt idx="564">
                  <c:v>29.819106999999999</c:v>
                </c:pt>
                <c:pt idx="565">
                  <c:v>31.899508999999998</c:v>
                </c:pt>
                <c:pt idx="566">
                  <c:v>33.806545</c:v>
                </c:pt>
                <c:pt idx="567">
                  <c:v>37.967354</c:v>
                </c:pt>
                <c:pt idx="568">
                  <c:v>39.18092</c:v>
                </c:pt>
                <c:pt idx="569">
                  <c:v>39.874389999999998</c:v>
                </c:pt>
                <c:pt idx="570">
                  <c:v>39.527653000000001</c:v>
                </c:pt>
                <c:pt idx="571">
                  <c:v>39.527653000000001</c:v>
                </c:pt>
                <c:pt idx="572">
                  <c:v>40.567855999999999</c:v>
                </c:pt>
                <c:pt idx="573">
                  <c:v>41.954791999999998</c:v>
                </c:pt>
                <c:pt idx="574">
                  <c:v>42.821624999999997</c:v>
                </c:pt>
                <c:pt idx="575">
                  <c:v>42.994990999999999</c:v>
                </c:pt>
                <c:pt idx="576">
                  <c:v>39.701019000000002</c:v>
                </c:pt>
                <c:pt idx="577">
                  <c:v>39.874389999999998</c:v>
                </c:pt>
                <c:pt idx="578">
                  <c:v>40.221122999999999</c:v>
                </c:pt>
                <c:pt idx="579">
                  <c:v>34.846747999999998</c:v>
                </c:pt>
                <c:pt idx="580">
                  <c:v>33.979911999999999</c:v>
                </c:pt>
                <c:pt idx="581">
                  <c:v>34.846747999999998</c:v>
                </c:pt>
                <c:pt idx="582">
                  <c:v>35.713580999999998</c:v>
                </c:pt>
                <c:pt idx="583">
                  <c:v>36.927151000000002</c:v>
                </c:pt>
                <c:pt idx="584">
                  <c:v>36.233685000000001</c:v>
                </c:pt>
                <c:pt idx="585">
                  <c:v>36.580418000000002</c:v>
                </c:pt>
                <c:pt idx="586">
                  <c:v>34.500014999999998</c:v>
                </c:pt>
                <c:pt idx="587">
                  <c:v>33.806545</c:v>
                </c:pt>
                <c:pt idx="588">
                  <c:v>33.806545</c:v>
                </c:pt>
                <c:pt idx="589">
                  <c:v>32.766345999999999</c:v>
                </c:pt>
                <c:pt idx="590">
                  <c:v>33.459811999999999</c:v>
                </c:pt>
                <c:pt idx="591">
                  <c:v>35.020114999999997</c:v>
                </c:pt>
                <c:pt idx="592">
                  <c:v>34.500014999999998</c:v>
                </c:pt>
                <c:pt idx="593">
                  <c:v>35.540215000000003</c:v>
                </c:pt>
                <c:pt idx="594">
                  <c:v>31.032677</c:v>
                </c:pt>
                <c:pt idx="595">
                  <c:v>27.218603000000002</c:v>
                </c:pt>
                <c:pt idx="596">
                  <c:v>28.605539</c:v>
                </c:pt>
                <c:pt idx="597">
                  <c:v>31.37941</c:v>
                </c:pt>
                <c:pt idx="598">
                  <c:v>37.793982999999997</c:v>
                </c:pt>
                <c:pt idx="599">
                  <c:v>36.927151000000002</c:v>
                </c:pt>
                <c:pt idx="600">
                  <c:v>42.301524999999998</c:v>
                </c:pt>
                <c:pt idx="601">
                  <c:v>41.954791999999998</c:v>
                </c:pt>
                <c:pt idx="602">
                  <c:v>43.341723999999999</c:v>
                </c:pt>
                <c:pt idx="603">
                  <c:v>40.221122999999999</c:v>
                </c:pt>
                <c:pt idx="604">
                  <c:v>36.753784000000003</c:v>
                </c:pt>
                <c:pt idx="605">
                  <c:v>36.060318000000002</c:v>
                </c:pt>
                <c:pt idx="606">
                  <c:v>37.793982999999997</c:v>
                </c:pt>
                <c:pt idx="607">
                  <c:v>39.527653000000001</c:v>
                </c:pt>
                <c:pt idx="608">
                  <c:v>45.422131</c:v>
                </c:pt>
                <c:pt idx="609">
                  <c:v>45.075394000000003</c:v>
                </c:pt>
                <c:pt idx="610">
                  <c:v>42.128158999999997</c:v>
                </c:pt>
                <c:pt idx="611">
                  <c:v>43.861828000000003</c:v>
                </c:pt>
                <c:pt idx="612">
                  <c:v>42.648257999999998</c:v>
                </c:pt>
                <c:pt idx="613">
                  <c:v>38.314087000000001</c:v>
                </c:pt>
                <c:pt idx="614">
                  <c:v>35.020114999999997</c:v>
                </c:pt>
                <c:pt idx="615">
                  <c:v>30.165842000000001</c:v>
                </c:pt>
                <c:pt idx="616">
                  <c:v>33.633178999999998</c:v>
                </c:pt>
                <c:pt idx="617">
                  <c:v>34.846747999999998</c:v>
                </c:pt>
                <c:pt idx="618">
                  <c:v>32.072876000000001</c:v>
                </c:pt>
                <c:pt idx="619">
                  <c:v>29.472373999999999</c:v>
                </c:pt>
                <c:pt idx="620">
                  <c:v>20.110561000000001</c:v>
                </c:pt>
                <c:pt idx="621">
                  <c:v>17.163323999999999</c:v>
                </c:pt>
                <c:pt idx="622">
                  <c:v>15.776388000000001</c:v>
                </c:pt>
                <c:pt idx="623">
                  <c:v>11.78895</c:v>
                </c:pt>
                <c:pt idx="624">
                  <c:v>15.082921000000001</c:v>
                </c:pt>
                <c:pt idx="625">
                  <c:v>18.030159000000001</c:v>
                </c:pt>
                <c:pt idx="626">
                  <c:v>16.123121000000001</c:v>
                </c:pt>
                <c:pt idx="627">
                  <c:v>13.522618</c:v>
                </c:pt>
                <c:pt idx="628">
                  <c:v>11.962317000000001</c:v>
                </c:pt>
                <c:pt idx="629">
                  <c:v>11.268848</c:v>
                </c:pt>
                <c:pt idx="630">
                  <c:v>9.1884460000000008</c:v>
                </c:pt>
                <c:pt idx="631">
                  <c:v>8.8417119999999993</c:v>
                </c:pt>
                <c:pt idx="632">
                  <c:v>10.228647</c:v>
                </c:pt>
                <c:pt idx="633">
                  <c:v>13.869351999999999</c:v>
                </c:pt>
                <c:pt idx="634">
                  <c:v>21.324128999999999</c:v>
                </c:pt>
                <c:pt idx="635">
                  <c:v>24.097999999999999</c:v>
                </c:pt>
                <c:pt idx="636">
                  <c:v>27.738705</c:v>
                </c:pt>
                <c:pt idx="637">
                  <c:v>28.258806</c:v>
                </c:pt>
                <c:pt idx="638">
                  <c:v>28.432172999999999</c:v>
                </c:pt>
                <c:pt idx="639">
                  <c:v>29.819106999999999</c:v>
                </c:pt>
                <c:pt idx="640">
                  <c:v>29.125641000000002</c:v>
                </c:pt>
                <c:pt idx="641">
                  <c:v>27.738705</c:v>
                </c:pt>
                <c:pt idx="642">
                  <c:v>33.286445999999998</c:v>
                </c:pt>
                <c:pt idx="643">
                  <c:v>40.221122999999999</c:v>
                </c:pt>
                <c:pt idx="644">
                  <c:v>43.861828000000003</c:v>
                </c:pt>
                <c:pt idx="645">
                  <c:v>45.942230000000002</c:v>
                </c:pt>
                <c:pt idx="646">
                  <c:v>48.716099</c:v>
                </c:pt>
                <c:pt idx="647">
                  <c:v>49.929667999999999</c:v>
                </c:pt>
                <c:pt idx="648">
                  <c:v>49.756301999999998</c:v>
                </c:pt>
                <c:pt idx="649">
                  <c:v>49.582934999999999</c:v>
                </c:pt>
                <c:pt idx="650">
                  <c:v>50.969872000000002</c:v>
                </c:pt>
                <c:pt idx="651">
                  <c:v>52.703536999999997</c:v>
                </c:pt>
                <c:pt idx="652">
                  <c:v>53.223640000000003</c:v>
                </c:pt>
                <c:pt idx="653">
                  <c:v>51.143237999999997</c:v>
                </c:pt>
                <c:pt idx="654">
                  <c:v>53.223640000000003</c:v>
                </c:pt>
                <c:pt idx="655">
                  <c:v>54.263840000000002</c:v>
                </c:pt>
                <c:pt idx="656">
                  <c:v>57.211078999999998</c:v>
                </c:pt>
                <c:pt idx="657">
                  <c:v>60.505051000000002</c:v>
                </c:pt>
                <c:pt idx="658">
                  <c:v>63.278919000000002</c:v>
                </c:pt>
                <c:pt idx="659">
                  <c:v>64.492485000000002</c:v>
                </c:pt>
                <c:pt idx="660">
                  <c:v>65.012589000000006</c:v>
                </c:pt>
                <c:pt idx="661">
                  <c:v>63.452286000000001</c:v>
                </c:pt>
                <c:pt idx="662">
                  <c:v>61.718615999999997</c:v>
                </c:pt>
                <c:pt idx="663">
                  <c:v>56.690978999999999</c:v>
                </c:pt>
                <c:pt idx="664">
                  <c:v>49.756301999999998</c:v>
                </c:pt>
                <c:pt idx="665">
                  <c:v>42.301524999999998</c:v>
                </c:pt>
                <c:pt idx="666">
                  <c:v>37.447249999999997</c:v>
                </c:pt>
                <c:pt idx="667">
                  <c:v>32.072876000000001</c:v>
                </c:pt>
                <c:pt idx="668">
                  <c:v>26.005034999999999</c:v>
                </c:pt>
                <c:pt idx="669">
                  <c:v>24.271366</c:v>
                </c:pt>
                <c:pt idx="670">
                  <c:v>24.097999999999999</c:v>
                </c:pt>
                <c:pt idx="671">
                  <c:v>25.311567</c:v>
                </c:pt>
                <c:pt idx="672">
                  <c:v>25.138200999999999</c:v>
                </c:pt>
                <c:pt idx="673">
                  <c:v>32.072876000000001</c:v>
                </c:pt>
                <c:pt idx="674">
                  <c:v>34.673381999999997</c:v>
                </c:pt>
                <c:pt idx="675">
                  <c:v>35.020114999999997</c:v>
                </c:pt>
                <c:pt idx="676">
                  <c:v>34.500014999999998</c:v>
                </c:pt>
                <c:pt idx="677">
                  <c:v>30.685942000000001</c:v>
                </c:pt>
                <c:pt idx="678">
                  <c:v>25.311567</c:v>
                </c:pt>
                <c:pt idx="679">
                  <c:v>21.670862</c:v>
                </c:pt>
                <c:pt idx="680">
                  <c:v>19.243727</c:v>
                </c:pt>
                <c:pt idx="681">
                  <c:v>20.804027999999999</c:v>
                </c:pt>
                <c:pt idx="682">
                  <c:v>27.391971999999999</c:v>
                </c:pt>
                <c:pt idx="683">
                  <c:v>39.874389999999998</c:v>
                </c:pt>
                <c:pt idx="684">
                  <c:v>49.929667999999999</c:v>
                </c:pt>
                <c:pt idx="685">
                  <c:v>57.037711999999999</c:v>
                </c:pt>
                <c:pt idx="686">
                  <c:v>65.532691999999997</c:v>
                </c:pt>
                <c:pt idx="687">
                  <c:v>63.799019000000001</c:v>
                </c:pt>
                <c:pt idx="688">
                  <c:v>63.452286000000001</c:v>
                </c:pt>
                <c:pt idx="689">
                  <c:v>58.944747999999997</c:v>
                </c:pt>
                <c:pt idx="690">
                  <c:v>58.077911</c:v>
                </c:pt>
                <c:pt idx="691">
                  <c:v>58.077911</c:v>
                </c:pt>
                <c:pt idx="692">
                  <c:v>54.437206000000003</c:v>
                </c:pt>
                <c:pt idx="693">
                  <c:v>48.369365999999999</c:v>
                </c:pt>
                <c:pt idx="694">
                  <c:v>44.555294000000004</c:v>
                </c:pt>
                <c:pt idx="695">
                  <c:v>41.608055</c:v>
                </c:pt>
                <c:pt idx="696">
                  <c:v>33.806545</c:v>
                </c:pt>
                <c:pt idx="697">
                  <c:v>30.165842000000001</c:v>
                </c:pt>
                <c:pt idx="698">
                  <c:v>29.299007</c:v>
                </c:pt>
                <c:pt idx="699">
                  <c:v>30.512574999999998</c:v>
                </c:pt>
                <c:pt idx="700">
                  <c:v>33.806545</c:v>
                </c:pt>
                <c:pt idx="701">
                  <c:v>35.540215000000003</c:v>
                </c:pt>
                <c:pt idx="702">
                  <c:v>47.675899999999999</c:v>
                </c:pt>
                <c:pt idx="703">
                  <c:v>58.077911</c:v>
                </c:pt>
                <c:pt idx="704">
                  <c:v>54.437206000000003</c:v>
                </c:pt>
                <c:pt idx="705">
                  <c:v>52.876907000000003</c:v>
                </c:pt>
                <c:pt idx="706">
                  <c:v>40.567855999999999</c:v>
                </c:pt>
                <c:pt idx="707">
                  <c:v>28.258806</c:v>
                </c:pt>
                <c:pt idx="708">
                  <c:v>22.190964000000001</c:v>
                </c:pt>
                <c:pt idx="709">
                  <c:v>19.59046</c:v>
                </c:pt>
                <c:pt idx="710">
                  <c:v>21.150763000000001</c:v>
                </c:pt>
                <c:pt idx="711">
                  <c:v>26.698502999999999</c:v>
                </c:pt>
                <c:pt idx="712">
                  <c:v>34.500014999999998</c:v>
                </c:pt>
                <c:pt idx="713">
                  <c:v>31.206043000000001</c:v>
                </c:pt>
                <c:pt idx="714">
                  <c:v>36.060318000000002</c:v>
                </c:pt>
                <c:pt idx="715">
                  <c:v>34.846747999999998</c:v>
                </c:pt>
                <c:pt idx="716">
                  <c:v>25.138200999999999</c:v>
                </c:pt>
                <c:pt idx="717">
                  <c:v>19.243727</c:v>
                </c:pt>
                <c:pt idx="718">
                  <c:v>20.630661</c:v>
                </c:pt>
                <c:pt idx="719">
                  <c:v>24.444732999999999</c:v>
                </c:pt>
                <c:pt idx="720">
                  <c:v>29.992474000000001</c:v>
                </c:pt>
                <c:pt idx="721">
                  <c:v>30.859307999999999</c:v>
                </c:pt>
                <c:pt idx="722">
                  <c:v>29.819106999999999</c:v>
                </c:pt>
                <c:pt idx="723">
                  <c:v>25.831669000000002</c:v>
                </c:pt>
                <c:pt idx="724">
                  <c:v>15.603021999999999</c:v>
                </c:pt>
                <c:pt idx="725">
                  <c:v>15.256288</c:v>
                </c:pt>
                <c:pt idx="726">
                  <c:v>26.871870000000001</c:v>
                </c:pt>
                <c:pt idx="727">
                  <c:v>38.487453000000002</c:v>
                </c:pt>
                <c:pt idx="728">
                  <c:v>42.474891999999997</c:v>
                </c:pt>
                <c:pt idx="729">
                  <c:v>41.087955000000001</c:v>
                </c:pt>
                <c:pt idx="730">
                  <c:v>41.087955000000001</c:v>
                </c:pt>
                <c:pt idx="731">
                  <c:v>38.487453000000002</c:v>
                </c:pt>
                <c:pt idx="732">
                  <c:v>36.060318000000002</c:v>
                </c:pt>
                <c:pt idx="733">
                  <c:v>35.540215000000003</c:v>
                </c:pt>
                <c:pt idx="734">
                  <c:v>36.407051000000003</c:v>
                </c:pt>
                <c:pt idx="735">
                  <c:v>39.18092</c:v>
                </c:pt>
                <c:pt idx="736">
                  <c:v>39.007553000000001</c:v>
                </c:pt>
                <c:pt idx="737">
                  <c:v>35.886947999999997</c:v>
                </c:pt>
                <c:pt idx="738">
                  <c:v>25.658301999999999</c:v>
                </c:pt>
                <c:pt idx="739">
                  <c:v>20.630661</c:v>
                </c:pt>
                <c:pt idx="740">
                  <c:v>17.856791000000001</c:v>
                </c:pt>
                <c:pt idx="741">
                  <c:v>14.56282</c:v>
                </c:pt>
                <c:pt idx="742">
                  <c:v>16.296489999999999</c:v>
                </c:pt>
                <c:pt idx="743">
                  <c:v>15.256288</c:v>
                </c:pt>
                <c:pt idx="744">
                  <c:v>14.042719</c:v>
                </c:pt>
                <c:pt idx="745">
                  <c:v>16.989955999999999</c:v>
                </c:pt>
                <c:pt idx="746">
                  <c:v>20.110561000000001</c:v>
                </c:pt>
                <c:pt idx="747">
                  <c:v>24.271366</c:v>
                </c:pt>
                <c:pt idx="748">
                  <c:v>26.005034999999999</c:v>
                </c:pt>
                <c:pt idx="749">
                  <c:v>19.763826000000002</c:v>
                </c:pt>
                <c:pt idx="750">
                  <c:v>16.816589</c:v>
                </c:pt>
                <c:pt idx="751">
                  <c:v>17.856791000000001</c:v>
                </c:pt>
                <c:pt idx="752">
                  <c:v>22.017596999999999</c:v>
                </c:pt>
                <c:pt idx="753">
                  <c:v>21.324128999999999</c:v>
                </c:pt>
                <c:pt idx="754">
                  <c:v>19.59046</c:v>
                </c:pt>
                <c:pt idx="755">
                  <c:v>18.896992000000001</c:v>
                </c:pt>
                <c:pt idx="756">
                  <c:v>29.819106999999999</c:v>
                </c:pt>
                <c:pt idx="757">
                  <c:v>48.369365999999999</c:v>
                </c:pt>
                <c:pt idx="758">
                  <c:v>14.389453</c:v>
                </c:pt>
                <c:pt idx="759">
                  <c:v>25.831669000000002</c:v>
                </c:pt>
                <c:pt idx="760">
                  <c:v>40.741222</c:v>
                </c:pt>
                <c:pt idx="761">
                  <c:v>38.660820000000001</c:v>
                </c:pt>
                <c:pt idx="762">
                  <c:v>32.592979</c:v>
                </c:pt>
                <c:pt idx="763">
                  <c:v>33.459811999999999</c:v>
                </c:pt>
                <c:pt idx="764">
                  <c:v>31.37941</c:v>
                </c:pt>
                <c:pt idx="765">
                  <c:v>29.819106999999999</c:v>
                </c:pt>
                <c:pt idx="766">
                  <c:v>26.178401999999998</c:v>
                </c:pt>
                <c:pt idx="767">
                  <c:v>22.537697000000001</c:v>
                </c:pt>
                <c:pt idx="768">
                  <c:v>21.324128999999999</c:v>
                </c:pt>
                <c:pt idx="769">
                  <c:v>20.804027999999999</c:v>
                </c:pt>
                <c:pt idx="770">
                  <c:v>18.550259</c:v>
                </c:pt>
                <c:pt idx="771">
                  <c:v>17.163323999999999</c:v>
                </c:pt>
                <c:pt idx="772">
                  <c:v>17.163323999999999</c:v>
                </c:pt>
                <c:pt idx="773">
                  <c:v>16.296489999999999</c:v>
                </c:pt>
                <c:pt idx="774">
                  <c:v>14.216086000000001</c:v>
                </c:pt>
                <c:pt idx="775">
                  <c:v>16.469856</c:v>
                </c:pt>
                <c:pt idx="776">
                  <c:v>16.816589</c:v>
                </c:pt>
                <c:pt idx="777">
                  <c:v>16.123121000000001</c:v>
                </c:pt>
                <c:pt idx="778">
                  <c:v>19.937194999999999</c:v>
                </c:pt>
                <c:pt idx="779">
                  <c:v>20.110561000000001</c:v>
                </c:pt>
                <c:pt idx="780">
                  <c:v>20.630661</c:v>
                </c:pt>
                <c:pt idx="781">
                  <c:v>22.017596999999999</c:v>
                </c:pt>
                <c:pt idx="782">
                  <c:v>21.324128999999999</c:v>
                </c:pt>
                <c:pt idx="783">
                  <c:v>18.376892000000002</c:v>
                </c:pt>
                <c:pt idx="784">
                  <c:v>15.949755</c:v>
                </c:pt>
                <c:pt idx="785">
                  <c:v>13.522618</c:v>
                </c:pt>
                <c:pt idx="786">
                  <c:v>15.082921000000001</c:v>
                </c:pt>
                <c:pt idx="787">
                  <c:v>16.989955999999999</c:v>
                </c:pt>
                <c:pt idx="788">
                  <c:v>18.376892000000002</c:v>
                </c:pt>
                <c:pt idx="789">
                  <c:v>20.977395999999999</c:v>
                </c:pt>
                <c:pt idx="790">
                  <c:v>21.324128999999999</c:v>
                </c:pt>
                <c:pt idx="791">
                  <c:v>25.138200999999999</c:v>
                </c:pt>
                <c:pt idx="792">
                  <c:v>25.484936000000001</c:v>
                </c:pt>
                <c:pt idx="793">
                  <c:v>23.924633</c:v>
                </c:pt>
                <c:pt idx="794">
                  <c:v>23.404530999999999</c:v>
                </c:pt>
                <c:pt idx="795">
                  <c:v>21.324128999999999</c:v>
                </c:pt>
                <c:pt idx="796">
                  <c:v>20.457294000000001</c:v>
                </c:pt>
                <c:pt idx="797">
                  <c:v>20.457294000000001</c:v>
                </c:pt>
                <c:pt idx="798">
                  <c:v>21.497496000000002</c:v>
                </c:pt>
                <c:pt idx="799">
                  <c:v>23.924633</c:v>
                </c:pt>
                <c:pt idx="800">
                  <c:v>24.791467999999998</c:v>
                </c:pt>
                <c:pt idx="801">
                  <c:v>27.738705</c:v>
                </c:pt>
                <c:pt idx="802">
                  <c:v>35.020114999999997</c:v>
                </c:pt>
                <c:pt idx="803">
                  <c:v>38.487453000000002</c:v>
                </c:pt>
                <c:pt idx="804">
                  <c:v>38.660820000000001</c:v>
                </c:pt>
                <c:pt idx="805">
                  <c:v>39.527653000000001</c:v>
                </c:pt>
                <c:pt idx="806">
                  <c:v>38.314087000000001</c:v>
                </c:pt>
                <c:pt idx="807">
                  <c:v>37.273884000000002</c:v>
                </c:pt>
                <c:pt idx="808">
                  <c:v>35.193480999999998</c:v>
                </c:pt>
                <c:pt idx="809">
                  <c:v>30.165842000000001</c:v>
                </c:pt>
                <c:pt idx="810">
                  <c:v>27.565338000000001</c:v>
                </c:pt>
                <c:pt idx="811">
                  <c:v>23.404530999999999</c:v>
                </c:pt>
                <c:pt idx="812">
                  <c:v>18.723624999999998</c:v>
                </c:pt>
                <c:pt idx="813">
                  <c:v>19.243727</c:v>
                </c:pt>
                <c:pt idx="814">
                  <c:v>18.376892000000002</c:v>
                </c:pt>
                <c:pt idx="815">
                  <c:v>21.670862</c:v>
                </c:pt>
                <c:pt idx="816">
                  <c:v>20.283928</c:v>
                </c:pt>
                <c:pt idx="817">
                  <c:v>19.59046</c:v>
                </c:pt>
                <c:pt idx="818">
                  <c:v>20.283928</c:v>
                </c:pt>
                <c:pt idx="819">
                  <c:v>20.977395999999999</c:v>
                </c:pt>
                <c:pt idx="820">
                  <c:v>17.163323999999999</c:v>
                </c:pt>
                <c:pt idx="821">
                  <c:v>18.376892000000002</c:v>
                </c:pt>
                <c:pt idx="822">
                  <c:v>23.751266000000001</c:v>
                </c:pt>
                <c:pt idx="823">
                  <c:v>33.459811999999999</c:v>
                </c:pt>
                <c:pt idx="824">
                  <c:v>34.153278</c:v>
                </c:pt>
                <c:pt idx="825">
                  <c:v>36.580418000000002</c:v>
                </c:pt>
                <c:pt idx="826">
                  <c:v>17.336690999999998</c:v>
                </c:pt>
                <c:pt idx="827">
                  <c:v>35.886947999999997</c:v>
                </c:pt>
                <c:pt idx="828">
                  <c:v>35.713580999999998</c:v>
                </c:pt>
                <c:pt idx="829">
                  <c:v>24.964834</c:v>
                </c:pt>
                <c:pt idx="830">
                  <c:v>23.924633</c:v>
                </c:pt>
                <c:pt idx="831">
                  <c:v>23.924633</c:v>
                </c:pt>
                <c:pt idx="832">
                  <c:v>25.484936000000001</c:v>
                </c:pt>
                <c:pt idx="833">
                  <c:v>26.005034999999999</c:v>
                </c:pt>
                <c:pt idx="834">
                  <c:v>24.791467999999998</c:v>
                </c:pt>
                <c:pt idx="835">
                  <c:v>25.831669000000002</c:v>
                </c:pt>
                <c:pt idx="836">
                  <c:v>25.831669000000002</c:v>
                </c:pt>
                <c:pt idx="837">
                  <c:v>21.670862</c:v>
                </c:pt>
                <c:pt idx="838">
                  <c:v>18.550259</c:v>
                </c:pt>
                <c:pt idx="839">
                  <c:v>16.123121000000001</c:v>
                </c:pt>
                <c:pt idx="840">
                  <c:v>15.603021999999999</c:v>
                </c:pt>
                <c:pt idx="841">
                  <c:v>17.856791000000001</c:v>
                </c:pt>
                <c:pt idx="842">
                  <c:v>18.896992000000001</c:v>
                </c:pt>
                <c:pt idx="843">
                  <c:v>19.417093000000001</c:v>
                </c:pt>
                <c:pt idx="844">
                  <c:v>18.723624999999998</c:v>
                </c:pt>
                <c:pt idx="845">
                  <c:v>20.283928</c:v>
                </c:pt>
                <c:pt idx="846">
                  <c:v>19.243727</c:v>
                </c:pt>
                <c:pt idx="847">
                  <c:v>23.231165000000001</c:v>
                </c:pt>
                <c:pt idx="848">
                  <c:v>21.844231000000001</c:v>
                </c:pt>
                <c:pt idx="849">
                  <c:v>22.017596999999999</c:v>
                </c:pt>
                <c:pt idx="850">
                  <c:v>23.5779</c:v>
                </c:pt>
                <c:pt idx="851">
                  <c:v>26.351768</c:v>
                </c:pt>
                <c:pt idx="852">
                  <c:v>30.165842000000001</c:v>
                </c:pt>
                <c:pt idx="853">
                  <c:v>32.072876000000001</c:v>
                </c:pt>
                <c:pt idx="854">
                  <c:v>34.846747999999998</c:v>
                </c:pt>
                <c:pt idx="855">
                  <c:v>34.673381999999997</c:v>
                </c:pt>
                <c:pt idx="856">
                  <c:v>33.633178999999998</c:v>
                </c:pt>
                <c:pt idx="857">
                  <c:v>35.713580999999998</c:v>
                </c:pt>
                <c:pt idx="858">
                  <c:v>37.447249999999997</c:v>
                </c:pt>
                <c:pt idx="859">
                  <c:v>33.979911999999999</c:v>
                </c:pt>
                <c:pt idx="860">
                  <c:v>34.153278</c:v>
                </c:pt>
                <c:pt idx="861">
                  <c:v>34.846747999999998</c:v>
                </c:pt>
                <c:pt idx="862">
                  <c:v>35.366847999999997</c:v>
                </c:pt>
                <c:pt idx="863">
                  <c:v>34.846747999999998</c:v>
                </c:pt>
                <c:pt idx="864">
                  <c:v>33.979911999999999</c:v>
                </c:pt>
                <c:pt idx="865">
                  <c:v>34.153278</c:v>
                </c:pt>
                <c:pt idx="866">
                  <c:v>34.846747999999998</c:v>
                </c:pt>
                <c:pt idx="867">
                  <c:v>30.859307999999999</c:v>
                </c:pt>
                <c:pt idx="868">
                  <c:v>26.178401999999998</c:v>
                </c:pt>
                <c:pt idx="869">
                  <c:v>17.856791000000001</c:v>
                </c:pt>
                <c:pt idx="870">
                  <c:v>16.296489999999999</c:v>
                </c:pt>
                <c:pt idx="871">
                  <c:v>18.376892000000002</c:v>
                </c:pt>
                <c:pt idx="872">
                  <c:v>18.896992000000001</c:v>
                </c:pt>
                <c:pt idx="873">
                  <c:v>18.376892000000002</c:v>
                </c:pt>
                <c:pt idx="874">
                  <c:v>16.296489999999999</c:v>
                </c:pt>
                <c:pt idx="875">
                  <c:v>18.203526</c:v>
                </c:pt>
                <c:pt idx="876">
                  <c:v>27.045237</c:v>
                </c:pt>
                <c:pt idx="877">
                  <c:v>35.713580999999998</c:v>
                </c:pt>
                <c:pt idx="878">
                  <c:v>40.567855999999999</c:v>
                </c:pt>
                <c:pt idx="879">
                  <c:v>37.620617000000003</c:v>
                </c:pt>
                <c:pt idx="880">
                  <c:v>33.633178999999998</c:v>
                </c:pt>
                <c:pt idx="881">
                  <c:v>32.766345999999999</c:v>
                </c:pt>
                <c:pt idx="882">
                  <c:v>32.766345999999999</c:v>
                </c:pt>
                <c:pt idx="883">
                  <c:v>29.819106999999999</c:v>
                </c:pt>
                <c:pt idx="884">
                  <c:v>21.150763000000001</c:v>
                </c:pt>
                <c:pt idx="885">
                  <c:v>27.565338000000001</c:v>
                </c:pt>
                <c:pt idx="886">
                  <c:v>36.233685000000001</c:v>
                </c:pt>
                <c:pt idx="887">
                  <c:v>41.261322</c:v>
                </c:pt>
                <c:pt idx="888">
                  <c:v>39.18092</c:v>
                </c:pt>
                <c:pt idx="889">
                  <c:v>41.954791999999998</c:v>
                </c:pt>
                <c:pt idx="890">
                  <c:v>40.741222</c:v>
                </c:pt>
                <c:pt idx="891">
                  <c:v>33.806545</c:v>
                </c:pt>
                <c:pt idx="892">
                  <c:v>25.311567</c:v>
                </c:pt>
                <c:pt idx="893">
                  <c:v>21.670862</c:v>
                </c:pt>
                <c:pt idx="894">
                  <c:v>19.243727</c:v>
                </c:pt>
                <c:pt idx="895">
                  <c:v>18.376892000000002</c:v>
                </c:pt>
                <c:pt idx="896">
                  <c:v>21.150763000000001</c:v>
                </c:pt>
                <c:pt idx="897">
                  <c:v>22.884432</c:v>
                </c:pt>
                <c:pt idx="898">
                  <c:v>26.871870000000001</c:v>
                </c:pt>
                <c:pt idx="899">
                  <c:v>33.113078999999999</c:v>
                </c:pt>
                <c:pt idx="900">
                  <c:v>35.193480999999998</c:v>
                </c:pt>
                <c:pt idx="901">
                  <c:v>40.741222</c:v>
                </c:pt>
                <c:pt idx="902">
                  <c:v>50.796500999999999</c:v>
                </c:pt>
                <c:pt idx="903">
                  <c:v>55.650776</c:v>
                </c:pt>
                <c:pt idx="904">
                  <c:v>56.170876</c:v>
                </c:pt>
                <c:pt idx="905">
                  <c:v>56.344242000000001</c:v>
                </c:pt>
                <c:pt idx="906">
                  <c:v>54.783943000000001</c:v>
                </c:pt>
                <c:pt idx="907">
                  <c:v>52.010071000000003</c:v>
                </c:pt>
                <c:pt idx="908">
                  <c:v>49.062835999999997</c:v>
                </c:pt>
                <c:pt idx="909">
                  <c:v>38.834187</c:v>
                </c:pt>
                <c:pt idx="910">
                  <c:v>32.072876000000001</c:v>
                </c:pt>
                <c:pt idx="911">
                  <c:v>26.351768</c:v>
                </c:pt>
                <c:pt idx="912">
                  <c:v>25.138200999999999</c:v>
                </c:pt>
                <c:pt idx="913">
                  <c:v>25.831669000000002</c:v>
                </c:pt>
                <c:pt idx="914">
                  <c:v>24.964834</c:v>
                </c:pt>
                <c:pt idx="915">
                  <c:v>26.178401999999998</c:v>
                </c:pt>
                <c:pt idx="916">
                  <c:v>25.658301999999999</c:v>
                </c:pt>
                <c:pt idx="917">
                  <c:v>23.231165000000001</c:v>
                </c:pt>
                <c:pt idx="918">
                  <c:v>22.190964000000001</c:v>
                </c:pt>
                <c:pt idx="919">
                  <c:v>20.630661</c:v>
                </c:pt>
                <c:pt idx="920">
                  <c:v>20.977395999999999</c:v>
                </c:pt>
                <c:pt idx="921">
                  <c:v>22.884432</c:v>
                </c:pt>
                <c:pt idx="922">
                  <c:v>29.992474000000001</c:v>
                </c:pt>
                <c:pt idx="923">
                  <c:v>33.286445999999998</c:v>
                </c:pt>
                <c:pt idx="924">
                  <c:v>31.726143</c:v>
                </c:pt>
                <c:pt idx="925">
                  <c:v>29.819106999999999</c:v>
                </c:pt>
                <c:pt idx="926">
                  <c:v>28.952272000000001</c:v>
                </c:pt>
                <c:pt idx="927">
                  <c:v>33.979911999999999</c:v>
                </c:pt>
                <c:pt idx="928">
                  <c:v>33.806545</c:v>
                </c:pt>
                <c:pt idx="929">
                  <c:v>32.246243</c:v>
                </c:pt>
                <c:pt idx="930">
                  <c:v>31.032677</c:v>
                </c:pt>
                <c:pt idx="931">
                  <c:v>30.339209</c:v>
                </c:pt>
                <c:pt idx="932">
                  <c:v>33.459811999999999</c:v>
                </c:pt>
                <c:pt idx="933">
                  <c:v>29.299007</c:v>
                </c:pt>
                <c:pt idx="934">
                  <c:v>26.178401999999998</c:v>
                </c:pt>
                <c:pt idx="935">
                  <c:v>27.045237</c:v>
                </c:pt>
                <c:pt idx="936">
                  <c:v>26.698502999999999</c:v>
                </c:pt>
                <c:pt idx="937">
                  <c:v>26.005034999999999</c:v>
                </c:pt>
                <c:pt idx="938">
                  <c:v>28.778905999999999</c:v>
                </c:pt>
                <c:pt idx="939">
                  <c:v>33.113078999999999</c:v>
                </c:pt>
                <c:pt idx="940">
                  <c:v>31.726143</c:v>
                </c:pt>
                <c:pt idx="941">
                  <c:v>28.432172999999999</c:v>
                </c:pt>
                <c:pt idx="942">
                  <c:v>26.525137000000001</c:v>
                </c:pt>
                <c:pt idx="943">
                  <c:v>25.831669000000002</c:v>
                </c:pt>
                <c:pt idx="944">
                  <c:v>28.778905999999999</c:v>
                </c:pt>
                <c:pt idx="945">
                  <c:v>28.085438</c:v>
                </c:pt>
                <c:pt idx="946">
                  <c:v>27.391971999999999</c:v>
                </c:pt>
                <c:pt idx="947">
                  <c:v>23.5779</c:v>
                </c:pt>
                <c:pt idx="948">
                  <c:v>24.964834</c:v>
                </c:pt>
                <c:pt idx="949">
                  <c:v>25.484936000000001</c:v>
                </c:pt>
                <c:pt idx="950">
                  <c:v>21.497496000000002</c:v>
                </c:pt>
                <c:pt idx="951">
                  <c:v>21.324128999999999</c:v>
                </c:pt>
                <c:pt idx="952">
                  <c:v>23.404530999999999</c:v>
                </c:pt>
                <c:pt idx="953">
                  <c:v>28.432172999999999</c:v>
                </c:pt>
                <c:pt idx="954">
                  <c:v>32.766345999999999</c:v>
                </c:pt>
                <c:pt idx="955">
                  <c:v>35.366847999999997</c:v>
                </c:pt>
                <c:pt idx="956">
                  <c:v>39.18092</c:v>
                </c:pt>
                <c:pt idx="957">
                  <c:v>39.354286000000002</c:v>
                </c:pt>
                <c:pt idx="958">
                  <c:v>37.447249999999997</c:v>
                </c:pt>
                <c:pt idx="959">
                  <c:v>38.834187</c:v>
                </c:pt>
                <c:pt idx="960">
                  <c:v>39.18092</c:v>
                </c:pt>
                <c:pt idx="961">
                  <c:v>40.047756</c:v>
                </c:pt>
                <c:pt idx="962">
                  <c:v>37.620617000000003</c:v>
                </c:pt>
                <c:pt idx="963">
                  <c:v>37.100517000000004</c:v>
                </c:pt>
                <c:pt idx="964">
                  <c:v>35.713580999999998</c:v>
                </c:pt>
                <c:pt idx="965">
                  <c:v>37.447249999999997</c:v>
                </c:pt>
                <c:pt idx="966">
                  <c:v>37.100517000000004</c:v>
                </c:pt>
                <c:pt idx="967">
                  <c:v>35.020114999999997</c:v>
                </c:pt>
                <c:pt idx="968">
                  <c:v>33.286445999999998</c:v>
                </c:pt>
                <c:pt idx="969">
                  <c:v>36.580418000000002</c:v>
                </c:pt>
                <c:pt idx="970">
                  <c:v>42.128158999999997</c:v>
                </c:pt>
                <c:pt idx="971">
                  <c:v>45.768864000000001</c:v>
                </c:pt>
                <c:pt idx="972">
                  <c:v>64.145752000000002</c:v>
                </c:pt>
                <c:pt idx="973">
                  <c:v>64.665854999999993</c:v>
                </c:pt>
                <c:pt idx="974">
                  <c:v>69.866859000000005</c:v>
                </c:pt>
                <c:pt idx="975">
                  <c:v>72.640732</c:v>
                </c:pt>
                <c:pt idx="976">
                  <c:v>73.507568000000006</c:v>
                </c:pt>
                <c:pt idx="977">
                  <c:v>70.733695999999995</c:v>
                </c:pt>
                <c:pt idx="978">
                  <c:v>69.693496999999994</c:v>
                </c:pt>
                <c:pt idx="979">
                  <c:v>67.959823999999998</c:v>
                </c:pt>
                <c:pt idx="980">
                  <c:v>61.371882999999997</c:v>
                </c:pt>
                <c:pt idx="981">
                  <c:v>61.891983000000003</c:v>
                </c:pt>
                <c:pt idx="982">
                  <c:v>63.625652000000002</c:v>
                </c:pt>
                <c:pt idx="983">
                  <c:v>66.399520999999993</c:v>
                </c:pt>
                <c:pt idx="984">
                  <c:v>71.253799000000001</c:v>
                </c:pt>
                <c:pt idx="985">
                  <c:v>70.733695999999995</c:v>
                </c:pt>
                <c:pt idx="986">
                  <c:v>72.987465</c:v>
                </c:pt>
                <c:pt idx="987">
                  <c:v>73.507568000000006</c:v>
                </c:pt>
                <c:pt idx="988">
                  <c:v>72.293998999999999</c:v>
                </c:pt>
                <c:pt idx="989">
                  <c:v>74.027671999999995</c:v>
                </c:pt>
                <c:pt idx="990">
                  <c:v>75.241234000000006</c:v>
                </c:pt>
                <c:pt idx="991">
                  <c:v>75.067870999999997</c:v>
                </c:pt>
                <c:pt idx="992">
                  <c:v>74.201035000000005</c:v>
                </c:pt>
                <c:pt idx="993">
                  <c:v>76.454802999999998</c:v>
                </c:pt>
                <c:pt idx="994">
                  <c:v>75.761336999999997</c:v>
                </c:pt>
                <c:pt idx="995">
                  <c:v>75.587967000000006</c:v>
                </c:pt>
                <c:pt idx="996">
                  <c:v>75.934708000000001</c:v>
                </c:pt>
                <c:pt idx="997">
                  <c:v>75.414603999999997</c:v>
                </c:pt>
                <c:pt idx="998">
                  <c:v>76.801536999999996</c:v>
                </c:pt>
                <c:pt idx="999">
                  <c:v>76.454802999999998</c:v>
                </c:pt>
                <c:pt idx="1000">
                  <c:v>76.454802999999998</c:v>
                </c:pt>
                <c:pt idx="1001">
                  <c:v>77.841742999999994</c:v>
                </c:pt>
                <c:pt idx="1002">
                  <c:v>77.148269999999997</c:v>
                </c:pt>
                <c:pt idx="1003">
                  <c:v>75.587967000000006</c:v>
                </c:pt>
                <c:pt idx="1004">
                  <c:v>76.108069999999998</c:v>
                </c:pt>
                <c:pt idx="1005">
                  <c:v>76.454802999999998</c:v>
                </c:pt>
                <c:pt idx="1006">
                  <c:v>76.628174000000001</c:v>
                </c:pt>
                <c:pt idx="1007">
                  <c:v>76.454802999999998</c:v>
                </c:pt>
                <c:pt idx="1008">
                  <c:v>75.587967000000006</c:v>
                </c:pt>
                <c:pt idx="1009">
                  <c:v>77.148269999999997</c:v>
                </c:pt>
                <c:pt idx="1010">
                  <c:v>75.934708000000001</c:v>
                </c:pt>
                <c:pt idx="1011">
                  <c:v>76.628174000000001</c:v>
                </c:pt>
                <c:pt idx="1012">
                  <c:v>75.934708000000001</c:v>
                </c:pt>
                <c:pt idx="1013">
                  <c:v>76.974907000000002</c:v>
                </c:pt>
                <c:pt idx="1014">
                  <c:v>77.148269999999997</c:v>
                </c:pt>
                <c:pt idx="1015">
                  <c:v>76.974907000000002</c:v>
                </c:pt>
                <c:pt idx="1016">
                  <c:v>75.414603999999997</c:v>
                </c:pt>
                <c:pt idx="1017">
                  <c:v>76.281441000000001</c:v>
                </c:pt>
                <c:pt idx="1018">
                  <c:v>76.281441000000001</c:v>
                </c:pt>
                <c:pt idx="1019">
                  <c:v>75.587967000000006</c:v>
                </c:pt>
                <c:pt idx="1020">
                  <c:v>78.361839000000003</c:v>
                </c:pt>
                <c:pt idx="1021">
                  <c:v>77.321640000000002</c:v>
                </c:pt>
                <c:pt idx="1022">
                  <c:v>75.067870999999997</c:v>
                </c:pt>
                <c:pt idx="1023">
                  <c:v>77.321640000000002</c:v>
                </c:pt>
                <c:pt idx="1024">
                  <c:v>76.974907000000002</c:v>
                </c:pt>
                <c:pt idx="1025">
                  <c:v>76.801536999999996</c:v>
                </c:pt>
                <c:pt idx="1026">
                  <c:v>76.281441000000001</c:v>
                </c:pt>
                <c:pt idx="1027">
                  <c:v>76.628174000000001</c:v>
                </c:pt>
                <c:pt idx="1028">
                  <c:v>75.414603999999997</c:v>
                </c:pt>
                <c:pt idx="1029">
                  <c:v>76.801536999999996</c:v>
                </c:pt>
                <c:pt idx="1030">
                  <c:v>76.801536999999996</c:v>
                </c:pt>
                <c:pt idx="1031">
                  <c:v>77.668373000000003</c:v>
                </c:pt>
                <c:pt idx="1032">
                  <c:v>77.148269999999997</c:v>
                </c:pt>
                <c:pt idx="1033">
                  <c:v>76.974907000000002</c:v>
                </c:pt>
                <c:pt idx="1034">
                  <c:v>76.801536999999996</c:v>
                </c:pt>
                <c:pt idx="1035">
                  <c:v>76.801536999999996</c:v>
                </c:pt>
                <c:pt idx="1036">
                  <c:v>74.721137999999996</c:v>
                </c:pt>
                <c:pt idx="1037">
                  <c:v>77.495002999999997</c:v>
                </c:pt>
                <c:pt idx="1038">
                  <c:v>76.974907000000002</c:v>
                </c:pt>
                <c:pt idx="1039">
                  <c:v>77.668373000000003</c:v>
                </c:pt>
                <c:pt idx="1040">
                  <c:v>77.495002999999997</c:v>
                </c:pt>
                <c:pt idx="1041">
                  <c:v>77.495002999999997</c:v>
                </c:pt>
                <c:pt idx="1042">
                  <c:v>77.841742999999994</c:v>
                </c:pt>
                <c:pt idx="1043">
                  <c:v>76.801536999999996</c:v>
                </c:pt>
                <c:pt idx="1044">
                  <c:v>78.015106000000003</c:v>
                </c:pt>
                <c:pt idx="1045">
                  <c:v>76.974907000000002</c:v>
                </c:pt>
                <c:pt idx="1046">
                  <c:v>77.321640000000002</c:v>
                </c:pt>
                <c:pt idx="1047">
                  <c:v>76.108069999999998</c:v>
                </c:pt>
                <c:pt idx="1048">
                  <c:v>76.281441000000001</c:v>
                </c:pt>
                <c:pt idx="1049">
                  <c:v>78.881943000000007</c:v>
                </c:pt>
                <c:pt idx="1050">
                  <c:v>76.974907000000002</c:v>
                </c:pt>
                <c:pt idx="1051">
                  <c:v>76.108069999999998</c:v>
                </c:pt>
                <c:pt idx="1052">
                  <c:v>76.628174000000001</c:v>
                </c:pt>
                <c:pt idx="1053">
                  <c:v>77.148269999999997</c:v>
                </c:pt>
                <c:pt idx="1054">
                  <c:v>76.974907000000002</c:v>
                </c:pt>
                <c:pt idx="1055">
                  <c:v>77.495002999999997</c:v>
                </c:pt>
                <c:pt idx="1056">
                  <c:v>75.934708000000001</c:v>
                </c:pt>
                <c:pt idx="1057">
                  <c:v>76.628174000000001</c:v>
                </c:pt>
                <c:pt idx="1058">
                  <c:v>78.015106000000003</c:v>
                </c:pt>
                <c:pt idx="1059">
                  <c:v>76.801536999999996</c:v>
                </c:pt>
                <c:pt idx="1060">
                  <c:v>76.801536999999996</c:v>
                </c:pt>
                <c:pt idx="1061">
                  <c:v>76.974907000000002</c:v>
                </c:pt>
                <c:pt idx="1062">
                  <c:v>75.587967000000006</c:v>
                </c:pt>
                <c:pt idx="1063">
                  <c:v>77.148269999999997</c:v>
                </c:pt>
                <c:pt idx="1064">
                  <c:v>78.188477000000006</c:v>
                </c:pt>
                <c:pt idx="1065">
                  <c:v>77.495002999999997</c:v>
                </c:pt>
                <c:pt idx="1066">
                  <c:v>78.015106000000003</c:v>
                </c:pt>
                <c:pt idx="1067">
                  <c:v>76.108069999999998</c:v>
                </c:pt>
                <c:pt idx="1068">
                  <c:v>75.414603999999997</c:v>
                </c:pt>
                <c:pt idx="1069">
                  <c:v>76.974907000000002</c:v>
                </c:pt>
                <c:pt idx="1070">
                  <c:v>76.974907000000002</c:v>
                </c:pt>
                <c:pt idx="1071">
                  <c:v>76.454802999999998</c:v>
                </c:pt>
                <c:pt idx="1072">
                  <c:v>75.934708000000001</c:v>
                </c:pt>
                <c:pt idx="1073">
                  <c:v>76.628174000000001</c:v>
                </c:pt>
                <c:pt idx="1074">
                  <c:v>76.628174000000001</c:v>
                </c:pt>
                <c:pt idx="1075">
                  <c:v>75.761336999999997</c:v>
                </c:pt>
                <c:pt idx="1076">
                  <c:v>75.587967000000006</c:v>
                </c:pt>
                <c:pt idx="1077">
                  <c:v>75.414603999999997</c:v>
                </c:pt>
                <c:pt idx="1078">
                  <c:v>76.628174000000001</c:v>
                </c:pt>
                <c:pt idx="1079">
                  <c:v>75.414603999999997</c:v>
                </c:pt>
                <c:pt idx="1080">
                  <c:v>76.281441000000001</c:v>
                </c:pt>
                <c:pt idx="1081">
                  <c:v>76.801536999999996</c:v>
                </c:pt>
                <c:pt idx="1082">
                  <c:v>76.281441000000001</c:v>
                </c:pt>
                <c:pt idx="1083">
                  <c:v>77.495002999999997</c:v>
                </c:pt>
                <c:pt idx="1084">
                  <c:v>76.801536999999996</c:v>
                </c:pt>
                <c:pt idx="1085">
                  <c:v>76.801536999999996</c:v>
                </c:pt>
                <c:pt idx="1086">
                  <c:v>77.495002999999997</c:v>
                </c:pt>
                <c:pt idx="1087">
                  <c:v>77.148269999999997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787632"/>
        <c:axId val="1433783280"/>
      </c:scatterChart>
      <c:valAx>
        <c:axId val="143378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783280"/>
        <c:crosses val="autoZero"/>
        <c:crossBetween val="midCat"/>
      </c:valAx>
      <c:valAx>
        <c:axId val="14337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78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adjusted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Sheet1!$N$2:$N$1089</c:f>
              <c:numCache>
                <c:formatCode>General</c:formatCode>
                <c:ptCount val="1088"/>
                <c:pt idx="0">
                  <c:v>-0.11803823835184254</c:v>
                </c:pt>
                <c:pt idx="1">
                  <c:v>-0.12872343130339634</c:v>
                </c:pt>
                <c:pt idx="2">
                  <c:v>-0.15674403901415274</c:v>
                </c:pt>
                <c:pt idx="3">
                  <c:v>-0.1111073461224385</c:v>
                </c:pt>
                <c:pt idx="4">
                  <c:v>-0.11089111434394758</c:v>
                </c:pt>
                <c:pt idx="5">
                  <c:v>-0.14266340392790511</c:v>
                </c:pt>
                <c:pt idx="6">
                  <c:v>-0.12823307604285855</c:v>
                </c:pt>
                <c:pt idx="7">
                  <c:v>-0.11117636792977773</c:v>
                </c:pt>
                <c:pt idx="8">
                  <c:v>-0.13898532684628717</c:v>
                </c:pt>
                <c:pt idx="9">
                  <c:v>-0.12851243722091449</c:v>
                </c:pt>
                <c:pt idx="10">
                  <c:v>-0.10382021397469626</c:v>
                </c:pt>
                <c:pt idx="11">
                  <c:v>-0.12511764997781669</c:v>
                </c:pt>
                <c:pt idx="12">
                  <c:v>-0.10042149827928866</c:v>
                </c:pt>
                <c:pt idx="13">
                  <c:v>-0.12497240414196034</c:v>
                </c:pt>
                <c:pt idx="14">
                  <c:v>-0.11818086514570172</c:v>
                </c:pt>
                <c:pt idx="15">
                  <c:v>-0.16007438762909204</c:v>
                </c:pt>
                <c:pt idx="16">
                  <c:v>-0.15292595418256105</c:v>
                </c:pt>
                <c:pt idx="17">
                  <c:v>-8.6623497929922522E-2</c:v>
                </c:pt>
                <c:pt idx="18">
                  <c:v>-0.13579825994512654</c:v>
                </c:pt>
                <c:pt idx="19">
                  <c:v>-0.10749829086137742</c:v>
                </c:pt>
                <c:pt idx="20">
                  <c:v>-0.13190853426419841</c:v>
                </c:pt>
                <c:pt idx="21">
                  <c:v>-0.15653304493167089</c:v>
                </c:pt>
                <c:pt idx="22">
                  <c:v>-9.341700106336466E-2</c:v>
                </c:pt>
                <c:pt idx="23">
                  <c:v>-0.13211952834668023</c:v>
                </c:pt>
                <c:pt idx="24">
                  <c:v>-0.13191049839949373</c:v>
                </c:pt>
                <c:pt idx="25">
                  <c:v>-0.12851112778227844</c:v>
                </c:pt>
                <c:pt idx="26">
                  <c:v>-0.11450016921513516</c:v>
                </c:pt>
                <c:pt idx="27">
                  <c:v>-0.11797248992538616</c:v>
                </c:pt>
                <c:pt idx="28">
                  <c:v>-0.12136858696678182</c:v>
                </c:pt>
                <c:pt idx="29">
                  <c:v>-9.3626685722316291E-2</c:v>
                </c:pt>
                <c:pt idx="30">
                  <c:v>-0.10402858921011768</c:v>
                </c:pt>
                <c:pt idx="31">
                  <c:v>-0.10042018884065261</c:v>
                </c:pt>
                <c:pt idx="32">
                  <c:v>-0.1464098480899913</c:v>
                </c:pt>
                <c:pt idx="33">
                  <c:v>-0.10403055334541299</c:v>
                </c:pt>
                <c:pt idx="34">
                  <c:v>-0.10416859715313999</c:v>
                </c:pt>
                <c:pt idx="35">
                  <c:v>-0.10028214504614325</c:v>
                </c:pt>
                <c:pt idx="36">
                  <c:v>-0.12497502299090898</c:v>
                </c:pt>
                <c:pt idx="37">
                  <c:v>-0.10028214504614325</c:v>
                </c:pt>
                <c:pt idx="38">
                  <c:v>-0.11796987106321989</c:v>
                </c:pt>
                <c:pt idx="39">
                  <c:v>-0.17352204066283092</c:v>
                </c:pt>
                <c:pt idx="40">
                  <c:v>-0.14599178819750649</c:v>
                </c:pt>
                <c:pt idx="41">
                  <c:v>-0.17033890203414914</c:v>
                </c:pt>
                <c:pt idx="42">
                  <c:v>-0.2202840353776547</c:v>
                </c:pt>
                <c:pt idx="43">
                  <c:v>-0.32280984829328802</c:v>
                </c:pt>
                <c:pt idx="44">
                  <c:v>-0.42271975638423454</c:v>
                </c:pt>
                <c:pt idx="45">
                  <c:v>-0.46340596513486332</c:v>
                </c:pt>
                <c:pt idx="46">
                  <c:v>-0.43687671950691631</c:v>
                </c:pt>
                <c:pt idx="47">
                  <c:v>-0.45570546048233557</c:v>
                </c:pt>
                <c:pt idx="48">
                  <c:v>-0.44905654809066403</c:v>
                </c:pt>
                <c:pt idx="49">
                  <c:v>-0.40413953612872461</c:v>
                </c:pt>
                <c:pt idx="50">
                  <c:v>-0.40408819139320046</c:v>
                </c:pt>
                <c:pt idx="51">
                  <c:v>-0.35520915838605643</c:v>
                </c:pt>
                <c:pt idx="52">
                  <c:v>-0.21102831523600327</c:v>
                </c:pt>
                <c:pt idx="53">
                  <c:v>-7.4262172040043956E-2</c:v>
                </c:pt>
                <c:pt idx="54">
                  <c:v>0.11203562702714034</c:v>
                </c:pt>
                <c:pt idx="55">
                  <c:v>0.34030182467296693</c:v>
                </c:pt>
                <c:pt idx="56">
                  <c:v>0.52619140410257148</c:v>
                </c:pt>
                <c:pt idx="57">
                  <c:v>0.57891534601631556</c:v>
                </c:pt>
                <c:pt idx="58">
                  <c:v>0.72992572127312727</c:v>
                </c:pt>
                <c:pt idx="59">
                  <c:v>0.81797640869717014</c:v>
                </c:pt>
                <c:pt idx="60">
                  <c:v>0.79705874339674654</c:v>
                </c:pt>
                <c:pt idx="61">
                  <c:v>0.67162648909905931</c:v>
                </c:pt>
                <c:pt idx="62">
                  <c:v>0.52686666580709784</c:v>
                </c:pt>
                <c:pt idx="63">
                  <c:v>0.37940681858646919</c:v>
                </c:pt>
                <c:pt idx="64">
                  <c:v>0.30284968778247567</c:v>
                </c:pt>
                <c:pt idx="65">
                  <c:v>0.15978236142805291</c:v>
                </c:pt>
                <c:pt idx="66">
                  <c:v>0.12878828019746136</c:v>
                </c:pt>
                <c:pt idx="67">
                  <c:v>0.15709219690696935</c:v>
                </c:pt>
                <c:pt idx="68">
                  <c:v>0.1229136674292291</c:v>
                </c:pt>
                <c:pt idx="69">
                  <c:v>0.15836536285650885</c:v>
                </c:pt>
                <c:pt idx="70">
                  <c:v>0.21737741340069139</c:v>
                </c:pt>
                <c:pt idx="71">
                  <c:v>0.2299745238134028</c:v>
                </c:pt>
                <c:pt idx="72">
                  <c:v>0.12348014253620065</c:v>
                </c:pt>
                <c:pt idx="73">
                  <c:v>-1.1180727278884622E-2</c:v>
                </c:pt>
                <c:pt idx="74">
                  <c:v>-0.18717183415998878</c:v>
                </c:pt>
                <c:pt idx="75">
                  <c:v>-0.27838863786588114</c:v>
                </c:pt>
                <c:pt idx="76">
                  <c:v>-0.47058789314469185</c:v>
                </c:pt>
                <c:pt idx="77">
                  <c:v>-0.58218127796332608</c:v>
                </c:pt>
                <c:pt idx="78">
                  <c:v>-0.65860625699071085</c:v>
                </c:pt>
                <c:pt idx="79">
                  <c:v>-0.68613390994714896</c:v>
                </c:pt>
                <c:pt idx="80">
                  <c:v>-0.70701655963171595</c:v>
                </c:pt>
                <c:pt idx="81">
                  <c:v>-0.69274389760316368</c:v>
                </c:pt>
                <c:pt idx="82">
                  <c:v>-0.70911302490060868</c:v>
                </c:pt>
                <c:pt idx="83">
                  <c:v>-0.74968203648889276</c:v>
                </c:pt>
                <c:pt idx="84">
                  <c:v>-0.71595288913219801</c:v>
                </c:pt>
                <c:pt idx="85">
                  <c:v>-0.68348319784419731</c:v>
                </c:pt>
                <c:pt idx="86">
                  <c:v>-0.61791144902973194</c:v>
                </c:pt>
                <c:pt idx="87">
                  <c:v>-0.55275121276872852</c:v>
                </c:pt>
                <c:pt idx="88">
                  <c:v>-0.44845465686795849</c:v>
                </c:pt>
                <c:pt idx="89">
                  <c:v>-0.39841695158513968</c:v>
                </c:pt>
                <c:pt idx="90">
                  <c:v>-0.3621804809248072</c:v>
                </c:pt>
                <c:pt idx="91">
                  <c:v>-0.32664147080810468</c:v>
                </c:pt>
                <c:pt idx="92">
                  <c:v>-0.2707238954958337</c:v>
                </c:pt>
                <c:pt idx="93">
                  <c:v>-0.30255211281466515</c:v>
                </c:pt>
                <c:pt idx="94">
                  <c:v>-0.29199579729359465</c:v>
                </c:pt>
                <c:pt idx="95">
                  <c:v>-0.29595389083662627</c:v>
                </c:pt>
                <c:pt idx="96">
                  <c:v>-0.29629965496551991</c:v>
                </c:pt>
                <c:pt idx="97">
                  <c:v>-0.35982786649270299</c:v>
                </c:pt>
                <c:pt idx="98">
                  <c:v>-0.36122663707854141</c:v>
                </c:pt>
                <c:pt idx="99">
                  <c:v>-0.34048923285506316</c:v>
                </c:pt>
                <c:pt idx="100">
                  <c:v>-0.30865381369170963</c:v>
                </c:pt>
                <c:pt idx="101">
                  <c:v>-0.19530934663193658</c:v>
                </c:pt>
                <c:pt idx="102">
                  <c:v>-6.8381147068482598E-2</c:v>
                </c:pt>
                <c:pt idx="103">
                  <c:v>8.3365515533483953E-2</c:v>
                </c:pt>
                <c:pt idx="104">
                  <c:v>0.17093661917773639</c:v>
                </c:pt>
                <c:pt idx="105">
                  <c:v>0.23057314108740928</c:v>
                </c:pt>
                <c:pt idx="106">
                  <c:v>0.30987636375371036</c:v>
                </c:pt>
                <c:pt idx="107">
                  <c:v>0.29365961885983349</c:v>
                </c:pt>
                <c:pt idx="108">
                  <c:v>0.21327574926060128</c:v>
                </c:pt>
                <c:pt idx="109">
                  <c:v>8.4647812588959079E-2</c:v>
                </c:pt>
                <c:pt idx="110">
                  <c:v>-1.2699499570778957E-2</c:v>
                </c:pt>
                <c:pt idx="111">
                  <c:v>-4.3102187691069493E-2</c:v>
                </c:pt>
                <c:pt idx="112">
                  <c:v>-4.4636383036973024E-2</c:v>
                </c:pt>
                <c:pt idx="113">
                  <c:v>-8.1126661505994166E-2</c:v>
                </c:pt>
                <c:pt idx="114">
                  <c:v>-0.12432963665784789</c:v>
                </c:pt>
                <c:pt idx="115">
                  <c:v>-0.14616942717574685</c:v>
                </c:pt>
                <c:pt idx="116">
                  <c:v>-0.2089838498118263</c:v>
                </c:pt>
                <c:pt idx="117">
                  <c:v>-0.24350157654632631</c:v>
                </c:pt>
                <c:pt idx="118">
                  <c:v>-0.28488968516399182</c:v>
                </c:pt>
                <c:pt idx="119">
                  <c:v>-0.24949721077356504</c:v>
                </c:pt>
                <c:pt idx="120">
                  <c:v>-0.28310586784765518</c:v>
                </c:pt>
                <c:pt idx="121">
                  <c:v>-0.28246699317732965</c:v>
                </c:pt>
                <c:pt idx="122">
                  <c:v>-0.22203456630747659</c:v>
                </c:pt>
                <c:pt idx="123">
                  <c:v>-0.18644157305808454</c:v>
                </c:pt>
                <c:pt idx="124">
                  <c:v>-0.13903546615864534</c:v>
                </c:pt>
                <c:pt idx="125">
                  <c:v>-0.10458927589457344</c:v>
                </c:pt>
                <c:pt idx="126">
                  <c:v>-5.9116711151977488E-2</c:v>
                </c:pt>
                <c:pt idx="127">
                  <c:v>7.3967391831428909E-3</c:v>
                </c:pt>
                <c:pt idx="128">
                  <c:v>5.0687067719649856E-2</c:v>
                </c:pt>
                <c:pt idx="129">
                  <c:v>5.5834246417374195E-2</c:v>
                </c:pt>
                <c:pt idx="130">
                  <c:v>0.10167995009037879</c:v>
                </c:pt>
                <c:pt idx="131">
                  <c:v>0.11645409750213459</c:v>
                </c:pt>
                <c:pt idx="132">
                  <c:v>7.1374797992897074E-2</c:v>
                </c:pt>
                <c:pt idx="133">
                  <c:v>3.2947723345094437E-2</c:v>
                </c:pt>
                <c:pt idx="134">
                  <c:v>7.8795410501009674E-2</c:v>
                </c:pt>
                <c:pt idx="135">
                  <c:v>5.4517973588450702E-2</c:v>
                </c:pt>
                <c:pt idx="136">
                  <c:v>7.5530155803251328E-2</c:v>
                </c:pt>
                <c:pt idx="137">
                  <c:v>0.18732798718173693</c:v>
                </c:pt>
                <c:pt idx="138">
                  <c:v>0.23699703311794287</c:v>
                </c:pt>
                <c:pt idx="139">
                  <c:v>0.28525812292328234</c:v>
                </c:pt>
                <c:pt idx="140">
                  <c:v>0.40067288548750185</c:v>
                </c:pt>
                <c:pt idx="141">
                  <c:v>0.48389073267971727</c:v>
                </c:pt>
                <c:pt idx="142">
                  <c:v>0.602205344611356</c:v>
                </c:pt>
                <c:pt idx="143">
                  <c:v>0.70212624013503799</c:v>
                </c:pt>
                <c:pt idx="144">
                  <c:v>0.83367878192984057</c:v>
                </c:pt>
                <c:pt idx="145">
                  <c:v>0.92686410470753766</c:v>
                </c:pt>
                <c:pt idx="146">
                  <c:v>0.97185797567415866</c:v>
                </c:pt>
                <c:pt idx="147">
                  <c:v>0.95742112001529989</c:v>
                </c:pt>
                <c:pt idx="148">
                  <c:v>0.95346828411392048</c:v>
                </c:pt>
                <c:pt idx="149">
                  <c:v>0.96005077381160087</c:v>
                </c:pt>
                <c:pt idx="150">
                  <c:v>0.94985661038056668</c:v>
                </c:pt>
                <c:pt idx="151">
                  <c:v>0.99257905058492091</c:v>
                </c:pt>
                <c:pt idx="152">
                  <c:v>0.9445152056841829</c:v>
                </c:pt>
                <c:pt idx="153">
                  <c:v>0.93431965521778559</c:v>
                </c:pt>
                <c:pt idx="154">
                  <c:v>0.94209785539767055</c:v>
                </c:pt>
                <c:pt idx="155">
                  <c:v>0.95534169684205783</c:v>
                </c:pt>
                <c:pt idx="156">
                  <c:v>0.9988815437460602</c:v>
                </c:pt>
                <c:pt idx="157">
                  <c:v>0.98271128329830992</c:v>
                </c:pt>
                <c:pt idx="158">
                  <c:v>0.90071251570421551</c:v>
                </c:pt>
                <c:pt idx="159">
                  <c:v>0.86809884948660077</c:v>
                </c:pt>
                <c:pt idx="160">
                  <c:v>0.76134282260722819</c:v>
                </c:pt>
                <c:pt idx="161">
                  <c:v>0.59910099076239542</c:v>
                </c:pt>
                <c:pt idx="162">
                  <c:v>0.35626439982291153</c:v>
                </c:pt>
                <c:pt idx="163">
                  <c:v>0.13464382145038481</c:v>
                </c:pt>
                <c:pt idx="164">
                  <c:v>-2.0119545106934717E-2</c:v>
                </c:pt>
                <c:pt idx="165">
                  <c:v>-0.12154818949361904</c:v>
                </c:pt>
                <c:pt idx="166">
                  <c:v>-0.17996326721734399</c:v>
                </c:pt>
                <c:pt idx="167">
                  <c:v>-0.15756148097944425</c:v>
                </c:pt>
                <c:pt idx="168">
                  <c:v>-0.15276530391168588</c:v>
                </c:pt>
                <c:pt idx="169">
                  <c:v>-0.11231496854030834</c:v>
                </c:pt>
                <c:pt idx="170">
                  <c:v>-5.8691103401531532E-2</c:v>
                </c:pt>
                <c:pt idx="171">
                  <c:v>-3.2523250564793195E-2</c:v>
                </c:pt>
                <c:pt idx="172">
                  <c:v>-5.3648276120119307E-3</c:v>
                </c:pt>
                <c:pt idx="173">
                  <c:v>2.1372242534290799E-2</c:v>
                </c:pt>
                <c:pt idx="174">
                  <c:v>1.3374044535918086E-2</c:v>
                </c:pt>
                <c:pt idx="175">
                  <c:v>-4.4993893829313687E-2</c:v>
                </c:pt>
                <c:pt idx="176">
                  <c:v>-0.20411757637369451</c:v>
                </c:pt>
                <c:pt idx="177">
                  <c:v>-0.33040231885983629</c:v>
                </c:pt>
                <c:pt idx="178">
                  <c:v>-0.41111677044174721</c:v>
                </c:pt>
                <c:pt idx="179">
                  <c:v>-0.46403208420182207</c:v>
                </c:pt>
                <c:pt idx="180">
                  <c:v>-0.49211713150031483</c:v>
                </c:pt>
                <c:pt idx="181">
                  <c:v>-0.48178163056781292</c:v>
                </c:pt>
                <c:pt idx="182">
                  <c:v>-0.48164751524071919</c:v>
                </c:pt>
                <c:pt idx="183">
                  <c:v>-0.44648631129399186</c:v>
                </c:pt>
                <c:pt idx="184">
                  <c:v>-0.41811472052113779</c:v>
                </c:pt>
                <c:pt idx="185">
                  <c:v>-0.39362823450304896</c:v>
                </c:pt>
                <c:pt idx="186">
                  <c:v>-0.35173340240685652</c:v>
                </c:pt>
                <c:pt idx="187">
                  <c:v>-0.33743524565358685</c:v>
                </c:pt>
                <c:pt idx="188">
                  <c:v>-0.35880104855734457</c:v>
                </c:pt>
                <c:pt idx="189">
                  <c:v>-0.41819094417299901</c:v>
                </c:pt>
                <c:pt idx="190">
                  <c:v>-0.26758003966369331</c:v>
                </c:pt>
                <c:pt idx="191">
                  <c:v>1.356588332048313E-3</c:v>
                </c:pt>
                <c:pt idx="192">
                  <c:v>0.23146508420568579</c:v>
                </c:pt>
                <c:pt idx="193">
                  <c:v>0.55548179986492618</c:v>
                </c:pt>
                <c:pt idx="194">
                  <c:v>0.76700070229358452</c:v>
                </c:pt>
                <c:pt idx="195">
                  <c:v>0.88704373537296111</c:v>
                </c:pt>
                <c:pt idx="196">
                  <c:v>1.0011366064852745</c:v>
                </c:pt>
                <c:pt idx="197">
                  <c:v>0.961533520618441</c:v>
                </c:pt>
                <c:pt idx="198">
                  <c:v>0.87941506034781514</c:v>
                </c:pt>
                <c:pt idx="199">
                  <c:v>0.79098166755723809</c:v>
                </c:pt>
                <c:pt idx="200">
                  <c:v>0.77315264332439926</c:v>
                </c:pt>
                <c:pt idx="201">
                  <c:v>0.61466574756586623</c:v>
                </c:pt>
                <c:pt idx="202">
                  <c:v>0.47018921392504098</c:v>
                </c:pt>
                <c:pt idx="203">
                  <c:v>0.30213982717140381</c:v>
                </c:pt>
                <c:pt idx="204">
                  <c:v>0.14470986596812821</c:v>
                </c:pt>
                <c:pt idx="205">
                  <c:v>-2.3198838777441527E-2</c:v>
                </c:pt>
                <c:pt idx="206">
                  <c:v>-5.0299246309584371E-2</c:v>
                </c:pt>
                <c:pt idx="207">
                  <c:v>-0.10797434661117811</c:v>
                </c:pt>
                <c:pt idx="208">
                  <c:v>-0.16494416929916156</c:v>
                </c:pt>
                <c:pt idx="209">
                  <c:v>-0.12539308288339379</c:v>
                </c:pt>
                <c:pt idx="210">
                  <c:v>-3.3413764397934038E-2</c:v>
                </c:pt>
                <c:pt idx="211">
                  <c:v>5.8004867401181763E-2</c:v>
                </c:pt>
                <c:pt idx="212">
                  <c:v>0.13824729629154664</c:v>
                </c:pt>
                <c:pt idx="213">
                  <c:v>0.16619560823115892</c:v>
                </c:pt>
                <c:pt idx="214">
                  <c:v>0.28068882307903797</c:v>
                </c:pt>
                <c:pt idx="215">
                  <c:v>0.26681658237144917</c:v>
                </c:pt>
                <c:pt idx="216">
                  <c:v>0.25627661572264077</c:v>
                </c:pt>
                <c:pt idx="217">
                  <c:v>0.19449490324986293</c:v>
                </c:pt>
                <c:pt idx="218">
                  <c:v>0.14020937201525124</c:v>
                </c:pt>
                <c:pt idx="219">
                  <c:v>0.20374413048780737</c:v>
                </c:pt>
                <c:pt idx="220">
                  <c:v>0.29778715922131888</c:v>
                </c:pt>
                <c:pt idx="221">
                  <c:v>0.35021930040514654</c:v>
                </c:pt>
                <c:pt idx="222">
                  <c:v>0.36990107911457704</c:v>
                </c:pt>
                <c:pt idx="223">
                  <c:v>0.37437761491778565</c:v>
                </c:pt>
                <c:pt idx="224">
                  <c:v>0.28466516336680386</c:v>
                </c:pt>
                <c:pt idx="225">
                  <c:v>7.7271755999848979E-2</c:v>
                </c:pt>
                <c:pt idx="226">
                  <c:v>-0.11165438763504282</c:v>
                </c:pt>
                <c:pt idx="227">
                  <c:v>-0.21963675342453531</c:v>
                </c:pt>
                <c:pt idx="228">
                  <c:v>-0.25827091362738269</c:v>
                </c:pt>
                <c:pt idx="229">
                  <c:v>-0.28969023685182749</c:v>
                </c:pt>
                <c:pt idx="230">
                  <c:v>-0.35620303247518276</c:v>
                </c:pt>
                <c:pt idx="231">
                  <c:v>-0.45152055613186898</c:v>
                </c:pt>
                <c:pt idx="232">
                  <c:v>-0.54931330239513187</c:v>
                </c:pt>
                <c:pt idx="233">
                  <c:v>-0.62510531873084085</c:v>
                </c:pt>
                <c:pt idx="234">
                  <c:v>-0.756313424984288</c:v>
                </c:pt>
                <c:pt idx="235">
                  <c:v>-0.79666096708485445</c:v>
                </c:pt>
                <c:pt idx="236">
                  <c:v>-0.79385033201865507</c:v>
                </c:pt>
                <c:pt idx="237">
                  <c:v>-0.65622975701995812</c:v>
                </c:pt>
                <c:pt idx="238">
                  <c:v>-0.57069359455480295</c:v>
                </c:pt>
                <c:pt idx="239">
                  <c:v>-0.44666718837614228</c:v>
                </c:pt>
                <c:pt idx="240">
                  <c:v>-0.29872748066104454</c:v>
                </c:pt>
                <c:pt idx="241">
                  <c:v>-0.24233722774486113</c:v>
                </c:pt>
                <c:pt idx="242">
                  <c:v>6.6293768369097533E-2</c:v>
                </c:pt>
                <c:pt idx="243">
                  <c:v>9.4313047299267275E-2</c:v>
                </c:pt>
                <c:pt idx="244">
                  <c:v>0.24820099212995014</c:v>
                </c:pt>
                <c:pt idx="245">
                  <c:v>0.38744237728954267</c:v>
                </c:pt>
                <c:pt idx="246">
                  <c:v>0.4939255238702342</c:v>
                </c:pt>
                <c:pt idx="247">
                  <c:v>0.64642191950026451</c:v>
                </c:pt>
                <c:pt idx="248">
                  <c:v>0.73487615912360749</c:v>
                </c:pt>
                <c:pt idx="249">
                  <c:v>0.75987311549243575</c:v>
                </c:pt>
                <c:pt idx="250">
                  <c:v>0.76809807894630588</c:v>
                </c:pt>
                <c:pt idx="251">
                  <c:v>0.68553537045276913</c:v>
                </c:pt>
                <c:pt idx="252">
                  <c:v>0.58182370627135416</c:v>
                </c:pt>
                <c:pt idx="253">
                  <c:v>0.41951880310567891</c:v>
                </c:pt>
                <c:pt idx="254">
                  <c:v>0.26464028855260308</c:v>
                </c:pt>
                <c:pt idx="255">
                  <c:v>6.0512810345878007E-2</c:v>
                </c:pt>
                <c:pt idx="256">
                  <c:v>-0.14602876451907121</c:v>
                </c:pt>
                <c:pt idx="257">
                  <c:v>-0.23667309650736396</c:v>
                </c:pt>
                <c:pt idx="258">
                  <c:v>-0.40090634283476884</c:v>
                </c:pt>
                <c:pt idx="259">
                  <c:v>-0.57518658209514562</c:v>
                </c:pt>
                <c:pt idx="260">
                  <c:v>-0.63730096462623997</c:v>
                </c:pt>
                <c:pt idx="261">
                  <c:v>-0.66806964808152924</c:v>
                </c:pt>
                <c:pt idx="262">
                  <c:v>-0.60656651852457311</c:v>
                </c:pt>
                <c:pt idx="263">
                  <c:v>-0.61866152754698789</c:v>
                </c:pt>
                <c:pt idx="264">
                  <c:v>-0.52554903150679422</c:v>
                </c:pt>
                <c:pt idx="265">
                  <c:v>-0.42662574589102592</c:v>
                </c:pt>
                <c:pt idx="266">
                  <c:v>-0.27131153289849097</c:v>
                </c:pt>
                <c:pt idx="267">
                  <c:v>-1.4180058192970267E-2</c:v>
                </c:pt>
                <c:pt idx="268">
                  <c:v>0.13660553550001037</c:v>
                </c:pt>
                <c:pt idx="269">
                  <c:v>0.29744074017817052</c:v>
                </c:pt>
                <c:pt idx="270">
                  <c:v>0.43378818774650396</c:v>
                </c:pt>
                <c:pt idx="271">
                  <c:v>0.55805165280648583</c:v>
                </c:pt>
                <c:pt idx="272">
                  <c:v>0.62442243744625037</c:v>
                </c:pt>
                <c:pt idx="273">
                  <c:v>0.61268098420697381</c:v>
                </c:pt>
                <c:pt idx="274">
                  <c:v>0.60794793692298943</c:v>
                </c:pt>
                <c:pt idx="275">
                  <c:v>0.65288000708513649</c:v>
                </c:pt>
                <c:pt idx="276">
                  <c:v>0.60681412400221746</c:v>
                </c:pt>
                <c:pt idx="277">
                  <c:v>0.55977016841306759</c:v>
                </c:pt>
                <c:pt idx="278">
                  <c:v>0.50005214702999812</c:v>
                </c:pt>
                <c:pt idx="279">
                  <c:v>0.35330348919913984</c:v>
                </c:pt>
                <c:pt idx="280">
                  <c:v>0.17103214998326136</c:v>
                </c:pt>
                <c:pt idx="281">
                  <c:v>1.5932204450314659E-2</c:v>
                </c:pt>
                <c:pt idx="282">
                  <c:v>-8.7026707392114919E-2</c:v>
                </c:pt>
                <c:pt idx="283">
                  <c:v>-0.15113982960772432</c:v>
                </c:pt>
                <c:pt idx="284">
                  <c:v>-0.13112472631748417</c:v>
                </c:pt>
                <c:pt idx="285">
                  <c:v>-0.16318554305931496</c:v>
                </c:pt>
                <c:pt idx="286">
                  <c:v>-0.18767528329050215</c:v>
                </c:pt>
                <c:pt idx="287">
                  <c:v>-0.14932375841878773</c:v>
                </c:pt>
                <c:pt idx="288">
                  <c:v>-4.7853570634881687E-2</c:v>
                </c:pt>
                <c:pt idx="289">
                  <c:v>-5.492774436991002E-2</c:v>
                </c:pt>
                <c:pt idx="290">
                  <c:v>-5.1034745128268159E-2</c:v>
                </c:pt>
                <c:pt idx="291">
                  <c:v>1.2229144667702762E-2</c:v>
                </c:pt>
                <c:pt idx="292">
                  <c:v>-4.0557946180605473E-2</c:v>
                </c:pt>
                <c:pt idx="293">
                  <c:v>-4.749274752414516E-2</c:v>
                </c:pt>
                <c:pt idx="294">
                  <c:v>-2.6546968254517505E-2</c:v>
                </c:pt>
                <c:pt idx="295">
                  <c:v>-1.5650126516269687E-2</c:v>
                </c:pt>
                <c:pt idx="296">
                  <c:v>-1.5723731313517578E-2</c:v>
                </c:pt>
                <c:pt idx="297">
                  <c:v>-1.6081280857875659E-2</c:v>
                </c:pt>
                <c:pt idx="298">
                  <c:v>6.4298517373968286E-2</c:v>
                </c:pt>
                <c:pt idx="299">
                  <c:v>0.10647142115333572</c:v>
                </c:pt>
                <c:pt idx="300">
                  <c:v>0.17326488757887853</c:v>
                </c:pt>
                <c:pt idx="301">
                  <c:v>0.29581885952731313</c:v>
                </c:pt>
                <c:pt idx="302">
                  <c:v>0.4120000651492437</c:v>
                </c:pt>
                <c:pt idx="303">
                  <c:v>0.52096641502619023</c:v>
                </c:pt>
                <c:pt idx="304">
                  <c:v>0.65887093458461343</c:v>
                </c:pt>
                <c:pt idx="305">
                  <c:v>0.81453224067212437</c:v>
                </c:pt>
                <c:pt idx="306">
                  <c:v>0.94344281247052153</c:v>
                </c:pt>
                <c:pt idx="307">
                  <c:v>0.97612544262868417</c:v>
                </c:pt>
                <c:pt idx="308">
                  <c:v>0.94895081389477354</c:v>
                </c:pt>
                <c:pt idx="309">
                  <c:v>0.93911289000731002</c:v>
                </c:pt>
                <c:pt idx="310">
                  <c:v>0.99125519441102095</c:v>
                </c:pt>
                <c:pt idx="311">
                  <c:v>1.0083671561882659</c:v>
                </c:pt>
                <c:pt idx="312">
                  <c:v>1.0223729157546306</c:v>
                </c:pt>
                <c:pt idx="313">
                  <c:v>0.96609251487397674</c:v>
                </c:pt>
                <c:pt idx="314">
                  <c:v>0.79503366491478189</c:v>
                </c:pt>
                <c:pt idx="315">
                  <c:v>0.40201567430812973</c:v>
                </c:pt>
                <c:pt idx="316">
                  <c:v>6.1109287888444046E-3</c:v>
                </c:pt>
                <c:pt idx="317">
                  <c:v>-0.46287408235345084</c:v>
                </c:pt>
                <c:pt idx="318">
                  <c:v>-0.80567573145643723</c:v>
                </c:pt>
                <c:pt idx="319">
                  <c:v>-0.9874962944693263</c:v>
                </c:pt>
                <c:pt idx="320">
                  <c:v>-0.93757167627490401</c:v>
                </c:pt>
                <c:pt idx="321">
                  <c:v>-0.83649927142234914</c:v>
                </c:pt>
                <c:pt idx="322">
                  <c:v>-0.71449088864602195</c:v>
                </c:pt>
                <c:pt idx="323">
                  <c:v>-0.57826908385084286</c:v>
                </c:pt>
                <c:pt idx="324">
                  <c:v>-0.43455107844911189</c:v>
                </c:pt>
                <c:pt idx="325">
                  <c:v>-0.40701888121498964</c:v>
                </c:pt>
                <c:pt idx="326">
                  <c:v>-0.30964744884349099</c:v>
                </c:pt>
                <c:pt idx="327">
                  <c:v>-0.21553341481406496</c:v>
                </c:pt>
                <c:pt idx="328">
                  <c:v>-0.15234507538465722</c:v>
                </c:pt>
                <c:pt idx="329">
                  <c:v>-7.9673723010600619E-2</c:v>
                </c:pt>
                <c:pt idx="330">
                  <c:v>-9.8318881977245143E-3</c:v>
                </c:pt>
                <c:pt idx="331">
                  <c:v>0.10203887449777418</c:v>
                </c:pt>
                <c:pt idx="332">
                  <c:v>0.13013046815116508</c:v>
                </c:pt>
                <c:pt idx="333">
                  <c:v>0.16105421795406219</c:v>
                </c:pt>
                <c:pt idx="334">
                  <c:v>0.1507219718289102</c:v>
                </c:pt>
                <c:pt idx="335">
                  <c:v>0.11145157517307182</c:v>
                </c:pt>
                <c:pt idx="336">
                  <c:v>3.6941767812390135E-2</c:v>
                </c:pt>
                <c:pt idx="337">
                  <c:v>-1.9593711786971103E-2</c:v>
                </c:pt>
                <c:pt idx="338">
                  <c:v>-6.2116942943875562E-2</c:v>
                </c:pt>
                <c:pt idx="339">
                  <c:v>-4.5282358655509773E-2</c:v>
                </c:pt>
                <c:pt idx="340">
                  <c:v>-1.5218318040155951E-2</c:v>
                </c:pt>
                <c:pt idx="341">
                  <c:v>-8.7967865281532182E-3</c:v>
                </c:pt>
                <c:pt idx="342">
                  <c:v>1.85705621746254E-2</c:v>
                </c:pt>
                <c:pt idx="343">
                  <c:v>1.4952995439245968E-2</c:v>
                </c:pt>
                <c:pt idx="344">
                  <c:v>0.1169602810690739</c:v>
                </c:pt>
                <c:pt idx="345">
                  <c:v>0.24555613698363352</c:v>
                </c:pt>
                <c:pt idx="346">
                  <c:v>0.33892833344089129</c:v>
                </c:pt>
                <c:pt idx="347">
                  <c:v>0.36727253005706217</c:v>
                </c:pt>
                <c:pt idx="348">
                  <c:v>0.39853234683263378</c:v>
                </c:pt>
                <c:pt idx="349">
                  <c:v>0.39187893628363346</c:v>
                </c:pt>
                <c:pt idx="350">
                  <c:v>0.37993706837125163</c:v>
                </c:pt>
                <c:pt idx="351">
                  <c:v>0.33198607235774291</c:v>
                </c:pt>
                <c:pt idx="352">
                  <c:v>0.30349475117836938</c:v>
                </c:pt>
                <c:pt idx="353">
                  <c:v>0.22971121078360437</c:v>
                </c:pt>
                <c:pt idx="354">
                  <c:v>0.18061330778063495</c:v>
                </c:pt>
                <c:pt idx="355">
                  <c:v>0.21508101875324595</c:v>
                </c:pt>
                <c:pt idx="356">
                  <c:v>0.2115468777072983</c:v>
                </c:pt>
                <c:pt idx="357">
                  <c:v>0.2080068450201058</c:v>
                </c:pt>
                <c:pt idx="358">
                  <c:v>0.18685334562991299</c:v>
                </c:pt>
                <c:pt idx="359">
                  <c:v>0.15987786769245194</c:v>
                </c:pt>
                <c:pt idx="360">
                  <c:v>0.13939625554220803</c:v>
                </c:pt>
                <c:pt idx="361">
                  <c:v>0.15335812996506643</c:v>
                </c:pt>
                <c:pt idx="362">
                  <c:v>0.17485137771329343</c:v>
                </c:pt>
                <c:pt idx="363">
                  <c:v>0.15086301887061002</c:v>
                </c:pt>
                <c:pt idx="364">
                  <c:v>0.10446763530294156</c:v>
                </c:pt>
                <c:pt idx="365">
                  <c:v>0.12723303312966969</c:v>
                </c:pt>
                <c:pt idx="366">
                  <c:v>7.5141018883884705E-2</c:v>
                </c:pt>
                <c:pt idx="367">
                  <c:v>7.094155688908825E-2</c:v>
                </c:pt>
                <c:pt idx="368">
                  <c:v>2.7876075403265029E-2</c:v>
                </c:pt>
                <c:pt idx="369">
                  <c:v>1.8755194425066714E-2</c:v>
                </c:pt>
                <c:pt idx="370">
                  <c:v>-1.5133498079508331E-2</c:v>
                </c:pt>
                <c:pt idx="371">
                  <c:v>-5.5894497721818051E-2</c:v>
                </c:pt>
                <c:pt idx="372">
                  <c:v>-8.3065891391532171E-2</c:v>
                </c:pt>
                <c:pt idx="373">
                  <c:v>-0.14838239942897427</c:v>
                </c:pt>
                <c:pt idx="374">
                  <c:v>-0.1751363881280113</c:v>
                </c:pt>
                <c:pt idx="375">
                  <c:v>-0.13930149062073618</c:v>
                </c:pt>
                <c:pt idx="376">
                  <c:v>-2.2520850744781218E-2</c:v>
                </c:pt>
                <c:pt idx="377">
                  <c:v>-2.5918911923360474E-2</c:v>
                </c:pt>
                <c:pt idx="378">
                  <c:v>-4.3393679915708472E-2</c:v>
                </c:pt>
                <c:pt idx="379">
                  <c:v>-8.5074898893086753E-2</c:v>
                </c:pt>
                <c:pt idx="380">
                  <c:v>-4.9067118920161953E-2</c:v>
                </c:pt>
                <c:pt idx="381">
                  <c:v>-2.4023239144828824E-2</c:v>
                </c:pt>
                <c:pt idx="382">
                  <c:v>-6.5774134626205571E-2</c:v>
                </c:pt>
                <c:pt idx="383">
                  <c:v>2.6343208105546845E-2</c:v>
                </c:pt>
                <c:pt idx="384">
                  <c:v>0.12962828178069749</c:v>
                </c:pt>
                <c:pt idx="385">
                  <c:v>0.18664693395252954</c:v>
                </c:pt>
                <c:pt idx="386">
                  <c:v>0.25073452312484701</c:v>
                </c:pt>
                <c:pt idx="387">
                  <c:v>0.269376751773027</c:v>
                </c:pt>
                <c:pt idx="388">
                  <c:v>0.22327420513238877</c:v>
                </c:pt>
                <c:pt idx="389">
                  <c:v>0.19417704043528713</c:v>
                </c:pt>
                <c:pt idx="390">
                  <c:v>0.15072116974473374</c:v>
                </c:pt>
                <c:pt idx="391">
                  <c:v>5.052404411249263E-2</c:v>
                </c:pt>
                <c:pt idx="392">
                  <c:v>-0.15467086302379671</c:v>
                </c:pt>
                <c:pt idx="393">
                  <c:v>-0.24473562622252615</c:v>
                </c:pt>
                <c:pt idx="394">
                  <c:v>-0.40767291478878509</c:v>
                </c:pt>
                <c:pt idx="395">
                  <c:v>-0.65757052772275393</c:v>
                </c:pt>
                <c:pt idx="396">
                  <c:v>-0.74572066976746787</c:v>
                </c:pt>
                <c:pt idx="397">
                  <c:v>-0.84023179350108024</c:v>
                </c:pt>
                <c:pt idx="398">
                  <c:v>-0.96142135615386493</c:v>
                </c:pt>
                <c:pt idx="399">
                  <c:v>-0.95298930050523711</c:v>
                </c:pt>
                <c:pt idx="400">
                  <c:v>-0.88074177689985267</c:v>
                </c:pt>
                <c:pt idx="401">
                  <c:v>-0.75281126089566019</c:v>
                </c:pt>
                <c:pt idx="402">
                  <c:v>-0.59665307177379923</c:v>
                </c:pt>
                <c:pt idx="403">
                  <c:v>-0.304421596674184</c:v>
                </c:pt>
                <c:pt idx="404">
                  <c:v>-2.3547977732486739E-3</c:v>
                </c:pt>
                <c:pt idx="405">
                  <c:v>0.22471645983572111</c:v>
                </c:pt>
                <c:pt idx="406">
                  <c:v>0.35266845821854875</c:v>
                </c:pt>
                <c:pt idx="407">
                  <c:v>0.40738256305434983</c:v>
                </c:pt>
                <c:pt idx="408">
                  <c:v>0.42233522315536581</c:v>
                </c:pt>
                <c:pt idx="409">
                  <c:v>0.43976312521435035</c:v>
                </c:pt>
                <c:pt idx="410">
                  <c:v>0.4173384236124868</c:v>
                </c:pt>
                <c:pt idx="411">
                  <c:v>0.28176651961559934</c:v>
                </c:pt>
                <c:pt idx="412">
                  <c:v>0.20768262852008226</c:v>
                </c:pt>
                <c:pt idx="413">
                  <c:v>-7.1438111674686543E-3</c:v>
                </c:pt>
                <c:pt idx="414">
                  <c:v>-7.0970351005331875E-2</c:v>
                </c:pt>
                <c:pt idx="415">
                  <c:v>-0.13337849839786159</c:v>
                </c:pt>
                <c:pt idx="416">
                  <c:v>-0.20314280013345801</c:v>
                </c:pt>
                <c:pt idx="417">
                  <c:v>-0.14674534498287911</c:v>
                </c:pt>
                <c:pt idx="418">
                  <c:v>-0.1532594869458182</c:v>
                </c:pt>
                <c:pt idx="419">
                  <c:v>-0.16358713072778161</c:v>
                </c:pt>
                <c:pt idx="420">
                  <c:v>-5.0369577540453812E-2</c:v>
                </c:pt>
                <c:pt idx="421">
                  <c:v>7.776931329984553E-2</c:v>
                </c:pt>
                <c:pt idx="422">
                  <c:v>8.7243918959812289E-2</c:v>
                </c:pt>
                <c:pt idx="423">
                  <c:v>5.2544386432786305E-2</c:v>
                </c:pt>
                <c:pt idx="424">
                  <c:v>-0.13074684189596703</c:v>
                </c:pt>
                <c:pt idx="425">
                  <c:v>-0.16791779289048211</c:v>
                </c:pt>
                <c:pt idx="426">
                  <c:v>-0.30663057211892497</c:v>
                </c:pt>
                <c:pt idx="427">
                  <c:v>-0.46742161514705433</c:v>
                </c:pt>
                <c:pt idx="428">
                  <c:v>-0.55906499020653222</c:v>
                </c:pt>
                <c:pt idx="429">
                  <c:v>-0.73237442331736924</c:v>
                </c:pt>
                <c:pt idx="430">
                  <c:v>-0.76734045087558689</c:v>
                </c:pt>
                <c:pt idx="431">
                  <c:v>-0.72042613181325854</c:v>
                </c:pt>
                <c:pt idx="432">
                  <c:v>-0.58279187292670909</c:v>
                </c:pt>
                <c:pt idx="433">
                  <c:v>-0.37198677913230788</c:v>
                </c:pt>
                <c:pt idx="434">
                  <c:v>-9.3955736178156529E-2</c:v>
                </c:pt>
                <c:pt idx="435">
                  <c:v>0.12902265861734036</c:v>
                </c:pt>
                <c:pt idx="436">
                  <c:v>0.37026319594085838</c:v>
                </c:pt>
                <c:pt idx="437">
                  <c:v>0.54902332822811672</c:v>
                </c:pt>
                <c:pt idx="438">
                  <c:v>0.66530296046903492</c:v>
                </c:pt>
                <c:pt idx="439">
                  <c:v>0.63071823374189873</c:v>
                </c:pt>
                <c:pt idx="440">
                  <c:v>0.63822877978460602</c:v>
                </c:pt>
                <c:pt idx="441">
                  <c:v>0.63858305556576067</c:v>
                </c:pt>
                <c:pt idx="442">
                  <c:v>0.54774018781909273</c:v>
                </c:pt>
                <c:pt idx="443">
                  <c:v>0.49884669345671478</c:v>
                </c:pt>
                <c:pt idx="444">
                  <c:v>0.45321130980681168</c:v>
                </c:pt>
                <c:pt idx="445">
                  <c:v>0.43148341326461909</c:v>
                </c:pt>
                <c:pt idx="446">
                  <c:v>0.43445226469622383</c:v>
                </c:pt>
                <c:pt idx="447">
                  <c:v>0.47294316254423718</c:v>
                </c:pt>
                <c:pt idx="448">
                  <c:v>0.51447651700342367</c:v>
                </c:pt>
                <c:pt idx="449">
                  <c:v>0.56003041955475019</c:v>
                </c:pt>
                <c:pt idx="450">
                  <c:v>0.65510353939446031</c:v>
                </c:pt>
                <c:pt idx="451">
                  <c:v>0.73984641594898537</c:v>
                </c:pt>
                <c:pt idx="452">
                  <c:v>0.72347276391263204</c:v>
                </c:pt>
                <c:pt idx="453">
                  <c:v>0.64482373187191266</c:v>
                </c:pt>
                <c:pt idx="454">
                  <c:v>0.50306516419603553</c:v>
                </c:pt>
                <c:pt idx="455">
                  <c:v>0.45819818774480336</c:v>
                </c:pt>
                <c:pt idx="456">
                  <c:v>0.43985143364673668</c:v>
                </c:pt>
                <c:pt idx="457">
                  <c:v>0.33972079540992767</c:v>
                </c:pt>
                <c:pt idx="458">
                  <c:v>-1.6768307998095238E-2</c:v>
                </c:pt>
                <c:pt idx="459">
                  <c:v>-0.17215283286633143</c:v>
                </c:pt>
                <c:pt idx="460">
                  <c:v>-0.30318960893875446</c:v>
                </c:pt>
                <c:pt idx="461">
                  <c:v>-0.28782216272167477</c:v>
                </c:pt>
                <c:pt idx="462">
                  <c:v>-0.30267513328473677</c:v>
                </c:pt>
                <c:pt idx="463">
                  <c:v>-0.35920539453381606</c:v>
                </c:pt>
                <c:pt idx="464">
                  <c:v>-0.32446292454461867</c:v>
                </c:pt>
                <c:pt idx="465">
                  <c:v>-0.30649518244278412</c:v>
                </c:pt>
                <c:pt idx="466">
                  <c:v>-0.32950141754865181</c:v>
                </c:pt>
                <c:pt idx="467">
                  <c:v>-0.20483746586634927</c:v>
                </c:pt>
                <c:pt idx="468">
                  <c:v>6.7256830600254244E-3</c:v>
                </c:pt>
                <c:pt idx="469">
                  <c:v>0.12942099212571895</c:v>
                </c:pt>
                <c:pt idx="470">
                  <c:v>0.22021056995742097</c:v>
                </c:pt>
                <c:pt idx="471">
                  <c:v>0.28332595910829739</c:v>
                </c:pt>
                <c:pt idx="472">
                  <c:v>0.31326507012519289</c:v>
                </c:pt>
                <c:pt idx="473">
                  <c:v>0.33280553166489596</c:v>
                </c:pt>
                <c:pt idx="474">
                  <c:v>0.33762908295502381</c:v>
                </c:pt>
                <c:pt idx="475">
                  <c:v>0.13244467038608987</c:v>
                </c:pt>
                <c:pt idx="476">
                  <c:v>2.6946038668051307E-2</c:v>
                </c:pt>
                <c:pt idx="477">
                  <c:v>-5.3438342945463006E-2</c:v>
                </c:pt>
                <c:pt idx="478">
                  <c:v>-0.16884522979127581</c:v>
                </c:pt>
                <c:pt idx="479">
                  <c:v>-0.19693747854630536</c:v>
                </c:pt>
                <c:pt idx="480">
                  <c:v>-0.21038709552795576</c:v>
                </c:pt>
                <c:pt idx="481">
                  <c:v>-0.29991005453721048</c:v>
                </c:pt>
                <c:pt idx="482">
                  <c:v>-0.24754626128494905</c:v>
                </c:pt>
                <c:pt idx="483">
                  <c:v>-0.30040106431457658</c:v>
                </c:pt>
                <c:pt idx="484">
                  <c:v>-0.26586827897866611</c:v>
                </c:pt>
                <c:pt idx="485">
                  <c:v>-0.10884723083129541</c:v>
                </c:pt>
                <c:pt idx="486">
                  <c:v>0.12175683884432219</c:v>
                </c:pt>
                <c:pt idx="487">
                  <c:v>0.47724898745173466</c:v>
                </c:pt>
                <c:pt idx="488">
                  <c:v>0.55606263292479541</c:v>
                </c:pt>
                <c:pt idx="489">
                  <c:v>0.53666868775431176</c:v>
                </c:pt>
                <c:pt idx="490">
                  <c:v>0.45407924001079347</c:v>
                </c:pt>
                <c:pt idx="491">
                  <c:v>0.29436479267745747</c:v>
                </c:pt>
                <c:pt idx="492">
                  <c:v>0.1895675294532288</c:v>
                </c:pt>
                <c:pt idx="493">
                  <c:v>-1.6765689143481897E-2</c:v>
                </c:pt>
                <c:pt idx="494">
                  <c:v>-0.25712634489972086</c:v>
                </c:pt>
                <c:pt idx="495">
                  <c:v>-0.40980697561909807</c:v>
                </c:pt>
                <c:pt idx="496">
                  <c:v>-0.41100260868818289</c:v>
                </c:pt>
                <c:pt idx="497">
                  <c:v>-0.47341533907817418</c:v>
                </c:pt>
                <c:pt idx="498">
                  <c:v>-0.46910231600557711</c:v>
                </c:pt>
                <c:pt idx="499">
                  <c:v>-0.43953638262565026</c:v>
                </c:pt>
                <c:pt idx="500">
                  <c:v>-0.37677461415617802</c:v>
                </c:pt>
                <c:pt idx="501">
                  <c:v>-0.38356811748455699</c:v>
                </c:pt>
                <c:pt idx="502">
                  <c:v>-0.56442037063806361</c:v>
                </c:pt>
                <c:pt idx="503">
                  <c:v>-0.7534721189073661</c:v>
                </c:pt>
                <c:pt idx="504">
                  <c:v>-0.94278886356151248</c:v>
                </c:pt>
                <c:pt idx="505">
                  <c:v>-0.92986124673360471</c:v>
                </c:pt>
                <c:pt idx="506">
                  <c:v>-0.76296563010256935</c:v>
                </c:pt>
                <c:pt idx="507">
                  <c:v>-0.69326116522164716</c:v>
                </c:pt>
                <c:pt idx="508">
                  <c:v>4.3500260659506892E-2</c:v>
                </c:pt>
                <c:pt idx="509">
                  <c:v>0.14864787080571285</c:v>
                </c:pt>
                <c:pt idx="510">
                  <c:v>0.42310428486708862</c:v>
                </c:pt>
                <c:pt idx="511">
                  <c:v>0.58428523471828875</c:v>
                </c:pt>
                <c:pt idx="512">
                  <c:v>0.59517878354254294</c:v>
                </c:pt>
                <c:pt idx="513">
                  <c:v>0.58788905189346741</c:v>
                </c:pt>
                <c:pt idx="514">
                  <c:v>0.58081749701305241</c:v>
                </c:pt>
                <c:pt idx="515">
                  <c:v>0.59454711071862776</c:v>
                </c:pt>
                <c:pt idx="516">
                  <c:v>0.51126417038897831</c:v>
                </c:pt>
                <c:pt idx="517">
                  <c:v>0.33302196834194997</c:v>
                </c:pt>
                <c:pt idx="518">
                  <c:v>0.32276463623319818</c:v>
                </c:pt>
                <c:pt idx="519">
                  <c:v>0.30496715734686186</c:v>
                </c:pt>
                <c:pt idx="520">
                  <c:v>0.32255364234565309</c:v>
                </c:pt>
                <c:pt idx="521">
                  <c:v>0.3117987918553955</c:v>
                </c:pt>
                <c:pt idx="522">
                  <c:v>0.30521626325621848</c:v>
                </c:pt>
                <c:pt idx="523">
                  <c:v>0.26693308611735705</c:v>
                </c:pt>
                <c:pt idx="524">
                  <c:v>0.30903236497400249</c:v>
                </c:pt>
                <c:pt idx="525">
                  <c:v>0.45634500240331033</c:v>
                </c:pt>
                <c:pt idx="526">
                  <c:v>0.70476309597079767</c:v>
                </c:pt>
                <c:pt idx="527">
                  <c:v>0.84561684510699531</c:v>
                </c:pt>
                <c:pt idx="528">
                  <c:v>0.87354684482634992</c:v>
                </c:pt>
                <c:pt idx="529">
                  <c:v>0.91540828596407098</c:v>
                </c:pt>
                <c:pt idx="530">
                  <c:v>0.83069580371503082</c:v>
                </c:pt>
                <c:pt idx="531">
                  <c:v>0.73876259187732451</c:v>
                </c:pt>
                <c:pt idx="532">
                  <c:v>0.64018836369620524</c:v>
                </c:pt>
                <c:pt idx="533">
                  <c:v>0.61244576922079863</c:v>
                </c:pt>
                <c:pt idx="534">
                  <c:v>0.48995816112299162</c:v>
                </c:pt>
                <c:pt idx="535">
                  <c:v>0.44813497026789717</c:v>
                </c:pt>
                <c:pt idx="536">
                  <c:v>0.34255751500867876</c:v>
                </c:pt>
                <c:pt idx="537">
                  <c:v>0.24434212605795902</c:v>
                </c:pt>
                <c:pt idx="538">
                  <c:v>0.15957567982513146</c:v>
                </c:pt>
                <c:pt idx="539">
                  <c:v>7.1480849510086319E-2</c:v>
                </c:pt>
                <c:pt idx="540">
                  <c:v>-3.0624304017393415E-2</c:v>
                </c:pt>
                <c:pt idx="541">
                  <c:v>1.0053585721034627E-3</c:v>
                </c:pt>
                <c:pt idx="542">
                  <c:v>0.14514338799972637</c:v>
                </c:pt>
                <c:pt idx="543">
                  <c:v>0.26132782886946065</c:v>
                </c:pt>
                <c:pt idx="544">
                  <c:v>0.43709683011706213</c:v>
                </c:pt>
                <c:pt idx="545">
                  <c:v>0.67967231503247394</c:v>
                </c:pt>
                <c:pt idx="546">
                  <c:v>0.76869585640808769</c:v>
                </c:pt>
                <c:pt idx="547">
                  <c:v>0.76877600833809245</c:v>
                </c:pt>
                <c:pt idx="548">
                  <c:v>0.81116774302062822</c:v>
                </c:pt>
                <c:pt idx="549">
                  <c:v>0.65556516472982274</c:v>
                </c:pt>
                <c:pt idx="550">
                  <c:v>0.4817792093980009</c:v>
                </c:pt>
                <c:pt idx="551">
                  <c:v>0.22344040141339014</c:v>
                </c:pt>
                <c:pt idx="552">
                  <c:v>3.8471714799089014E-2</c:v>
                </c:pt>
                <c:pt idx="553">
                  <c:v>-0.20019315070252636</c:v>
                </c:pt>
                <c:pt idx="554">
                  <c:v>-0.37588394519578838</c:v>
                </c:pt>
                <c:pt idx="555">
                  <c:v>-0.55914383271111867</c:v>
                </c:pt>
                <c:pt idx="556">
                  <c:v>-0.67228321687409487</c:v>
                </c:pt>
                <c:pt idx="557">
                  <c:v>-0.76780058532658946</c:v>
                </c:pt>
                <c:pt idx="558">
                  <c:v>-0.82808187334534289</c:v>
                </c:pt>
                <c:pt idx="559">
                  <c:v>-0.77154964834517725</c:v>
                </c:pt>
                <c:pt idx="560">
                  <c:v>-0.73582255872076852</c:v>
                </c:pt>
                <c:pt idx="561">
                  <c:v>-0.54548847812090628</c:v>
                </c:pt>
                <c:pt idx="562">
                  <c:v>6.6281328817237084E-2</c:v>
                </c:pt>
                <c:pt idx="563">
                  <c:v>0.54809079274028938</c:v>
                </c:pt>
                <c:pt idx="564">
                  <c:v>0.92222730394959251</c:v>
                </c:pt>
                <c:pt idx="565">
                  <c:v>1.0166461094239798</c:v>
                </c:pt>
                <c:pt idx="566">
                  <c:v>0.96105167663162006</c:v>
                </c:pt>
                <c:pt idx="567">
                  <c:v>0.84007298472089076</c:v>
                </c:pt>
                <c:pt idx="568">
                  <c:v>0.77222524130126369</c:v>
                </c:pt>
                <c:pt idx="569">
                  <c:v>0.63779238812364691</c:v>
                </c:pt>
                <c:pt idx="570">
                  <c:v>0.54574013871104765</c:v>
                </c:pt>
                <c:pt idx="571">
                  <c:v>0.4054260869164405</c:v>
                </c:pt>
                <c:pt idx="572">
                  <c:v>0.36318614560560913</c:v>
                </c:pt>
                <c:pt idx="573">
                  <c:v>0.27884561542979169</c:v>
                </c:pt>
                <c:pt idx="574">
                  <c:v>0.21233347490241036</c:v>
                </c:pt>
                <c:pt idx="575">
                  <c:v>0.22967083425624443</c:v>
                </c:pt>
                <c:pt idx="576">
                  <c:v>0.10668765274255457</c:v>
                </c:pt>
                <c:pt idx="577">
                  <c:v>4.8671172625888836E-3</c:v>
                </c:pt>
                <c:pt idx="578">
                  <c:v>-0.1843416614990579</c:v>
                </c:pt>
                <c:pt idx="579">
                  <c:v>-0.45317099727935972</c:v>
                </c:pt>
                <c:pt idx="580">
                  <c:v>-0.67239312741046009</c:v>
                </c:pt>
                <c:pt idx="581">
                  <c:v>-0.84915906469020219</c:v>
                </c:pt>
                <c:pt idx="582">
                  <c:v>-0.93520970281315141</c:v>
                </c:pt>
                <c:pt idx="583">
                  <c:v>-0.90280506653517034</c:v>
                </c:pt>
                <c:pt idx="584">
                  <c:v>-0.97873776487328201</c:v>
                </c:pt>
                <c:pt idx="585">
                  <c:v>-0.9784557846532288</c:v>
                </c:pt>
                <c:pt idx="586">
                  <c:v>-0.96156584309209647</c:v>
                </c:pt>
                <c:pt idx="587">
                  <c:v>-0.93256188647254001</c:v>
                </c:pt>
                <c:pt idx="588">
                  <c:v>-0.93914503088198553</c:v>
                </c:pt>
                <c:pt idx="589">
                  <c:v>-0.939006332555542</c:v>
                </c:pt>
                <c:pt idx="590">
                  <c:v>-0.88240117604720292</c:v>
                </c:pt>
                <c:pt idx="591">
                  <c:v>-0.9134642792781823</c:v>
                </c:pt>
                <c:pt idx="592">
                  <c:v>-0.86810762163712196</c:v>
                </c:pt>
                <c:pt idx="593">
                  <c:v>-0.93192563104670134</c:v>
                </c:pt>
                <c:pt idx="594">
                  <c:v>-0.9757936688094333</c:v>
                </c:pt>
                <c:pt idx="595">
                  <c:v>-1.0002626013099527</c:v>
                </c:pt>
                <c:pt idx="596">
                  <c:v>-0.78010398820341609</c:v>
                </c:pt>
                <c:pt idx="597">
                  <c:v>-0.30011919196358233</c:v>
                </c:pt>
                <c:pt idx="598">
                  <c:v>0.10994046789034068</c:v>
                </c:pt>
                <c:pt idx="599">
                  <c:v>0.17638227699380402</c:v>
                </c:pt>
                <c:pt idx="600">
                  <c:v>0.58897192086055705</c:v>
                </c:pt>
                <c:pt idx="601">
                  <c:v>0.85840224277264121</c:v>
                </c:pt>
                <c:pt idx="602">
                  <c:v>0.93190257835073798</c:v>
                </c:pt>
                <c:pt idx="603">
                  <c:v>0.95565510291437994</c:v>
                </c:pt>
                <c:pt idx="604">
                  <c:v>0.94927638609949128</c:v>
                </c:pt>
                <c:pt idx="605">
                  <c:v>0.92727496294288425</c:v>
                </c:pt>
                <c:pt idx="606">
                  <c:v>0.95452521846668825</c:v>
                </c:pt>
                <c:pt idx="607">
                  <c:v>0.92671885905340046</c:v>
                </c:pt>
                <c:pt idx="608">
                  <c:v>0.90430792579908981</c:v>
                </c:pt>
                <c:pt idx="609">
                  <c:v>0.90409627699729</c:v>
                </c:pt>
                <c:pt idx="610">
                  <c:v>0.94272456393560045</c:v>
                </c:pt>
                <c:pt idx="611">
                  <c:v>0.89369177400815536</c:v>
                </c:pt>
                <c:pt idx="612">
                  <c:v>0.94626326822830342</c:v>
                </c:pt>
                <c:pt idx="613">
                  <c:v>0.94972249466359937</c:v>
                </c:pt>
                <c:pt idx="614">
                  <c:v>0.97342545740657693</c:v>
                </c:pt>
                <c:pt idx="615">
                  <c:v>0.96563751394256481</c:v>
                </c:pt>
                <c:pt idx="616">
                  <c:v>0.93621686511260704</c:v>
                </c:pt>
                <c:pt idx="617">
                  <c:v>0.83887145942386265</c:v>
                </c:pt>
                <c:pt idx="618">
                  <c:v>0.69707524985427916</c:v>
                </c:pt>
                <c:pt idx="619">
                  <c:v>0.37682382215309901</c:v>
                </c:pt>
                <c:pt idx="620">
                  <c:v>-3.0406974277927715E-2</c:v>
                </c:pt>
                <c:pt idx="621">
                  <c:v>-0.22287836933639099</c:v>
                </c:pt>
                <c:pt idx="622">
                  <c:v>-0.67596524143576886</c:v>
                </c:pt>
                <c:pt idx="623">
                  <c:v>-0.92131492495061618</c:v>
                </c:pt>
                <c:pt idx="624">
                  <c:v>-0.99859756380779552</c:v>
                </c:pt>
                <c:pt idx="625">
                  <c:v>-0.98713481702914518</c:v>
                </c:pt>
                <c:pt idx="626">
                  <c:v>-0.98990249527800489</c:v>
                </c:pt>
                <c:pt idx="627">
                  <c:v>-0.99506276843995634</c:v>
                </c:pt>
                <c:pt idx="628">
                  <c:v>-0.89052987365965819</c:v>
                </c:pt>
                <c:pt idx="629">
                  <c:v>-0.77887075976407127</c:v>
                </c:pt>
                <c:pt idx="630">
                  <c:v>-0.29273395332714747</c:v>
                </c:pt>
                <c:pt idx="631">
                  <c:v>0.3801115948550135</c:v>
                </c:pt>
                <c:pt idx="632">
                  <c:v>0.74033087897969163</c:v>
                </c:pt>
                <c:pt idx="633">
                  <c:v>0.93660153462010121</c:v>
                </c:pt>
                <c:pt idx="634">
                  <c:v>0.95789117915824884</c:v>
                </c:pt>
                <c:pt idx="635">
                  <c:v>0.84982285345668984</c:v>
                </c:pt>
                <c:pt idx="636">
                  <c:v>0.73554590969944245</c:v>
                </c:pt>
                <c:pt idx="637">
                  <c:v>0.63492162270329167</c:v>
                </c:pt>
                <c:pt idx="638">
                  <c:v>0.46417486997203428</c:v>
                </c:pt>
                <c:pt idx="639">
                  <c:v>0.42978473078515111</c:v>
                </c:pt>
                <c:pt idx="640">
                  <c:v>0.33157063191223468</c:v>
                </c:pt>
                <c:pt idx="641">
                  <c:v>0.16407734904052845</c:v>
                </c:pt>
                <c:pt idx="642">
                  <c:v>0.13606721674256073</c:v>
                </c:pt>
                <c:pt idx="643">
                  <c:v>8.6973935443612774E-2</c:v>
                </c:pt>
                <c:pt idx="644">
                  <c:v>8.3021060250863185E-2</c:v>
                </c:pt>
                <c:pt idx="645">
                  <c:v>0.13206107137611037</c:v>
                </c:pt>
                <c:pt idx="646">
                  <c:v>4.0717989548019591E-2</c:v>
                </c:pt>
                <c:pt idx="647">
                  <c:v>-0.18698230247637071</c:v>
                </c:pt>
                <c:pt idx="648">
                  <c:v>-0.37349827870208913</c:v>
                </c:pt>
                <c:pt idx="649">
                  <c:v>-0.48295762243167562</c:v>
                </c:pt>
                <c:pt idx="650">
                  <c:v>-0.49703563866142164</c:v>
                </c:pt>
                <c:pt idx="651">
                  <c:v>-0.4973840214518801</c:v>
                </c:pt>
                <c:pt idx="652">
                  <c:v>-0.30372155754388275</c:v>
                </c:pt>
                <c:pt idx="653">
                  <c:v>4.9935187820007105E-3</c:v>
                </c:pt>
                <c:pt idx="654">
                  <c:v>0.27063053058919401</c:v>
                </c:pt>
                <c:pt idx="655">
                  <c:v>0.50053654443003714</c:v>
                </c:pt>
                <c:pt idx="656">
                  <c:v>0.65643492914202251</c:v>
                </c:pt>
                <c:pt idx="657">
                  <c:v>0.65850193211668417</c:v>
                </c:pt>
                <c:pt idx="658">
                  <c:v>0.67125149021543862</c:v>
                </c:pt>
                <c:pt idx="659">
                  <c:v>0.63744488699587087</c:v>
                </c:pt>
                <c:pt idx="660">
                  <c:v>0.64077259721553304</c:v>
                </c:pt>
                <c:pt idx="661">
                  <c:v>0.5860155353636789</c:v>
                </c:pt>
                <c:pt idx="662">
                  <c:v>0.3377373844529627</c:v>
                </c:pt>
                <c:pt idx="663">
                  <c:v>3.1351014570702926E-2</c:v>
                </c:pt>
                <c:pt idx="664">
                  <c:v>-0.3119848553843344</c:v>
                </c:pt>
                <c:pt idx="665">
                  <c:v>-0.63013550844489141</c:v>
                </c:pt>
                <c:pt idx="666">
                  <c:v>-0.84561643192253078</c:v>
                </c:pt>
                <c:pt idx="667">
                  <c:v>-1.0278519968104234</c:v>
                </c:pt>
                <c:pt idx="668">
                  <c:v>-1.0711815817587171</c:v>
                </c:pt>
                <c:pt idx="669">
                  <c:v>-1.0343304612117763</c:v>
                </c:pt>
                <c:pt idx="670">
                  <c:v>-0.95905355589234675</c:v>
                </c:pt>
                <c:pt idx="671">
                  <c:v>-0.89077918384659427</c:v>
                </c:pt>
                <c:pt idx="672">
                  <c:v>-0.88023661730469083</c:v>
                </c:pt>
                <c:pt idx="673">
                  <c:v>-0.75251316730354967</c:v>
                </c:pt>
                <c:pt idx="674">
                  <c:v>-0.55141965418121097</c:v>
                </c:pt>
                <c:pt idx="675">
                  <c:v>-0.37565723818811614</c:v>
                </c:pt>
                <c:pt idx="676">
                  <c:v>-0.32980824160300598</c:v>
                </c:pt>
                <c:pt idx="677">
                  <c:v>-0.37885150694512815</c:v>
                </c:pt>
                <c:pt idx="678">
                  <c:v>-0.61483535514267218</c:v>
                </c:pt>
                <c:pt idx="679">
                  <c:v>-0.79505604005366159</c:v>
                </c:pt>
                <c:pt idx="680">
                  <c:v>-0.97370598862737257</c:v>
                </c:pt>
                <c:pt idx="681">
                  <c:v>-1.0073010202671002</c:v>
                </c:pt>
                <c:pt idx="682">
                  <c:v>-1.0386147810845925</c:v>
                </c:pt>
                <c:pt idx="683">
                  <c:v>-0.80421391940955522</c:v>
                </c:pt>
                <c:pt idx="684">
                  <c:v>-0.43439885829690811</c:v>
                </c:pt>
                <c:pt idx="685">
                  <c:v>-0.18524538945931801</c:v>
                </c:pt>
                <c:pt idx="686">
                  <c:v>0.1764854482768074</c:v>
                </c:pt>
                <c:pt idx="687">
                  <c:v>0.38153050799491645</c:v>
                </c:pt>
                <c:pt idx="688">
                  <c:v>0.60752333009079629</c:v>
                </c:pt>
                <c:pt idx="689">
                  <c:v>0.72843103587150737</c:v>
                </c:pt>
                <c:pt idx="690">
                  <c:v>0.74101188263629791</c:v>
                </c:pt>
                <c:pt idx="691">
                  <c:v>0.76237895645196274</c:v>
                </c:pt>
                <c:pt idx="692">
                  <c:v>0.78097513651600581</c:v>
                </c:pt>
                <c:pt idx="693">
                  <c:v>0.83480342886135406</c:v>
                </c:pt>
                <c:pt idx="694">
                  <c:v>0.86225422280555775</c:v>
                </c:pt>
                <c:pt idx="695">
                  <c:v>0.88652049088700291</c:v>
                </c:pt>
                <c:pt idx="696">
                  <c:v>0.95925104475536038</c:v>
                </c:pt>
                <c:pt idx="697">
                  <c:v>0.99094320137460801</c:v>
                </c:pt>
                <c:pt idx="698">
                  <c:v>0.96702133012229352</c:v>
                </c:pt>
                <c:pt idx="699">
                  <c:v>0.94982725227597209</c:v>
                </c:pt>
                <c:pt idx="700">
                  <c:v>0.92570224330441431</c:v>
                </c:pt>
                <c:pt idx="701">
                  <c:v>0.91898169006340646</c:v>
                </c:pt>
                <c:pt idx="702">
                  <c:v>0.7517249349022842</c:v>
                </c:pt>
                <c:pt idx="703">
                  <c:v>0.45886449125264517</c:v>
                </c:pt>
                <c:pt idx="704">
                  <c:v>0.23928548622704215</c:v>
                </c:pt>
                <c:pt idx="705">
                  <c:v>2.6434236491346855E-2</c:v>
                </c:pt>
                <c:pt idx="706">
                  <c:v>-0.26356433193230189</c:v>
                </c:pt>
                <c:pt idx="707">
                  <c:v>-0.34397099295515521</c:v>
                </c:pt>
                <c:pt idx="708">
                  <c:v>-0.29890611649390636</c:v>
                </c:pt>
                <c:pt idx="709">
                  <c:v>-0.14770244415696521</c:v>
                </c:pt>
                <c:pt idx="710">
                  <c:v>-0.12987012700257969</c:v>
                </c:pt>
                <c:pt idx="711">
                  <c:v>-0.11584934773630108</c:v>
                </c:pt>
                <c:pt idx="712">
                  <c:v>-0.2107206588322913</c:v>
                </c:pt>
                <c:pt idx="713">
                  <c:v>-0.34799548886799064</c:v>
                </c:pt>
                <c:pt idx="714">
                  <c:v>-0.43940495506772154</c:v>
                </c:pt>
                <c:pt idx="715">
                  <c:v>-0.48490556809206736</c:v>
                </c:pt>
                <c:pt idx="716">
                  <c:v>-0.40744524108524932</c:v>
                </c:pt>
                <c:pt idx="717">
                  <c:v>-0.26686101306525123</c:v>
                </c:pt>
                <c:pt idx="718">
                  <c:v>2.0704472011779485E-2</c:v>
                </c:pt>
                <c:pt idx="719">
                  <c:v>0.18883533947600811</c:v>
                </c:pt>
                <c:pt idx="720">
                  <c:v>0.29364172997915883</c:v>
                </c:pt>
                <c:pt idx="721">
                  <c:v>0.33220688772228213</c:v>
                </c:pt>
                <c:pt idx="722">
                  <c:v>0.33192359768504881</c:v>
                </c:pt>
                <c:pt idx="723">
                  <c:v>0.33580544744885688</c:v>
                </c:pt>
                <c:pt idx="724">
                  <c:v>0.14310930952368142</c:v>
                </c:pt>
                <c:pt idx="725">
                  <c:v>-4.5819433996752527E-2</c:v>
                </c:pt>
                <c:pt idx="726">
                  <c:v>-0.28779173373158007</c:v>
                </c:pt>
                <c:pt idx="727">
                  <c:v>-0.20059222428893797</c:v>
                </c:pt>
                <c:pt idx="728">
                  <c:v>-5.6803251906090639E-2</c:v>
                </c:pt>
                <c:pt idx="729">
                  <c:v>6.9146201279135927E-2</c:v>
                </c:pt>
                <c:pt idx="730">
                  <c:v>9.7377802877437428E-2</c:v>
                </c:pt>
                <c:pt idx="731">
                  <c:v>6.6166199979823925E-2</c:v>
                </c:pt>
                <c:pt idx="732">
                  <c:v>4.5005498745109063E-2</c:v>
                </c:pt>
                <c:pt idx="733">
                  <c:v>-6.3329179095222135E-2</c:v>
                </c:pt>
                <c:pt idx="734">
                  <c:v>-7.4292423981132616E-2</c:v>
                </c:pt>
                <c:pt idx="735">
                  <c:v>-0.10223746275745758</c:v>
                </c:pt>
                <c:pt idx="736">
                  <c:v>-0.17547539423129704</c:v>
                </c:pt>
                <c:pt idx="737">
                  <c:v>-0.23873864769409903</c:v>
                </c:pt>
                <c:pt idx="738">
                  <c:v>-0.27725113133063667</c:v>
                </c:pt>
                <c:pt idx="739">
                  <c:v>-0.18966106035315858</c:v>
                </c:pt>
                <c:pt idx="740">
                  <c:v>-0.1053231490281781</c:v>
                </c:pt>
                <c:pt idx="741">
                  <c:v>-0.10193229027137819</c:v>
                </c:pt>
                <c:pt idx="742">
                  <c:v>-0.13016061810647622</c:v>
                </c:pt>
                <c:pt idx="743">
                  <c:v>-0.13016258224743624</c:v>
                </c:pt>
                <c:pt idx="744">
                  <c:v>-0.17594452116805537</c:v>
                </c:pt>
                <c:pt idx="745">
                  <c:v>-0.21429146324102141</c:v>
                </c:pt>
                <c:pt idx="746">
                  <c:v>-0.1651088446695303</c:v>
                </c:pt>
                <c:pt idx="747">
                  <c:v>-0.1231404077760898</c:v>
                </c:pt>
                <c:pt idx="748">
                  <c:v>-3.5572326279738244E-3</c:v>
                </c:pt>
                <c:pt idx="749">
                  <c:v>-1.0714851210777124E-2</c:v>
                </c:pt>
                <c:pt idx="750">
                  <c:v>5.5512055269549637E-2</c:v>
                </c:pt>
                <c:pt idx="751">
                  <c:v>6.9664985727626735E-2</c:v>
                </c:pt>
                <c:pt idx="752">
                  <c:v>0.10490957724014791</c:v>
                </c:pt>
                <c:pt idx="753">
                  <c:v>5.5731560430811629E-2</c:v>
                </c:pt>
                <c:pt idx="754">
                  <c:v>6.9668259294005178E-2</c:v>
                </c:pt>
                <c:pt idx="755">
                  <c:v>0.13978878121611574</c:v>
                </c:pt>
                <c:pt idx="756">
                  <c:v>0.36701968855436379</c:v>
                </c:pt>
                <c:pt idx="757">
                  <c:v>-7.8967209443887975E-3</c:v>
                </c:pt>
                <c:pt idx="758">
                  <c:v>-0.31590624254644512</c:v>
                </c:pt>
                <c:pt idx="759">
                  <c:v>0.30063906405523244</c:v>
                </c:pt>
                <c:pt idx="760">
                  <c:v>0.10494493175665748</c:v>
                </c:pt>
                <c:pt idx="761">
                  <c:v>-6.32529546636139E-2</c:v>
                </c:pt>
                <c:pt idx="762">
                  <c:v>-0.10855174056186721</c:v>
                </c:pt>
                <c:pt idx="763">
                  <c:v>-0.13338462665214493</c:v>
                </c:pt>
                <c:pt idx="764">
                  <c:v>-0.11916725660255492</c:v>
                </c:pt>
                <c:pt idx="765">
                  <c:v>-0.10876797215863898</c:v>
                </c:pt>
                <c:pt idx="766">
                  <c:v>-0.11924740853444794</c:v>
                </c:pt>
                <c:pt idx="767">
                  <c:v>-0.13000817080841845</c:v>
                </c:pt>
                <c:pt idx="768">
                  <c:v>-7.7225662953795363E-2</c:v>
                </c:pt>
                <c:pt idx="769">
                  <c:v>-5.967859997949139E-2</c:v>
                </c:pt>
                <c:pt idx="770">
                  <c:v>2.7705715014605E-2</c:v>
                </c:pt>
                <c:pt idx="771">
                  <c:v>2.7773428172496343E-2</c:v>
                </c:pt>
                <c:pt idx="772">
                  <c:v>4.1854043905464024E-2</c:v>
                </c:pt>
                <c:pt idx="773">
                  <c:v>-3.1736834769544885E-2</c:v>
                </c:pt>
                <c:pt idx="774">
                  <c:v>-4.5962060794388179E-2</c:v>
                </c:pt>
                <c:pt idx="775">
                  <c:v>-5.6289704387079503E-2</c:v>
                </c:pt>
                <c:pt idx="776">
                  <c:v>-6.3364533613619933E-2</c:v>
                </c:pt>
                <c:pt idx="777">
                  <c:v>-3.5134240857814886E-2</c:v>
                </c:pt>
                <c:pt idx="778">
                  <c:v>-7.317425769227134E-3</c:v>
                </c:pt>
                <c:pt idx="779">
                  <c:v>-6.6685061332598924E-2</c:v>
                </c:pt>
                <c:pt idx="780">
                  <c:v>-4.2341875984142435E-2</c:v>
                </c:pt>
                <c:pt idx="781">
                  <c:v>-0.11246110783222626</c:v>
                </c:pt>
                <c:pt idx="782">
                  <c:v>-0.13333720960617759</c:v>
                </c:pt>
                <c:pt idx="783">
                  <c:v>-0.18612757401897603</c:v>
                </c:pt>
                <c:pt idx="784">
                  <c:v>-0.10900515457721163</c:v>
                </c:pt>
                <c:pt idx="785">
                  <c:v>-3.8887887063136305E-2</c:v>
                </c:pt>
                <c:pt idx="786">
                  <c:v>4.1779784394562799E-2</c:v>
                </c:pt>
                <c:pt idx="787">
                  <c:v>0.11558363966972153</c:v>
                </c:pt>
                <c:pt idx="788">
                  <c:v>0.12252109837949775</c:v>
                </c:pt>
                <c:pt idx="789">
                  <c:v>0.18854746722672491</c:v>
                </c:pt>
                <c:pt idx="790">
                  <c:v>0.18189460778655192</c:v>
                </c:pt>
                <c:pt idx="791">
                  <c:v>0.18890698091393124</c:v>
                </c:pt>
                <c:pt idx="792">
                  <c:v>0.14694705529420762</c:v>
                </c:pt>
                <c:pt idx="793">
                  <c:v>0.10873226460420031</c:v>
                </c:pt>
                <c:pt idx="794">
                  <c:v>0.118922519299643</c:v>
                </c:pt>
                <c:pt idx="795">
                  <c:v>0.1258534117183191</c:v>
                </c:pt>
                <c:pt idx="796">
                  <c:v>0.12224370153922677</c:v>
                </c:pt>
                <c:pt idx="797">
                  <c:v>0.13639464869800066</c:v>
                </c:pt>
                <c:pt idx="798">
                  <c:v>0.14347209599751917</c:v>
                </c:pt>
                <c:pt idx="799">
                  <c:v>0.15062251292884901</c:v>
                </c:pt>
                <c:pt idx="800">
                  <c:v>0.18204181738293593</c:v>
                </c:pt>
                <c:pt idx="801">
                  <c:v>0.19273095757226327</c:v>
                </c:pt>
                <c:pt idx="802">
                  <c:v>0.20626267204756898</c:v>
                </c:pt>
                <c:pt idx="803">
                  <c:v>0.11555390046965161</c:v>
                </c:pt>
                <c:pt idx="804">
                  <c:v>1.4014710233574534E-2</c:v>
                </c:pt>
                <c:pt idx="805">
                  <c:v>-3.7426925032079186E-3</c:v>
                </c:pt>
                <c:pt idx="806">
                  <c:v>-2.1293049173140829E-2</c:v>
                </c:pt>
                <c:pt idx="807">
                  <c:v>-5.5969096472123621E-2</c:v>
                </c:pt>
                <c:pt idx="808">
                  <c:v>-0.11937104923038827</c:v>
                </c:pt>
                <c:pt idx="809">
                  <c:v>-0.1648085328646102</c:v>
                </c:pt>
                <c:pt idx="810">
                  <c:v>-0.16113503878423033</c:v>
                </c:pt>
                <c:pt idx="811">
                  <c:v>-0.15413774341849301</c:v>
                </c:pt>
                <c:pt idx="812">
                  <c:v>-8.7843798432018463E-2</c:v>
                </c:pt>
                <c:pt idx="813">
                  <c:v>-9.1380558328803013E-2</c:v>
                </c:pt>
                <c:pt idx="814">
                  <c:v>-7.3552824169990844E-2</c:v>
                </c:pt>
                <c:pt idx="815">
                  <c:v>-9.831079525596699E-2</c:v>
                </c:pt>
                <c:pt idx="816">
                  <c:v>-7.0433469832470119E-2</c:v>
                </c:pt>
                <c:pt idx="817">
                  <c:v>-9.1239240375552019E-2</c:v>
                </c:pt>
                <c:pt idx="818">
                  <c:v>-4.2272198685291092E-2</c:v>
                </c:pt>
                <c:pt idx="819">
                  <c:v>4.9007079494582204E-2</c:v>
                </c:pt>
                <c:pt idx="820">
                  <c:v>-4.213742864265576E-2</c:v>
                </c:pt>
                <c:pt idx="821">
                  <c:v>-0.14381533733442692</c:v>
                </c:pt>
                <c:pt idx="822">
                  <c:v>-0.24562605212281019</c:v>
                </c:pt>
                <c:pt idx="823">
                  <c:v>-0.21765744367195919</c:v>
                </c:pt>
                <c:pt idx="824">
                  <c:v>-0.20350516793131188</c:v>
                </c:pt>
                <c:pt idx="825">
                  <c:v>0.14703833735065441</c:v>
                </c:pt>
                <c:pt idx="826">
                  <c:v>-1.0649102969816335E-2</c:v>
                </c:pt>
                <c:pt idx="827">
                  <c:v>-0.21772319191103173</c:v>
                </c:pt>
                <c:pt idx="828">
                  <c:v>0.13670478120016788</c:v>
                </c:pt>
                <c:pt idx="829">
                  <c:v>0.12953868985904729</c:v>
                </c:pt>
                <c:pt idx="830">
                  <c:v>7.3495490945182748E-2</c:v>
                </c:pt>
                <c:pt idx="831">
                  <c:v>5.9274212750476209E-2</c:v>
                </c:pt>
                <c:pt idx="832">
                  <c:v>4.8593602408398683E-2</c:v>
                </c:pt>
                <c:pt idx="833">
                  <c:v>5.93484722594892E-2</c:v>
                </c:pt>
                <c:pt idx="834">
                  <c:v>8.3758695922933196E-2</c:v>
                </c:pt>
                <c:pt idx="835">
                  <c:v>0.1331484000381396</c:v>
                </c:pt>
                <c:pt idx="836">
                  <c:v>0.18183278704965236</c:v>
                </c:pt>
                <c:pt idx="837">
                  <c:v>0.19597591693784461</c:v>
                </c:pt>
                <c:pt idx="838">
                  <c:v>0.15393911295449475</c:v>
                </c:pt>
                <c:pt idx="839">
                  <c:v>0.10461712121365613</c:v>
                </c:pt>
                <c:pt idx="840">
                  <c:v>-1.8009165459887892E-2</c:v>
                </c:pt>
                <c:pt idx="841">
                  <c:v>-9.8458660536911644E-2</c:v>
                </c:pt>
                <c:pt idx="842">
                  <c:v>-0.11232633681679541</c:v>
                </c:pt>
                <c:pt idx="843">
                  <c:v>-0.10157146774167547</c:v>
                </c:pt>
                <c:pt idx="844">
                  <c:v>-6.7039336536496241E-2</c:v>
                </c:pt>
                <c:pt idx="845">
                  <c:v>-6.3428317904781012E-2</c:v>
                </c:pt>
                <c:pt idx="846">
                  <c:v>-5.6143804218002163E-2</c:v>
                </c:pt>
                <c:pt idx="847">
                  <c:v>-4.5945038248842614E-2</c:v>
                </c:pt>
                <c:pt idx="848">
                  <c:v>-1.7927049388923106E-2</c:v>
                </c:pt>
                <c:pt idx="849">
                  <c:v>-3.5052779498615197E-2</c:v>
                </c:pt>
                <c:pt idx="850">
                  <c:v>-0.12307138596875056</c:v>
                </c:pt>
                <c:pt idx="851">
                  <c:v>-0.15802157667465286</c:v>
                </c:pt>
                <c:pt idx="852">
                  <c:v>-0.17931115650569501</c:v>
                </c:pt>
                <c:pt idx="853">
                  <c:v>-0.18249364042638816</c:v>
                </c:pt>
                <c:pt idx="854">
                  <c:v>-0.17562391325121127</c:v>
                </c:pt>
                <c:pt idx="855">
                  <c:v>-0.17902131933381657</c:v>
                </c:pt>
                <c:pt idx="856">
                  <c:v>-0.15793749646272806</c:v>
                </c:pt>
                <c:pt idx="857">
                  <c:v>-0.12311880223874734</c:v>
                </c:pt>
                <c:pt idx="858">
                  <c:v>-9.5235584398035172E-2</c:v>
                </c:pt>
                <c:pt idx="859">
                  <c:v>-4.5713748251261739E-2</c:v>
                </c:pt>
                <c:pt idx="860">
                  <c:v>-2.7884049953377794E-2</c:v>
                </c:pt>
                <c:pt idx="861">
                  <c:v>4.1535777153870843E-2</c:v>
                </c:pt>
                <c:pt idx="862">
                  <c:v>4.5215183006634269E-2</c:v>
                </c:pt>
                <c:pt idx="863">
                  <c:v>6.2762226824483236E-2</c:v>
                </c:pt>
                <c:pt idx="864">
                  <c:v>7.3092490047758432E-2</c:v>
                </c:pt>
                <c:pt idx="865">
                  <c:v>0.10458083507198961</c:v>
                </c:pt>
                <c:pt idx="866">
                  <c:v>0.14696473255151829</c:v>
                </c:pt>
                <c:pt idx="867">
                  <c:v>0.15042461330492948</c:v>
                </c:pt>
                <c:pt idx="868">
                  <c:v>0.19591409698069207</c:v>
                </c:pt>
                <c:pt idx="869">
                  <c:v>0.11877138064725666</c:v>
                </c:pt>
                <c:pt idx="870">
                  <c:v>-2.494267672940088E-2</c:v>
                </c:pt>
                <c:pt idx="871">
                  <c:v>-6.6828997360716264E-2</c:v>
                </c:pt>
                <c:pt idx="872">
                  <c:v>-0.11246700025321806</c:v>
                </c:pt>
                <c:pt idx="873">
                  <c:v>-6.7039991248261349E-2</c:v>
                </c:pt>
                <c:pt idx="874">
                  <c:v>-2.5013007960270322E-2</c:v>
                </c:pt>
                <c:pt idx="875">
                  <c:v>0.16059193368810773</c:v>
                </c:pt>
                <c:pt idx="876">
                  <c:v>0.19917213048253671</c:v>
                </c:pt>
                <c:pt idx="877">
                  <c:v>0.16409240744322579</c:v>
                </c:pt>
                <c:pt idx="878">
                  <c:v>8.7115252812053512E-2</c:v>
                </c:pt>
                <c:pt idx="879">
                  <c:v>-4.1956547783232964E-4</c:v>
                </c:pt>
                <c:pt idx="880">
                  <c:v>-8.7956308416706513E-2</c:v>
                </c:pt>
                <c:pt idx="881">
                  <c:v>-0.11944596364610313</c:v>
                </c:pt>
                <c:pt idx="882">
                  <c:v>-8.456086646939652E-2</c:v>
                </c:pt>
                <c:pt idx="883">
                  <c:v>-0.20726208692137651</c:v>
                </c:pt>
                <c:pt idx="884">
                  <c:v>-0.12293530650069678</c:v>
                </c:pt>
                <c:pt idx="885">
                  <c:v>0.16761478222638751</c:v>
                </c:pt>
                <c:pt idx="886">
                  <c:v>0.17435497687133075</c:v>
                </c:pt>
                <c:pt idx="887">
                  <c:v>-1.1166578772635716E-2</c:v>
                </c:pt>
                <c:pt idx="888">
                  <c:v>-0.10237812521919647</c:v>
                </c:pt>
                <c:pt idx="889">
                  <c:v>-1.8522058265245694E-2</c:v>
                </c:pt>
                <c:pt idx="890">
                  <c:v>0.16056415881826985</c:v>
                </c:pt>
                <c:pt idx="891">
                  <c:v>0.2097278098597104</c:v>
                </c:pt>
                <c:pt idx="892">
                  <c:v>0.24155142482968858</c:v>
                </c:pt>
                <c:pt idx="893">
                  <c:v>0.24473063518022681</c:v>
                </c:pt>
                <c:pt idx="894">
                  <c:v>0.13985976794227375</c:v>
                </c:pt>
                <c:pt idx="895">
                  <c:v>8.7143682391768271E-2</c:v>
                </c:pt>
                <c:pt idx="896">
                  <c:v>6.5852138417877917E-2</c:v>
                </c:pt>
                <c:pt idx="897">
                  <c:v>0.17128434802862383</c:v>
                </c:pt>
                <c:pt idx="898">
                  <c:v>0.13973350819678332</c:v>
                </c:pt>
                <c:pt idx="899">
                  <c:v>4.1743497475037479E-2</c:v>
                </c:pt>
                <c:pt idx="900">
                  <c:v>7.6702873319100306E-2</c:v>
                </c:pt>
                <c:pt idx="901">
                  <c:v>3.4541774704015489E-2</c:v>
                </c:pt>
                <c:pt idx="902">
                  <c:v>-8.5652122637375191E-2</c:v>
                </c:pt>
                <c:pt idx="903">
                  <c:v>-0.16354360398768744</c:v>
                </c:pt>
                <c:pt idx="904">
                  <c:v>-0.30088156399265625</c:v>
                </c:pt>
                <c:pt idx="905">
                  <c:v>-0.33923374377296078</c:v>
                </c:pt>
                <c:pt idx="906">
                  <c:v>-0.61051749481149187</c:v>
                </c:pt>
                <c:pt idx="907">
                  <c:v>-0.68099622002448301</c:v>
                </c:pt>
                <c:pt idx="908">
                  <c:v>-0.81925505407062083</c:v>
                </c:pt>
                <c:pt idx="909">
                  <c:v>-0.94478329735311806</c:v>
                </c:pt>
                <c:pt idx="910">
                  <c:v>-0.96389136060698466</c:v>
                </c:pt>
                <c:pt idx="911">
                  <c:v>-0.9623336995755899</c:v>
                </c:pt>
                <c:pt idx="912">
                  <c:v>-0.86913792074027252</c:v>
                </c:pt>
                <c:pt idx="913">
                  <c:v>-0.76609890270020808</c:v>
                </c:pt>
                <c:pt idx="914">
                  <c:v>-0.71387841050367584</c:v>
                </c:pt>
                <c:pt idx="915">
                  <c:v>-0.64862832476846322</c:v>
                </c:pt>
                <c:pt idx="916">
                  <c:v>-0.62358379027381194</c:v>
                </c:pt>
                <c:pt idx="917">
                  <c:v>-0.31719030396064385</c:v>
                </c:pt>
                <c:pt idx="918">
                  <c:v>-0.1917325148690103</c:v>
                </c:pt>
                <c:pt idx="919">
                  <c:v>7.8058716225113071E-3</c:v>
                </c:pt>
                <c:pt idx="920">
                  <c:v>8.5003840651091886E-2</c:v>
                </c:pt>
                <c:pt idx="921">
                  <c:v>0.18696896707531788</c:v>
                </c:pt>
                <c:pt idx="922">
                  <c:v>0.17636918272640201</c:v>
                </c:pt>
                <c:pt idx="923">
                  <c:v>0.18691827704778236</c:v>
                </c:pt>
                <c:pt idx="924">
                  <c:v>0.22561949510061627</c:v>
                </c:pt>
                <c:pt idx="925">
                  <c:v>0.23615880664778599</c:v>
                </c:pt>
                <c:pt idx="926">
                  <c:v>0.23955424937106659</c:v>
                </c:pt>
                <c:pt idx="927">
                  <c:v>0.1519641776119533</c:v>
                </c:pt>
                <c:pt idx="928">
                  <c:v>-1.2973711169289977E-2</c:v>
                </c:pt>
                <c:pt idx="929">
                  <c:v>4.7823821382975383E-3</c:v>
                </c:pt>
                <c:pt idx="930">
                  <c:v>-1.3049280296769938E-2</c:v>
                </c:pt>
                <c:pt idx="931">
                  <c:v>2.2115813217764544E-2</c:v>
                </c:pt>
                <c:pt idx="932">
                  <c:v>-6.8874918840829011E-2</c:v>
                </c:pt>
                <c:pt idx="933">
                  <c:v>-7.6169252445107957E-2</c:v>
                </c:pt>
                <c:pt idx="934">
                  <c:v>-2.7350075259821131E-2</c:v>
                </c:pt>
                <c:pt idx="935">
                  <c:v>-2.3740365860475843E-2</c:v>
                </c:pt>
                <c:pt idx="936">
                  <c:v>4.0685932490821426E-3</c:v>
                </c:pt>
                <c:pt idx="937">
                  <c:v>-4.468745455363371E-2</c:v>
                </c:pt>
                <c:pt idx="938">
                  <c:v>-4.4541553604809367E-2</c:v>
                </c:pt>
                <c:pt idx="939">
                  <c:v>-6.2081415512450104E-2</c:v>
                </c:pt>
                <c:pt idx="940">
                  <c:v>-9.017497330868926E-2</c:v>
                </c:pt>
                <c:pt idx="941">
                  <c:v>-7.9708631196505841E-2</c:v>
                </c:pt>
                <c:pt idx="942">
                  <c:v>-6.9099006991999654E-2</c:v>
                </c:pt>
                <c:pt idx="943">
                  <c:v>-6.209516449161722E-2</c:v>
                </c:pt>
                <c:pt idx="944">
                  <c:v>-2.3666761063227956E-2</c:v>
                </c:pt>
                <c:pt idx="945">
                  <c:v>3.9518960100153183E-2</c:v>
                </c:pt>
                <c:pt idx="946">
                  <c:v>8.1407899001271655E-2</c:v>
                </c:pt>
                <c:pt idx="947">
                  <c:v>0.10241615293792873</c:v>
                </c:pt>
                <c:pt idx="948">
                  <c:v>0.10248910379938206</c:v>
                </c:pt>
                <c:pt idx="949">
                  <c:v>0.13418909742858814</c:v>
                </c:pt>
                <c:pt idx="950">
                  <c:v>0.24314822610395626</c:v>
                </c:pt>
                <c:pt idx="951">
                  <c:v>0.30258621302933619</c:v>
                </c:pt>
                <c:pt idx="952">
                  <c:v>0.28857981809882161</c:v>
                </c:pt>
                <c:pt idx="953">
                  <c:v>0.33422829543131649</c:v>
                </c:pt>
                <c:pt idx="954">
                  <c:v>0.33083940081547669</c:v>
                </c:pt>
                <c:pt idx="955">
                  <c:v>0.32758789489628398</c:v>
                </c:pt>
                <c:pt idx="956">
                  <c:v>0.32051963293741559</c:v>
                </c:pt>
                <c:pt idx="957">
                  <c:v>0.35250027839407339</c:v>
                </c:pt>
                <c:pt idx="958">
                  <c:v>0.32030536470185683</c:v>
                </c:pt>
                <c:pt idx="959">
                  <c:v>0.29242801993074469</c:v>
                </c:pt>
                <c:pt idx="960">
                  <c:v>0.2644080669317535</c:v>
                </c:pt>
                <c:pt idx="961">
                  <c:v>0.17681015796963295</c:v>
                </c:pt>
                <c:pt idx="962">
                  <c:v>0.17645391862288742</c:v>
                </c:pt>
                <c:pt idx="963">
                  <c:v>0.14503522998284546</c:v>
                </c:pt>
                <c:pt idx="964">
                  <c:v>0.13788679654386735</c:v>
                </c:pt>
                <c:pt idx="965">
                  <c:v>0.12380943502399812</c:v>
                </c:pt>
                <c:pt idx="966">
                  <c:v>0.13803007805515632</c:v>
                </c:pt>
                <c:pt idx="967">
                  <c:v>0.11694036276307605</c:v>
                </c:pt>
                <c:pt idx="968">
                  <c:v>8.1981680142401495E-2</c:v>
                </c:pt>
                <c:pt idx="969">
                  <c:v>-0.11790508991177268</c:v>
                </c:pt>
                <c:pt idx="970">
                  <c:v>-0.19431830345611859</c:v>
                </c:pt>
                <c:pt idx="971">
                  <c:v>-0.21164848012377394</c:v>
                </c:pt>
                <c:pt idx="972">
                  <c:v>-0.15304063630516104</c:v>
                </c:pt>
                <c:pt idx="973">
                  <c:v>-0.1209889855450358</c:v>
                </c:pt>
                <c:pt idx="974">
                  <c:v>6.9285219486039218E-2</c:v>
                </c:pt>
                <c:pt idx="975">
                  <c:v>0.33122402055732114</c:v>
                </c:pt>
                <c:pt idx="976">
                  <c:v>0.34331582111033659</c:v>
                </c:pt>
                <c:pt idx="977">
                  <c:v>0.39935179882262273</c:v>
                </c:pt>
                <c:pt idx="978">
                  <c:v>0.49041680974728585</c:v>
                </c:pt>
                <c:pt idx="979">
                  <c:v>0.56775153288622249</c:v>
                </c:pt>
                <c:pt idx="980">
                  <c:v>0.73522975754828002</c:v>
                </c:pt>
                <c:pt idx="981">
                  <c:v>0.70976321514551155</c:v>
                </c:pt>
                <c:pt idx="982">
                  <c:v>0.63249880407154813</c:v>
                </c:pt>
                <c:pt idx="983">
                  <c:v>0.57086434008909825</c:v>
                </c:pt>
                <c:pt idx="984">
                  <c:v>0.35526110548718148</c:v>
                </c:pt>
                <c:pt idx="985">
                  <c:v>0.30990246434999291</c:v>
                </c:pt>
                <c:pt idx="986">
                  <c:v>0.22315113121346852</c:v>
                </c:pt>
                <c:pt idx="987">
                  <c:v>0.18557325125153992</c:v>
                </c:pt>
                <c:pt idx="988">
                  <c:v>0.13271580981908226</c:v>
                </c:pt>
                <c:pt idx="989">
                  <c:v>0.11828681072595178</c:v>
                </c:pt>
                <c:pt idx="990">
                  <c:v>7.1876472735179608E-2</c:v>
                </c:pt>
                <c:pt idx="991">
                  <c:v>3.9614482617555243E-2</c:v>
                </c:pt>
                <c:pt idx="992">
                  <c:v>0.11207680504442531</c:v>
                </c:pt>
                <c:pt idx="993">
                  <c:v>7.2954889284863281E-2</c:v>
                </c:pt>
                <c:pt idx="994">
                  <c:v>7.3023911092202506E-2</c:v>
                </c:pt>
                <c:pt idx="995">
                  <c:v>6.9767187011999854E-2</c:v>
                </c:pt>
                <c:pt idx="996">
                  <c:v>5.5546543801010796E-2</c:v>
                </c:pt>
                <c:pt idx="997">
                  <c:v>3.0851682157627149E-2</c:v>
                </c:pt>
                <c:pt idx="998">
                  <c:v>3.0783969775706355E-2</c:v>
                </c:pt>
                <c:pt idx="999">
                  <c:v>5.165810799350793E-2</c:v>
                </c:pt>
                <c:pt idx="1000">
                  <c:v>5.186910207598977E-2</c:v>
                </c:pt>
                <c:pt idx="1001">
                  <c:v>4.500725102042253E-2</c:v>
                </c:pt>
                <c:pt idx="1002">
                  <c:v>8.0172364073732613E-2</c:v>
                </c:pt>
                <c:pt idx="1003">
                  <c:v>8.3566477431616257E-2</c:v>
                </c:pt>
                <c:pt idx="1004">
                  <c:v>9.4251015669516713E-2</c:v>
                </c:pt>
                <c:pt idx="1005">
                  <c:v>8.0100723222507983E-2</c:v>
                </c:pt>
                <c:pt idx="1006">
                  <c:v>7.6492977581802082E-2</c:v>
                </c:pt>
                <c:pt idx="1007">
                  <c:v>7.9960060565832339E-2</c:v>
                </c:pt>
                <c:pt idx="1008">
                  <c:v>6.9485861503711818E-2</c:v>
                </c:pt>
                <c:pt idx="1009">
                  <c:v>7.9891038565444578E-2</c:v>
                </c:pt>
                <c:pt idx="1010">
                  <c:v>7.6632330814947511E-2</c:v>
                </c:pt>
                <c:pt idx="1011">
                  <c:v>9.0714275519662116E-2</c:v>
                </c:pt>
                <c:pt idx="1012">
                  <c:v>7.6632330814947511E-2</c:v>
                </c:pt>
                <c:pt idx="1013">
                  <c:v>6.9910468530841749E-2</c:v>
                </c:pt>
                <c:pt idx="1014">
                  <c:v>5.215173700969624E-2</c:v>
                </c:pt>
                <c:pt idx="1015">
                  <c:v>9.0222610835594103E-2</c:v>
                </c:pt>
                <c:pt idx="1016">
                  <c:v>0.10790837271548723</c:v>
                </c:pt>
                <c:pt idx="1017">
                  <c:v>7.6562654295843177E-2</c:v>
                </c:pt>
                <c:pt idx="1018">
                  <c:v>9.7718772735586115E-2</c:v>
                </c:pt>
                <c:pt idx="1019">
                  <c:v>9.0571648712585315E-2</c:v>
                </c:pt>
                <c:pt idx="1020">
                  <c:v>7.6566582566433797E-2</c:v>
                </c:pt>
                <c:pt idx="1021">
                  <c:v>7.6845943744489761E-2</c:v>
                </c:pt>
                <c:pt idx="1022">
                  <c:v>8.0098104375447551E-2</c:v>
                </c:pt>
                <c:pt idx="1023">
                  <c:v>6.9700129160125024E-2</c:v>
                </c:pt>
                <c:pt idx="1024">
                  <c:v>9.0503936148945377E-2</c:v>
                </c:pt>
                <c:pt idx="1025">
                  <c:v>7.9960715279485672E-2</c:v>
                </c:pt>
                <c:pt idx="1026">
                  <c:v>6.2552331087184998E-2</c:v>
                </c:pt>
                <c:pt idx="1027">
                  <c:v>9.0503281437180283E-2</c:v>
                </c:pt>
                <c:pt idx="1028">
                  <c:v>0.1012548775269556</c:v>
                </c:pt>
                <c:pt idx="1029">
                  <c:v>6.6091074080783116E-2</c:v>
                </c:pt>
                <c:pt idx="1030">
                  <c:v>8.0453034675318794E-2</c:v>
                </c:pt>
                <c:pt idx="1031">
                  <c:v>6.9841446528565776E-2</c:v>
                </c:pt>
                <c:pt idx="1032">
                  <c:v>9.4534305120051551E-2</c:v>
                </c:pt>
                <c:pt idx="1033">
                  <c:v>7.6493632293567176E-2</c:v>
                </c:pt>
                <c:pt idx="1034">
                  <c:v>6.6091074080783116E-2</c:v>
                </c:pt>
                <c:pt idx="1035">
                  <c:v>8.7317523946332257E-2</c:v>
                </c:pt>
                <c:pt idx="1036">
                  <c:v>4.5142021451043131E-2</c:v>
                </c:pt>
                <c:pt idx="1037">
                  <c:v>6.6373708817664592E-2</c:v>
                </c:pt>
                <c:pt idx="1038">
                  <c:v>6.9629143022553727E-2</c:v>
                </c:pt>
                <c:pt idx="1039">
                  <c:v>5.5479485934030126E-2</c:v>
                </c:pt>
                <c:pt idx="1040">
                  <c:v>8.0102687359691518E-2</c:v>
                </c:pt>
                <c:pt idx="1041">
                  <c:v>8.7037507861574423E-2</c:v>
                </c:pt>
                <c:pt idx="1042">
                  <c:v>7.3168502229511365E-2</c:v>
                </c:pt>
                <c:pt idx="1043">
                  <c:v>9.4111662438259525E-2</c:v>
                </c:pt>
                <c:pt idx="1044">
                  <c:v>6.9771770009461442E-2</c:v>
                </c:pt>
                <c:pt idx="1045">
                  <c:v>8.3569096293782522E-2</c:v>
                </c:pt>
                <c:pt idx="1046">
                  <c:v>7.6283292922850451E-2</c:v>
                </c:pt>
                <c:pt idx="1047">
                  <c:v>9.4180684438647272E-2</c:v>
                </c:pt>
                <c:pt idx="1048">
                  <c:v>7.6914311035000654E-2</c:v>
                </c:pt>
                <c:pt idx="1049">
                  <c:v>7.3029803515082523E-2</c:v>
                </c:pt>
                <c:pt idx="1050">
                  <c:v>6.9629143022553727E-2</c:v>
                </c:pt>
                <c:pt idx="1051">
                  <c:v>6.6160096081170863E-2</c:v>
                </c:pt>
                <c:pt idx="1052">
                  <c:v>4.1959517985909717E-2</c:v>
                </c:pt>
                <c:pt idx="1053">
                  <c:v>6.6302722875030057E-2</c:v>
                </c:pt>
                <c:pt idx="1054">
                  <c:v>7.6774957801855212E-2</c:v>
                </c:pt>
                <c:pt idx="1055">
                  <c:v>0.10132913722524066</c:v>
                </c:pt>
                <c:pt idx="1056">
                  <c:v>7.6561999584078069E-2</c:v>
                </c:pt>
                <c:pt idx="1057">
                  <c:v>8.3709104238693058E-2</c:v>
                </c:pt>
                <c:pt idx="1058">
                  <c:v>7.6636259085538144E-2</c:v>
                </c:pt>
                <c:pt idx="1059">
                  <c:v>0.10125749637590425</c:v>
                </c:pt>
                <c:pt idx="1060">
                  <c:v>9.397099978158388E-2</c:v>
                </c:pt>
                <c:pt idx="1061">
                  <c:v>6.9769805874166119E-2</c:v>
                </c:pt>
                <c:pt idx="1062">
                  <c:v>9.7717463296950052E-2</c:v>
                </c:pt>
                <c:pt idx="1063">
                  <c:v>8.6825859262264243E-2</c:v>
                </c:pt>
                <c:pt idx="1064">
                  <c:v>8.7109148726016689E-2</c:v>
                </c:pt>
                <c:pt idx="1065">
                  <c:v>3.8142107219363106E-2</c:v>
                </c:pt>
                <c:pt idx="1066">
                  <c:v>9.0576231710046903E-2</c:v>
                </c:pt>
                <c:pt idx="1067">
                  <c:v>7.3094897229773817E-2</c:v>
                </c:pt>
                <c:pt idx="1068">
                  <c:v>8.7314905097383599E-2</c:v>
                </c:pt>
                <c:pt idx="1069">
                  <c:v>6.2483309084909018E-2</c:v>
                </c:pt>
                <c:pt idx="1070">
                  <c:v>4.8543356008617006E-2</c:v>
                </c:pt>
                <c:pt idx="1071">
                  <c:v>8.6894881067715243E-2</c:v>
                </c:pt>
                <c:pt idx="1072">
                  <c:v>8.3637463389356653E-2</c:v>
                </c:pt>
                <c:pt idx="1073">
                  <c:v>9.7649096021545034E-2</c:v>
                </c:pt>
                <c:pt idx="1074">
                  <c:v>8.3638772812886869E-2</c:v>
                </c:pt>
                <c:pt idx="1075">
                  <c:v>8.0169745224783956E-2</c:v>
                </c:pt>
                <c:pt idx="1076">
                  <c:v>9.0501317286779112E-2</c:v>
                </c:pt>
                <c:pt idx="1077">
                  <c:v>6.6158786657640647E-2</c:v>
                </c:pt>
                <c:pt idx="1078">
                  <c:v>6.9698819736594822E-2</c:v>
                </c:pt>
                <c:pt idx="1079">
                  <c:v>7.3234250462919231E-2</c:v>
                </c:pt>
                <c:pt idx="1080">
                  <c:v>8.356778687025232E-2</c:v>
                </c:pt>
                <c:pt idx="1081">
                  <c:v>0.11526780023128246</c:v>
                </c:pt>
                <c:pt idx="1082">
                  <c:v>7.6421991444230786E-2</c:v>
                </c:pt>
                <c:pt idx="1083">
                  <c:v>8.0032355933885316E-2</c:v>
                </c:pt>
                <c:pt idx="1084">
                  <c:v>6.6091074080783116E-2</c:v>
                </c:pt>
                <c:pt idx="1085">
                  <c:v>8.0031046510355114E-2</c:v>
                </c:pt>
                <c:pt idx="1086">
                  <c:v>8.7107839287380626E-2</c:v>
                </c:pt>
                <c:pt idx="1087">
                  <c:v>8.7458841314773009E-2</c:v>
                </c:pt>
              </c:numCache>
            </c:numRef>
          </c:xVal>
          <c:yVal>
            <c:numRef>
              <c:f>Sheet1!$O$2:$O$1089</c:f>
              <c:numCache>
                <c:formatCode>General</c:formatCode>
                <c:ptCount val="1088"/>
                <c:pt idx="0">
                  <c:v>5.2818742504023776E-2</c:v>
                </c:pt>
                <c:pt idx="1">
                  <c:v>3.5243258881321966E-2</c:v>
                </c:pt>
                <c:pt idx="2">
                  <c:v>3.5244134352603984E-2</c:v>
                </c:pt>
                <c:pt idx="3">
                  <c:v>4.5967715594316332E-2</c:v>
                </c:pt>
                <c:pt idx="4">
                  <c:v>6.6879177465628492E-2</c:v>
                </c:pt>
                <c:pt idx="5">
                  <c:v>4.2309919451362803E-2</c:v>
                </c:pt>
                <c:pt idx="6">
                  <c:v>8.4814614200979493E-2</c:v>
                </c:pt>
                <c:pt idx="7">
                  <c:v>3.882968133512444E-2</c:v>
                </c:pt>
                <c:pt idx="8">
                  <c:v>5.99933587680452E-2</c:v>
                </c:pt>
                <c:pt idx="9">
                  <c:v>5.6441966555356778E-2</c:v>
                </c:pt>
                <c:pt idx="10">
                  <c:v>7.4196541107952055E-2</c:v>
                </c:pt>
                <c:pt idx="11">
                  <c:v>4.5968153329957337E-2</c:v>
                </c:pt>
                <c:pt idx="12">
                  <c:v>6.3507313918474584E-2</c:v>
                </c:pt>
                <c:pt idx="13">
                  <c:v>5.9849298079265714E-2</c:v>
                </c:pt>
                <c:pt idx="14">
                  <c:v>3.8793994490548912E-2</c:v>
                </c:pt>
                <c:pt idx="15">
                  <c:v>5.3107302342104264E-2</c:v>
                </c:pt>
                <c:pt idx="16">
                  <c:v>6.7095925050482064E-2</c:v>
                </c:pt>
                <c:pt idx="17">
                  <c:v>4.2379979933590828E-2</c:v>
                </c:pt>
                <c:pt idx="18">
                  <c:v>2.814132961692898E-2</c:v>
                </c:pt>
                <c:pt idx="19">
                  <c:v>5.6513121376687334E-2</c:v>
                </c:pt>
                <c:pt idx="20">
                  <c:v>6.6987551309832472E-2</c:v>
                </c:pt>
                <c:pt idx="21">
                  <c:v>5.6442842026638795E-2</c:v>
                </c:pt>
                <c:pt idx="22">
                  <c:v>6.3543000763050111E-2</c:v>
                </c:pt>
                <c:pt idx="23">
                  <c:v>4.5788843635797674E-2</c:v>
                </c:pt>
                <c:pt idx="24">
                  <c:v>6.7095268447020559E-2</c:v>
                </c:pt>
                <c:pt idx="25">
                  <c:v>5.6370154302129868E-2</c:v>
                </c:pt>
                <c:pt idx="26">
                  <c:v>5.6333810854092829E-2</c:v>
                </c:pt>
                <c:pt idx="27">
                  <c:v>6.0136325842602673E-2</c:v>
                </c:pt>
                <c:pt idx="28">
                  <c:v>7.0681910493524014E-2</c:v>
                </c:pt>
                <c:pt idx="29">
                  <c:v>4.2272481664223233E-2</c:v>
                </c:pt>
                <c:pt idx="30">
                  <c:v>5.285421058433315E-2</c:v>
                </c:pt>
                <c:pt idx="31">
                  <c:v>6.3435501665247668E-2</c:v>
                </c:pt>
                <c:pt idx="32">
                  <c:v>1.7452539334657624E-2</c:v>
                </c:pt>
                <c:pt idx="33">
                  <c:v>5.2961927721521251E-2</c:v>
                </c:pt>
                <c:pt idx="34">
                  <c:v>3.8685839514165446E-2</c:v>
                </c:pt>
                <c:pt idx="35">
                  <c:v>7.7711590597483921E-2</c:v>
                </c:pt>
                <c:pt idx="36">
                  <c:v>5.9992921032404202E-2</c:v>
                </c:pt>
                <c:pt idx="37">
                  <c:v>7.7711590597483921E-2</c:v>
                </c:pt>
                <c:pt idx="38">
                  <c:v>5.9992702164583696E-2</c:v>
                </c:pt>
                <c:pt idx="39">
                  <c:v>0.10963762068003215</c:v>
                </c:pt>
                <c:pt idx="40">
                  <c:v>6.0065389060657774E-2</c:v>
                </c:pt>
                <c:pt idx="41">
                  <c:v>7.8001025906846447E-2</c:v>
                </c:pt>
                <c:pt idx="42">
                  <c:v>-1.4145742180106453E-2</c:v>
                </c:pt>
                <c:pt idx="43">
                  <c:v>-0.10944696879746334</c:v>
                </c:pt>
                <c:pt idx="44">
                  <c:v>-0.29266333080352053</c:v>
                </c:pt>
                <c:pt idx="45">
                  <c:v>-0.50748213291648581</c:v>
                </c:pt>
                <c:pt idx="46">
                  <c:v>-0.65508401456968501</c:v>
                </c:pt>
                <c:pt idx="47">
                  <c:v>-0.78500094462398484</c:v>
                </c:pt>
                <c:pt idx="48">
                  <c:v>-0.82008097633009591</c:v>
                </c:pt>
                <c:pt idx="49">
                  <c:v>-0.87912205637529262</c:v>
                </c:pt>
                <c:pt idx="50">
                  <c:v>-0.87101454560357694</c:v>
                </c:pt>
                <c:pt idx="51">
                  <c:v>-0.88425089815510416</c:v>
                </c:pt>
                <c:pt idx="52">
                  <c:v>-0.82295366248239321</c:v>
                </c:pt>
                <c:pt idx="53">
                  <c:v>-0.80473577472607238</c:v>
                </c:pt>
                <c:pt idx="54">
                  <c:v>-0.73723536859447658</c:v>
                </c:pt>
                <c:pt idx="55">
                  <c:v>-0.67723332891645482</c:v>
                </c:pt>
                <c:pt idx="56">
                  <c:v>-0.65288434026885611</c:v>
                </c:pt>
                <c:pt idx="57">
                  <c:v>-0.63574101954068785</c:v>
                </c:pt>
                <c:pt idx="58">
                  <c:v>-0.59758158426537888</c:v>
                </c:pt>
                <c:pt idx="59">
                  <c:v>-0.55325162091464086</c:v>
                </c:pt>
                <c:pt idx="60">
                  <c:v>-0.54769278491705164</c:v>
                </c:pt>
                <c:pt idx="61">
                  <c:v>-0.48560074613024207</c:v>
                </c:pt>
                <c:pt idx="62">
                  <c:v>-0.60253023711087905</c:v>
                </c:pt>
                <c:pt idx="63">
                  <c:v>-0.63785681381490045</c:v>
                </c:pt>
                <c:pt idx="64">
                  <c:v>-0.5887857514407735</c:v>
                </c:pt>
                <c:pt idx="65">
                  <c:v>-0.53637692111824942</c:v>
                </c:pt>
                <c:pt idx="66">
                  <c:v>-0.48346895125621353</c:v>
                </c:pt>
                <c:pt idx="67">
                  <c:v>-0.45531259387499051</c:v>
                </c:pt>
                <c:pt idx="68">
                  <c:v>-0.37069623740039437</c:v>
                </c:pt>
                <c:pt idx="69">
                  <c:v>-0.32851535066640825</c:v>
                </c:pt>
                <c:pt idx="70">
                  <c:v>-0.38128059263140068</c:v>
                </c:pt>
                <c:pt idx="71">
                  <c:v>-0.52224666412705023</c:v>
                </c:pt>
                <c:pt idx="72">
                  <c:v>-0.66299358049242518</c:v>
                </c:pt>
                <c:pt idx="73">
                  <c:v>-0.81758482001054766</c:v>
                </c:pt>
                <c:pt idx="74">
                  <c:v>-0.90136885606027917</c:v>
                </c:pt>
                <c:pt idx="75">
                  <c:v>-0.91499579471307879</c:v>
                </c:pt>
                <c:pt idx="76">
                  <c:v>-0.86825136874163344</c:v>
                </c:pt>
                <c:pt idx="77">
                  <c:v>-0.81860468011242082</c:v>
                </c:pt>
                <c:pt idx="78">
                  <c:v>-0.75493433812010347</c:v>
                </c:pt>
                <c:pt idx="79">
                  <c:v>-0.70550573017814355</c:v>
                </c:pt>
                <c:pt idx="80">
                  <c:v>-0.69094173883972299</c:v>
                </c:pt>
                <c:pt idx="81">
                  <c:v>-0.66163595823377253</c:v>
                </c:pt>
                <c:pt idx="82">
                  <c:v>-0.54412696023829754</c:v>
                </c:pt>
                <c:pt idx="83">
                  <c:v>-0.39490887964946148</c:v>
                </c:pt>
                <c:pt idx="84">
                  <c:v>-0.17180281954269316</c:v>
                </c:pt>
                <c:pt idx="85">
                  <c:v>-7.6248063431319443E-2</c:v>
                </c:pt>
                <c:pt idx="86">
                  <c:v>0.17849347773182767</c:v>
                </c:pt>
                <c:pt idx="87">
                  <c:v>0.39026313018067105</c:v>
                </c:pt>
                <c:pt idx="88">
                  <c:v>0.66153805083134209</c:v>
                </c:pt>
                <c:pt idx="89">
                  <c:v>0.75953022483978616</c:v>
                </c:pt>
                <c:pt idx="90">
                  <c:v>0.87882932046080064</c:v>
                </c:pt>
                <c:pt idx="91">
                  <c:v>0.92714283964485067</c:v>
                </c:pt>
                <c:pt idx="92">
                  <c:v>0.91207507264757659</c:v>
                </c:pt>
                <c:pt idx="93">
                  <c:v>0.87964964478035668</c:v>
                </c:pt>
                <c:pt idx="94">
                  <c:v>0.88244639815034109</c:v>
                </c:pt>
                <c:pt idx="95">
                  <c:v>0.83642615741929871</c:v>
                </c:pt>
                <c:pt idx="96">
                  <c:v>0.80077185214712809</c:v>
                </c:pt>
                <c:pt idx="97">
                  <c:v>0.75073567144508258</c:v>
                </c:pt>
                <c:pt idx="98">
                  <c:v>0.6089800902516973</c:v>
                </c:pt>
                <c:pt idx="99">
                  <c:v>0.58053499416323873</c:v>
                </c:pt>
                <c:pt idx="100">
                  <c:v>0.61256545836566745</c:v>
                </c:pt>
                <c:pt idx="101">
                  <c:v>0.73996963721334175</c:v>
                </c:pt>
                <c:pt idx="102">
                  <c:v>0.82522728389643185</c:v>
                </c:pt>
                <c:pt idx="103">
                  <c:v>0.94316191823392859</c:v>
                </c:pt>
                <c:pt idx="104">
                  <c:v>0.94825415690089343</c:v>
                </c:pt>
                <c:pt idx="105">
                  <c:v>0.95955185242553265</c:v>
                </c:pt>
                <c:pt idx="106">
                  <c:v>0.83727259369737428</c:v>
                </c:pt>
                <c:pt idx="107">
                  <c:v>0.61965598325266125</c:v>
                </c:pt>
                <c:pt idx="108">
                  <c:v>0.28873024080686993</c:v>
                </c:pt>
                <c:pt idx="109">
                  <c:v>3.4529276175226484E-2</c:v>
                </c:pt>
                <c:pt idx="110">
                  <c:v>-0.24460201361140638</c:v>
                </c:pt>
                <c:pt idx="111">
                  <c:v>-0.48535578733131862</c:v>
                </c:pt>
                <c:pt idx="112">
                  <c:v>-0.641531060306889</c:v>
                </c:pt>
                <c:pt idx="113">
                  <c:v>-0.79060311018945229</c:v>
                </c:pt>
                <c:pt idx="114">
                  <c:v>-0.91202042884167178</c:v>
                </c:pt>
                <c:pt idx="115">
                  <c:v>-0.99789175730967161</c:v>
                </c:pt>
                <c:pt idx="116">
                  <c:v>-0.97784008489975627</c:v>
                </c:pt>
                <c:pt idx="117">
                  <c:v>-0.9292370522723864</c:v>
                </c:pt>
                <c:pt idx="118">
                  <c:v>-0.8661782030755063</c:v>
                </c:pt>
                <c:pt idx="119">
                  <c:v>-0.8316739968027248</c:v>
                </c:pt>
                <c:pt idx="120">
                  <c:v>-0.69092268390973943</c:v>
                </c:pt>
                <c:pt idx="121">
                  <c:v>-0.62764971323118868</c:v>
                </c:pt>
                <c:pt idx="122">
                  <c:v>-0.53984424603307801</c:v>
                </c:pt>
                <c:pt idx="123">
                  <c:v>-0.48356681944563795</c:v>
                </c:pt>
                <c:pt idx="124">
                  <c:v>-0.29679775201996927</c:v>
                </c:pt>
                <c:pt idx="125">
                  <c:v>-3.7833872586962112E-3</c:v>
                </c:pt>
                <c:pt idx="126">
                  <c:v>0.34271214607282852</c:v>
                </c:pt>
                <c:pt idx="127">
                  <c:v>0.33919490862997204</c:v>
                </c:pt>
                <c:pt idx="128">
                  <c:v>0.46674486035237195</c:v>
                </c:pt>
                <c:pt idx="129">
                  <c:v>0.63325008442208475</c:v>
                </c:pt>
                <c:pt idx="130">
                  <c:v>0.66528011047525981</c:v>
                </c:pt>
                <c:pt idx="131">
                  <c:v>0.74354684804748272</c:v>
                </c:pt>
                <c:pt idx="132">
                  <c:v>0.78964035404054922</c:v>
                </c:pt>
                <c:pt idx="133">
                  <c:v>0.8004743188319613</c:v>
                </c:pt>
                <c:pt idx="134">
                  <c:v>0.83239662805800663</c:v>
                </c:pt>
                <c:pt idx="135">
                  <c:v>0.85743443179339163</c:v>
                </c:pt>
                <c:pt idx="136">
                  <c:v>0.85761330426968208</c:v>
                </c:pt>
                <c:pt idx="137">
                  <c:v>0.82952434209606396</c:v>
                </c:pt>
                <c:pt idx="138">
                  <c:v>0.89311895262884233</c:v>
                </c:pt>
                <c:pt idx="139">
                  <c:v>0.81546064411739128</c:v>
                </c:pt>
                <c:pt idx="140">
                  <c:v>0.79748621751991755</c:v>
                </c:pt>
                <c:pt idx="141">
                  <c:v>0.7126887995807677</c:v>
                </c:pt>
                <c:pt idx="142">
                  <c:v>0.63492058483849667</c:v>
                </c:pt>
                <c:pt idx="143">
                  <c:v>0.46891475896888246</c:v>
                </c:pt>
                <c:pt idx="144">
                  <c:v>0.31334572637648378</c:v>
                </c:pt>
                <c:pt idx="145">
                  <c:v>0.17625135415480489</c:v>
                </c:pt>
                <c:pt idx="146">
                  <c:v>0.12391743930288047</c:v>
                </c:pt>
                <c:pt idx="147">
                  <c:v>8.177180219439123E-2</c:v>
                </c:pt>
                <c:pt idx="148">
                  <c:v>3.5464374002056959E-2</c:v>
                </c:pt>
                <c:pt idx="149">
                  <c:v>-6.8973545008324134E-3</c:v>
                </c:pt>
                <c:pt idx="150">
                  <c:v>2.5062631068540245E-2</c:v>
                </c:pt>
                <c:pt idx="151">
                  <c:v>9.636996809456537E-2</c:v>
                </c:pt>
                <c:pt idx="152">
                  <c:v>0.19598098662248301</c:v>
                </c:pt>
                <c:pt idx="153">
                  <c:v>0.22801276424075745</c:v>
                </c:pt>
                <c:pt idx="154">
                  <c:v>0.30577703935984063</c:v>
                </c:pt>
                <c:pt idx="155">
                  <c:v>0.22765304958013707</c:v>
                </c:pt>
                <c:pt idx="156">
                  <c:v>2.5671497657844614E-2</c:v>
                </c:pt>
                <c:pt idx="157">
                  <c:v>-0.19449444375144828</c:v>
                </c:pt>
                <c:pt idx="158">
                  <c:v>-0.33947540036049684</c:v>
                </c:pt>
                <c:pt idx="159">
                  <c:v>-0.44898309274868098</c:v>
                </c:pt>
                <c:pt idx="160">
                  <c:v>-0.61907215244461222</c:v>
                </c:pt>
                <c:pt idx="161">
                  <c:v>-0.73223459682650238</c:v>
                </c:pt>
                <c:pt idx="162">
                  <c:v>-0.84890964408401326</c:v>
                </c:pt>
                <c:pt idx="163">
                  <c:v>-0.94381220586965264</c:v>
                </c:pt>
                <c:pt idx="164">
                  <c:v>-1.0064699629986087</c:v>
                </c:pt>
                <c:pt idx="165">
                  <c:v>-0.98716746008691858</c:v>
                </c:pt>
                <c:pt idx="166">
                  <c:v>-0.86883129584351171</c:v>
                </c:pt>
                <c:pt idx="167">
                  <c:v>-0.72639422023166422</c:v>
                </c:pt>
                <c:pt idx="168">
                  <c:v>-0.59525603604598176</c:v>
                </c:pt>
                <c:pt idx="169">
                  <c:v>-0.40027154111834334</c:v>
                </c:pt>
                <c:pt idx="170">
                  <c:v>-0.29047723953065846</c:v>
                </c:pt>
                <c:pt idx="171">
                  <c:v>-0.12425991859140564</c:v>
                </c:pt>
                <c:pt idx="172">
                  <c:v>0.1405615459534407</c:v>
                </c:pt>
                <c:pt idx="173">
                  <c:v>0.36294968943842609</c:v>
                </c:pt>
                <c:pt idx="174">
                  <c:v>0.61310119624372394</c:v>
                </c:pt>
                <c:pt idx="175">
                  <c:v>0.72885214308490953</c:v>
                </c:pt>
                <c:pt idx="176">
                  <c:v>0.92531144284830946</c:v>
                </c:pt>
                <c:pt idx="177">
                  <c:v>0.90307536758297324</c:v>
                </c:pt>
                <c:pt idx="178">
                  <c:v>0.88428131448121594</c:v>
                </c:pt>
                <c:pt idx="179">
                  <c:v>0.84486213201495852</c:v>
                </c:pt>
                <c:pt idx="180">
                  <c:v>0.83747355396661671</c:v>
                </c:pt>
                <c:pt idx="181">
                  <c:v>0.81961020628013115</c:v>
                </c:pt>
                <c:pt idx="182">
                  <c:v>0.83410171000488043</c:v>
                </c:pt>
                <c:pt idx="183">
                  <c:v>0.84852032703277624</c:v>
                </c:pt>
                <c:pt idx="184">
                  <c:v>0.88388656947713662</c:v>
                </c:pt>
                <c:pt idx="185">
                  <c:v>0.88015517096695217</c:v>
                </c:pt>
                <c:pt idx="186">
                  <c:v>0.86577007158668562</c:v>
                </c:pt>
                <c:pt idx="187">
                  <c:v>0.89367548682227094</c:v>
                </c:pt>
                <c:pt idx="188">
                  <c:v>0.85827317865810604</c:v>
                </c:pt>
                <c:pt idx="189">
                  <c:v>0.87714349888273602</c:v>
                </c:pt>
                <c:pt idx="190">
                  <c:v>0.88259282558876195</c:v>
                </c:pt>
                <c:pt idx="191">
                  <c:v>0.80966361723074431</c:v>
                </c:pt>
                <c:pt idx="192">
                  <c:v>0.70402189458947118</c:v>
                </c:pt>
                <c:pt idx="193">
                  <c:v>0.53087099152017836</c:v>
                </c:pt>
                <c:pt idx="194">
                  <c:v>0.31496717578998779</c:v>
                </c:pt>
                <c:pt idx="195">
                  <c:v>5.5950634917768548E-2</c:v>
                </c:pt>
                <c:pt idx="196">
                  <c:v>-9.7072129131643328E-2</c:v>
                </c:pt>
                <c:pt idx="197">
                  <c:v>-0.20744136140662112</c:v>
                </c:pt>
                <c:pt idx="198">
                  <c:v>-0.3677037881378869</c:v>
                </c:pt>
                <c:pt idx="199">
                  <c:v>-0.45658551465461994</c:v>
                </c:pt>
                <c:pt idx="200">
                  <c:v>-0.48840098190470077</c:v>
                </c:pt>
                <c:pt idx="201">
                  <c:v>-0.5771728217766362</c:v>
                </c:pt>
                <c:pt idx="202">
                  <c:v>-0.66594508021482646</c:v>
                </c:pt>
                <c:pt idx="203">
                  <c:v>-0.65908903934488261</c:v>
                </c:pt>
                <c:pt idx="204">
                  <c:v>-0.64197505839804947</c:v>
                </c:pt>
                <c:pt idx="205">
                  <c:v>-0.62098655217093868</c:v>
                </c:pt>
                <c:pt idx="206">
                  <c:v>-0.52944775592725346</c:v>
                </c:pt>
                <c:pt idx="207">
                  <c:v>-0.34245997038146619</c:v>
                </c:pt>
                <c:pt idx="208">
                  <c:v>-8.4917556116362772E-2</c:v>
                </c:pt>
                <c:pt idx="209">
                  <c:v>1.7380071306404048E-2</c:v>
                </c:pt>
                <c:pt idx="210">
                  <c:v>0.10934599669246459</c:v>
                </c:pt>
                <c:pt idx="211">
                  <c:v>0.14467432433905011</c:v>
                </c:pt>
                <c:pt idx="212">
                  <c:v>0.11289171792723757</c:v>
                </c:pt>
                <c:pt idx="213">
                  <c:v>0.10593229841634336</c:v>
                </c:pt>
                <c:pt idx="214">
                  <c:v>-3.5081791854966772E-3</c:v>
                </c:pt>
                <c:pt idx="215">
                  <c:v>1.0768347481775959E-2</c:v>
                </c:pt>
                <c:pt idx="216">
                  <c:v>7.0739881951347242E-3</c:v>
                </c:pt>
                <c:pt idx="217">
                  <c:v>0.13433999588910239</c:v>
                </c:pt>
                <c:pt idx="218">
                  <c:v>0.31114123515034131</c:v>
                </c:pt>
                <c:pt idx="219">
                  <c:v>0.36081833790035656</c:v>
                </c:pt>
                <c:pt idx="220">
                  <c:v>0.30776477465468083</c:v>
                </c:pt>
                <c:pt idx="221">
                  <c:v>0.29721765782606629</c:v>
                </c:pt>
                <c:pt idx="222">
                  <c:v>0.16281488990899445</c:v>
                </c:pt>
                <c:pt idx="223">
                  <c:v>-9.1749291682614892E-2</c:v>
                </c:pt>
                <c:pt idx="224">
                  <c:v>-0.30710514833876634</c:v>
                </c:pt>
                <c:pt idx="225">
                  <c:v>-0.38113259242540648</c:v>
                </c:pt>
                <c:pt idx="226">
                  <c:v>-0.36003567287198851</c:v>
                </c:pt>
                <c:pt idx="227">
                  <c:v>-0.29995133601108048</c:v>
                </c:pt>
                <c:pt idx="228">
                  <c:v>-0.31053155233831004</c:v>
                </c:pt>
                <c:pt idx="229">
                  <c:v>-0.2998414293672525</c:v>
                </c:pt>
                <c:pt idx="230">
                  <c:v>-0.296360097636792</c:v>
                </c:pt>
                <c:pt idx="231">
                  <c:v>-0.37003198565616502</c:v>
                </c:pt>
                <c:pt idx="232">
                  <c:v>-0.34165625417268786</c:v>
                </c:pt>
                <c:pt idx="233">
                  <c:v>-0.21438980832886179</c:v>
                </c:pt>
                <c:pt idx="234">
                  <c:v>-2.3094639142815107E-2</c:v>
                </c:pt>
                <c:pt idx="235">
                  <c:v>0.14674765678973001</c:v>
                </c:pt>
                <c:pt idx="236">
                  <c:v>0.4295406630653309</c:v>
                </c:pt>
                <c:pt idx="237">
                  <c:v>0.53197883012115366</c:v>
                </c:pt>
                <c:pt idx="238">
                  <c:v>0.68051074151851731</c:v>
                </c:pt>
                <c:pt idx="239">
                  <c:v>0.82566997265309339</c:v>
                </c:pt>
                <c:pt idx="240">
                  <c:v>0.91114239742192027</c:v>
                </c:pt>
                <c:pt idx="241">
                  <c:v>0.94661540350057449</c:v>
                </c:pt>
                <c:pt idx="242">
                  <c:v>0.98997268434826591</c:v>
                </c:pt>
                <c:pt idx="243">
                  <c:v>0.99004362050948935</c:v>
                </c:pt>
                <c:pt idx="244">
                  <c:v>0.96963004476195791</c:v>
                </c:pt>
                <c:pt idx="245">
                  <c:v>0.88580031280771498</c:v>
                </c:pt>
                <c:pt idx="246">
                  <c:v>0.67854577955738915</c:v>
                </c:pt>
                <c:pt idx="247">
                  <c:v>0.51598167895071179</c:v>
                </c:pt>
                <c:pt idx="248">
                  <c:v>0.25510263097263436</c:v>
                </c:pt>
                <c:pt idx="249">
                  <c:v>-4.8782241412835541E-2</c:v>
                </c:pt>
                <c:pt idx="250">
                  <c:v>-0.27859676002553252</c:v>
                </c:pt>
                <c:pt idx="251">
                  <c:v>-0.48003578539846309</c:v>
                </c:pt>
                <c:pt idx="252">
                  <c:v>-0.69600162246367525</c:v>
                </c:pt>
                <c:pt idx="253">
                  <c:v>-0.81662525365723382</c:v>
                </c:pt>
                <c:pt idx="254">
                  <c:v>-0.89481578255156946</c:v>
                </c:pt>
                <c:pt idx="255">
                  <c:v>-0.99409576980626757</c:v>
                </c:pt>
                <c:pt idx="256">
                  <c:v>-0.98375929205545432</c:v>
                </c:pt>
                <c:pt idx="257">
                  <c:v>-0.94139491755269644</c:v>
                </c:pt>
                <c:pt idx="258">
                  <c:v>-0.9025793289525752</c:v>
                </c:pt>
                <c:pt idx="259">
                  <c:v>-0.81803040623630285</c:v>
                </c:pt>
                <c:pt idx="260">
                  <c:v>-0.72713683930471362</c:v>
                </c:pt>
                <c:pt idx="261">
                  <c:v>-0.65382008930533397</c:v>
                </c:pt>
                <c:pt idx="262">
                  <c:v>-0.46088284228455523</c:v>
                </c:pt>
                <c:pt idx="263">
                  <c:v>-0.27099171963737401</c:v>
                </c:pt>
                <c:pt idx="264">
                  <c:v>-6.6396902528085999E-2</c:v>
                </c:pt>
                <c:pt idx="265">
                  <c:v>1.799988066540752E-2</c:v>
                </c:pt>
                <c:pt idx="266">
                  <c:v>0.1378338030847269</c:v>
                </c:pt>
                <c:pt idx="267">
                  <c:v>0.28259385362093692</c:v>
                </c:pt>
                <c:pt idx="268">
                  <c:v>0.30030862201180708</c:v>
                </c:pt>
                <c:pt idx="269">
                  <c:v>0.27214635592370617</c:v>
                </c:pt>
                <c:pt idx="270">
                  <c:v>0.24778725977010224</c:v>
                </c:pt>
                <c:pt idx="271">
                  <c:v>6.4097138386068911E-2</c:v>
                </c:pt>
                <c:pt idx="272">
                  <c:v>4.6555133345529284E-2</c:v>
                </c:pt>
                <c:pt idx="273">
                  <c:v>-7.6942057637741382E-2</c:v>
                </c:pt>
                <c:pt idx="274">
                  <c:v>-0.20061901656761491</c:v>
                </c:pt>
                <c:pt idx="275">
                  <c:v>-0.26048594892954485</c:v>
                </c:pt>
                <c:pt idx="276">
                  <c:v>-0.31321200216483364</c:v>
                </c:pt>
                <c:pt idx="277">
                  <c:v>-0.4652244089928157</c:v>
                </c:pt>
                <c:pt idx="278">
                  <c:v>-0.48297787034456191</c:v>
                </c:pt>
                <c:pt idx="279">
                  <c:v>-0.44807297067342555</c:v>
                </c:pt>
                <c:pt idx="280">
                  <c:v>-0.4623792740298443</c:v>
                </c:pt>
                <c:pt idx="281">
                  <c:v>-0.56119403764740716</c:v>
                </c:pt>
                <c:pt idx="282">
                  <c:v>-0.69828228167427076</c:v>
                </c:pt>
                <c:pt idx="283">
                  <c:v>-0.80362750647967229</c:v>
                </c:pt>
                <c:pt idx="284">
                  <c:v>-0.90169375924284245</c:v>
                </c:pt>
                <c:pt idx="285">
                  <c:v>-0.95413298410075142</c:v>
                </c:pt>
                <c:pt idx="286">
                  <c:v>-0.95022205661497416</c:v>
                </c:pt>
                <c:pt idx="287">
                  <c:v>-0.96783501760986823</c:v>
                </c:pt>
                <c:pt idx="288">
                  <c:v>-0.97849142323607186</c:v>
                </c:pt>
                <c:pt idx="289">
                  <c:v>-0.98562923862744323</c:v>
                </c:pt>
                <c:pt idx="290">
                  <c:v>-0.9469625456000742</c:v>
                </c:pt>
                <c:pt idx="291">
                  <c:v>-0.92612480693196142</c:v>
                </c:pt>
                <c:pt idx="292">
                  <c:v>-0.95072933374413371</c:v>
                </c:pt>
                <c:pt idx="293">
                  <c:v>-0.94366289204251796</c:v>
                </c:pt>
                <c:pt idx="294">
                  <c:v>-0.95076567750343854</c:v>
                </c:pt>
                <c:pt idx="295">
                  <c:v>-0.91202739150488055</c:v>
                </c:pt>
                <c:pt idx="296">
                  <c:v>-0.91891408536308272</c:v>
                </c:pt>
                <c:pt idx="297">
                  <c:v>-0.95392214553283405</c:v>
                </c:pt>
                <c:pt idx="298">
                  <c:v>-0.97139279657379929</c:v>
                </c:pt>
                <c:pt idx="299">
                  <c:v>-0.95733337761023118</c:v>
                </c:pt>
                <c:pt idx="300">
                  <c:v>-0.93251385384510632</c:v>
                </c:pt>
                <c:pt idx="301">
                  <c:v>-0.93599697568775664</c:v>
                </c:pt>
                <c:pt idx="302">
                  <c:v>-0.87584785024056333</c:v>
                </c:pt>
                <c:pt idx="303">
                  <c:v>-0.83696900543835384</c:v>
                </c:pt>
                <c:pt idx="304">
                  <c:v>-0.70640949207061743</c:v>
                </c:pt>
                <c:pt idx="305">
                  <c:v>-0.55099305590844339</c:v>
                </c:pt>
                <c:pt idx="306">
                  <c:v>-0.26859893302232207</c:v>
                </c:pt>
                <c:pt idx="307">
                  <c:v>-0.15195318668416008</c:v>
                </c:pt>
                <c:pt idx="308">
                  <c:v>-6.7265217240553996E-2</c:v>
                </c:pt>
                <c:pt idx="309">
                  <c:v>-2.2541924710833198E-4</c:v>
                </c:pt>
                <c:pt idx="310">
                  <c:v>-3.8570710872883163E-2</c:v>
                </c:pt>
                <c:pt idx="311">
                  <c:v>-7.6663567862120169E-2</c:v>
                </c:pt>
                <c:pt idx="312">
                  <c:v>-7.6412664887317794E-2</c:v>
                </c:pt>
                <c:pt idx="313">
                  <c:v>-9.6065672463701693E-2</c:v>
                </c:pt>
                <c:pt idx="314">
                  <c:v>-3.4327698672908635E-2</c:v>
                </c:pt>
                <c:pt idx="315">
                  <c:v>-0.1035415561224885</c:v>
                </c:pt>
                <c:pt idx="316">
                  <c:v>-0.1136797214359809</c:v>
                </c:pt>
                <c:pt idx="317">
                  <c:v>-7.880065976400133E-2</c:v>
                </c:pt>
                <c:pt idx="318">
                  <c:v>-3.797239444797261E-2</c:v>
                </c:pt>
                <c:pt idx="319">
                  <c:v>-1.1461137839762403E-2</c:v>
                </c:pt>
                <c:pt idx="320">
                  <c:v>7.0890546952427358E-2</c:v>
                </c:pt>
                <c:pt idx="321">
                  <c:v>1.6508231098892594E-2</c:v>
                </c:pt>
                <c:pt idx="322">
                  <c:v>-4.4438283287574487E-2</c:v>
                </c:pt>
                <c:pt idx="323">
                  <c:v>-8.3755657840084097E-2</c:v>
                </c:pt>
                <c:pt idx="324">
                  <c:v>-7.3537801654362106E-2</c:v>
                </c:pt>
                <c:pt idx="325">
                  <c:v>-0.12321774968543941</c:v>
                </c:pt>
                <c:pt idx="326">
                  <c:v>-0.19402678336944965</c:v>
                </c:pt>
                <c:pt idx="327">
                  <c:v>-0.24005002949372628</c:v>
                </c:pt>
                <c:pt idx="328">
                  <c:v>-0.22599134547468561</c:v>
                </c:pt>
                <c:pt idx="329">
                  <c:v>-0.3141241039195215</c:v>
                </c:pt>
                <c:pt idx="330">
                  <c:v>-0.33539679211113577</c:v>
                </c:pt>
                <c:pt idx="331">
                  <c:v>-0.35656309595729796</c:v>
                </c:pt>
                <c:pt idx="332">
                  <c:v>-0.34953365430657612</c:v>
                </c:pt>
                <c:pt idx="333">
                  <c:v>-0.40950786648487519</c:v>
                </c:pt>
                <c:pt idx="334">
                  <c:v>-0.39182398953550146</c:v>
                </c:pt>
                <c:pt idx="335">
                  <c:v>-0.46582080032346002</c:v>
                </c:pt>
                <c:pt idx="336">
                  <c:v>-0.56087154201086953</c:v>
                </c:pt>
                <c:pt idx="337">
                  <c:v>-0.61022571211419152</c:v>
                </c:pt>
                <c:pt idx="338">
                  <c:v>-0.6596880566751554</c:v>
                </c:pt>
                <c:pt idx="339">
                  <c:v>-0.7262612591730534</c:v>
                </c:pt>
                <c:pt idx="340">
                  <c:v>-0.87016860235979343</c:v>
                </c:pt>
                <c:pt idx="341">
                  <c:v>-0.9255496575839568</c:v>
                </c:pt>
                <c:pt idx="342">
                  <c:v>-0.98803357630125743</c:v>
                </c:pt>
                <c:pt idx="343">
                  <c:v>-0.99811222595813676</c:v>
                </c:pt>
                <c:pt idx="344">
                  <c:v>-0.95083840540240083</c:v>
                </c:pt>
                <c:pt idx="345">
                  <c:v>-0.6948780371357598</c:v>
                </c:pt>
                <c:pt idx="346">
                  <c:v>-0.46083339800528722</c:v>
                </c:pt>
                <c:pt idx="347">
                  <c:v>-7.5347342906247478E-2</c:v>
                </c:pt>
                <c:pt idx="348">
                  <c:v>0.24948314560319948</c:v>
                </c:pt>
                <c:pt idx="349">
                  <c:v>0.63342632640560104</c:v>
                </c:pt>
                <c:pt idx="350">
                  <c:v>0.83676772380236786</c:v>
                </c:pt>
                <c:pt idx="351">
                  <c:v>0.94111108847532587</c:v>
                </c:pt>
                <c:pt idx="352">
                  <c:v>0.89046347373349144</c:v>
                </c:pt>
                <c:pt idx="353">
                  <c:v>0.86481835486125003</c:v>
                </c:pt>
                <c:pt idx="354">
                  <c:v>0.85728686932364317</c:v>
                </c:pt>
                <c:pt idx="355">
                  <c:v>0.80050453398102417</c:v>
                </c:pt>
                <c:pt idx="356">
                  <c:v>0.79677401094272648</c:v>
                </c:pt>
                <c:pt idx="357">
                  <c:v>0.79336671848609841</c:v>
                </c:pt>
                <c:pt idx="358">
                  <c:v>0.77909130615695876</c:v>
                </c:pt>
                <c:pt idx="359">
                  <c:v>0.88562424827491359</c:v>
                </c:pt>
                <c:pt idx="360">
                  <c:v>0.94373466003590767</c:v>
                </c:pt>
                <c:pt idx="361">
                  <c:v>0.9463912513337841</c:v>
                </c:pt>
                <c:pt idx="362">
                  <c:v>0.64803233237708258</c:v>
                </c:pt>
                <c:pt idx="363">
                  <c:v>0.3522924279269628</c:v>
                </c:pt>
                <c:pt idx="364">
                  <c:v>-8.5597384052626291E-2</c:v>
                </c:pt>
                <c:pt idx="365">
                  <c:v>-0.61664304689029292</c:v>
                </c:pt>
                <c:pt idx="366">
                  <c:v>-0.92967423158114049</c:v>
                </c:pt>
                <c:pt idx="367">
                  <c:v>-1.0061496562479892</c:v>
                </c:pt>
                <c:pt idx="368">
                  <c:v>-0.76464313280426244</c:v>
                </c:pt>
                <c:pt idx="369">
                  <c:v>-0.62769503025986628</c:v>
                </c:pt>
                <c:pt idx="370">
                  <c:v>-0.51528047929913812</c:v>
                </c:pt>
                <c:pt idx="371">
                  <c:v>-0.38830237390840477</c:v>
                </c:pt>
                <c:pt idx="372">
                  <c:v>-0.30379391437214104</c:v>
                </c:pt>
                <c:pt idx="373">
                  <c:v>-0.18022250431510312</c:v>
                </c:pt>
                <c:pt idx="374">
                  <c:v>-5.3065308097426031E-2</c:v>
                </c:pt>
                <c:pt idx="375">
                  <c:v>2.8177344763235267E-2</c:v>
                </c:pt>
                <c:pt idx="376">
                  <c:v>0.14829973706858815</c:v>
                </c:pt>
                <c:pt idx="377">
                  <c:v>0.15895303896025201</c:v>
                </c:pt>
                <c:pt idx="378">
                  <c:v>0.16232512137522637</c:v>
                </c:pt>
                <c:pt idx="379">
                  <c:v>0.19776532547602443</c:v>
                </c:pt>
                <c:pt idx="380">
                  <c:v>0.29683516952228012</c:v>
                </c:pt>
                <c:pt idx="381">
                  <c:v>0.3499208982461447</c:v>
                </c:pt>
                <c:pt idx="382">
                  <c:v>0.37825897297171213</c:v>
                </c:pt>
                <c:pt idx="383">
                  <c:v>0.48450096770519591</c:v>
                </c:pt>
                <c:pt idx="384">
                  <c:v>0.65832072972037858</c:v>
                </c:pt>
                <c:pt idx="385">
                  <c:v>0.75764119932568141</c:v>
                </c:pt>
                <c:pt idx="386">
                  <c:v>0.86438682877704698</c:v>
                </c:pt>
                <c:pt idx="387">
                  <c:v>0.98268465997011056</c:v>
                </c:pt>
                <c:pt idx="388">
                  <c:v>0.93196937066688956</c:v>
                </c:pt>
                <c:pt idx="389">
                  <c:v>0.82716155979804007</c:v>
                </c:pt>
                <c:pt idx="390">
                  <c:v>0.68684352403537607</c:v>
                </c:pt>
                <c:pt idx="391">
                  <c:v>0.47568540344985538</c:v>
                </c:pt>
                <c:pt idx="392">
                  <c:v>0.27109412718881737</c:v>
                </c:pt>
                <c:pt idx="393">
                  <c:v>2.0442983834946613E-2</c:v>
                </c:pt>
                <c:pt idx="394">
                  <c:v>-0.16381265650588051</c:v>
                </c:pt>
                <c:pt idx="395">
                  <c:v>-0.28834369381762015</c:v>
                </c:pt>
                <c:pt idx="396">
                  <c:v>-0.34906820716900611</c:v>
                </c:pt>
                <c:pt idx="397">
                  <c:v>-0.34680679677819232</c:v>
                </c:pt>
                <c:pt idx="398">
                  <c:v>-0.21060919417332821</c:v>
                </c:pt>
                <c:pt idx="399">
                  <c:v>-7.0397801311334635E-2</c:v>
                </c:pt>
                <c:pt idx="400">
                  <c:v>0.14779155114125686</c:v>
                </c:pt>
                <c:pt idx="401">
                  <c:v>0.33100705684723231</c:v>
                </c:pt>
                <c:pt idx="402">
                  <c:v>0.53563579068793632</c:v>
                </c:pt>
                <c:pt idx="403">
                  <c:v>0.68724559295927279</c:v>
                </c:pt>
                <c:pt idx="404">
                  <c:v>0.77195916174410761</c:v>
                </c:pt>
                <c:pt idx="405">
                  <c:v>0.71179925270618871</c:v>
                </c:pt>
                <c:pt idx="406">
                  <c:v>0.5452180982051974</c:v>
                </c:pt>
                <c:pt idx="407">
                  <c:v>0.41045517789246871</c:v>
                </c:pt>
                <c:pt idx="408">
                  <c:v>0.1521600551135476</c:v>
                </c:pt>
                <c:pt idx="409">
                  <c:v>-0.20818268706527393</c:v>
                </c:pt>
                <c:pt idx="410">
                  <c:v>-0.3493630984968018</c:v>
                </c:pt>
                <c:pt idx="411">
                  <c:v>-0.59599494052129598</c:v>
                </c:pt>
                <c:pt idx="412">
                  <c:v>-0.64886372206663634</c:v>
                </c:pt>
                <c:pt idx="413">
                  <c:v>-0.76496519070455449</c:v>
                </c:pt>
                <c:pt idx="414">
                  <c:v>-0.84233273163328337</c:v>
                </c:pt>
                <c:pt idx="415">
                  <c:v>-0.77902188532839756</c:v>
                </c:pt>
                <c:pt idx="416">
                  <c:v>-0.7510779380707292</c:v>
                </c:pt>
                <c:pt idx="417">
                  <c:v>-0.71599985648603082</c:v>
                </c:pt>
                <c:pt idx="418">
                  <c:v>-0.66646418759673132</c:v>
                </c:pt>
                <c:pt idx="419">
                  <c:v>-0.64903165104895177</c:v>
                </c:pt>
                <c:pt idx="420">
                  <c:v>-0.5365139787616533</c:v>
                </c:pt>
                <c:pt idx="421">
                  <c:v>-0.33195618118512249</c:v>
                </c:pt>
                <c:pt idx="422">
                  <c:v>-8.5069059035919922E-2</c:v>
                </c:pt>
                <c:pt idx="423">
                  <c:v>0.30027534271265244</c:v>
                </c:pt>
                <c:pt idx="424">
                  <c:v>0.53759248409044236</c:v>
                </c:pt>
                <c:pt idx="425">
                  <c:v>0.6761572040313617</c:v>
                </c:pt>
                <c:pt idx="426">
                  <c:v>0.81838393725652281</c:v>
                </c:pt>
                <c:pt idx="427">
                  <c:v>0.8550486195420447</c:v>
                </c:pt>
                <c:pt idx="428">
                  <c:v>0.79927558656385633</c:v>
                </c:pt>
                <c:pt idx="429">
                  <c:v>0.63489411618301339</c:v>
                </c:pt>
                <c:pt idx="430">
                  <c:v>0.29392409802865838</c:v>
                </c:pt>
                <c:pt idx="431">
                  <c:v>8.2581852243314199E-2</c:v>
                </c:pt>
                <c:pt idx="432">
                  <c:v>-0.16434577184311969</c:v>
                </c:pt>
                <c:pt idx="433">
                  <c:v>-0.45033747985550193</c:v>
                </c:pt>
                <c:pt idx="434">
                  <c:v>-0.66968676098170099</c:v>
                </c:pt>
                <c:pt idx="435">
                  <c:v>-0.79032242980001866</c:v>
                </c:pt>
                <c:pt idx="436">
                  <c:v>-0.83735561478778842</c:v>
                </c:pt>
                <c:pt idx="437">
                  <c:v>-0.8280365565784098</c:v>
                </c:pt>
                <c:pt idx="438">
                  <c:v>-0.76236507900365513</c:v>
                </c:pt>
                <c:pt idx="439">
                  <c:v>-0.7210078374630865</c:v>
                </c:pt>
                <c:pt idx="440">
                  <c:v>-0.67226255374159538</c:v>
                </c:pt>
                <c:pt idx="441">
                  <c:v>-0.63707498407750973</c:v>
                </c:pt>
                <c:pt idx="442">
                  <c:v>-0.61659158630159316</c:v>
                </c:pt>
                <c:pt idx="443">
                  <c:v>-0.60256526745494288</c:v>
                </c:pt>
                <c:pt idx="444">
                  <c:v>-0.6133606804317453</c:v>
                </c:pt>
                <c:pt idx="445">
                  <c:v>-0.6835196884698006</c:v>
                </c:pt>
                <c:pt idx="446">
                  <c:v>-0.7361754815256365</c:v>
                </c:pt>
                <c:pt idx="447">
                  <c:v>-0.73958412667129036</c:v>
                </c:pt>
                <c:pt idx="448">
                  <c:v>-0.7887618314295255</c:v>
                </c:pt>
                <c:pt idx="449">
                  <c:v>-0.78442228200041419</c:v>
                </c:pt>
                <c:pt idx="450">
                  <c:v>-0.73011790586943637</c:v>
                </c:pt>
                <c:pt idx="451">
                  <c:v>-0.65823736982392778</c:v>
                </c:pt>
                <c:pt idx="452">
                  <c:v>-0.54047701163675077</c:v>
                </c:pt>
                <c:pt idx="453">
                  <c:v>-0.34484247220141079</c:v>
                </c:pt>
                <c:pt idx="454">
                  <c:v>-0.15666716914264012</c:v>
                </c:pt>
                <c:pt idx="455">
                  <c:v>-8.9446747522626574E-2</c:v>
                </c:pt>
                <c:pt idx="456">
                  <c:v>0.17928626194001862</c:v>
                </c:pt>
                <c:pt idx="457">
                  <c:v>0.32402156840195689</c:v>
                </c:pt>
                <c:pt idx="458">
                  <c:v>0.40176131893712436</c:v>
                </c:pt>
                <c:pt idx="459">
                  <c:v>0.27486117357924605</c:v>
                </c:pt>
                <c:pt idx="460">
                  <c:v>0.1299894470103243</c:v>
                </c:pt>
                <c:pt idx="461">
                  <c:v>-8.5513315823381911E-2</c:v>
                </c:pt>
                <c:pt idx="462">
                  <c:v>-0.17037950083036318</c:v>
                </c:pt>
                <c:pt idx="463">
                  <c:v>-0.22002091715002051</c:v>
                </c:pt>
                <c:pt idx="464">
                  <c:v>-0.24817924413512407</c:v>
                </c:pt>
                <c:pt idx="465">
                  <c:v>-0.2021235941835795</c:v>
                </c:pt>
                <c:pt idx="466">
                  <c:v>-5.0180829688206773E-2</c:v>
                </c:pt>
                <c:pt idx="467">
                  <c:v>0.15832314437948156</c:v>
                </c:pt>
                <c:pt idx="468">
                  <c:v>0.29953355271357801</c:v>
                </c:pt>
                <c:pt idx="469">
                  <c:v>0.31014702927231641</c:v>
                </c:pt>
                <c:pt idx="470">
                  <c:v>0.28166379910464961</c:v>
                </c:pt>
                <c:pt idx="471">
                  <c:v>0.28879986386411999</c:v>
                </c:pt>
                <c:pt idx="472">
                  <c:v>0.12989837501021911</c:v>
                </c:pt>
                <c:pt idx="473">
                  <c:v>-1.8600933070365071E-2</c:v>
                </c:pt>
                <c:pt idx="474">
                  <c:v>-0.2375826205021189</c:v>
                </c:pt>
                <c:pt idx="475">
                  <c:v>-0.44274840888661371</c:v>
                </c:pt>
                <c:pt idx="476">
                  <c:v>-0.48517844713627567</c:v>
                </c:pt>
                <c:pt idx="477">
                  <c:v>-0.46745649476160184</c:v>
                </c:pt>
                <c:pt idx="478">
                  <c:v>-0.44991295733444625</c:v>
                </c:pt>
                <c:pt idx="479">
                  <c:v>-0.45690653244360729</c:v>
                </c:pt>
                <c:pt idx="480">
                  <c:v>-0.40026847696885626</c:v>
                </c:pt>
                <c:pt idx="481">
                  <c:v>-0.24462894595087512</c:v>
                </c:pt>
                <c:pt idx="482">
                  <c:v>-0.26235002264776303</c:v>
                </c:pt>
                <c:pt idx="483">
                  <c:v>-0.29416437597271888</c:v>
                </c:pt>
                <c:pt idx="484">
                  <c:v>-0.34359322236731243</c:v>
                </c:pt>
                <c:pt idx="485">
                  <c:v>-0.40382271508453743</c:v>
                </c:pt>
                <c:pt idx="486">
                  <c:v>-0.46018030882996197</c:v>
                </c:pt>
                <c:pt idx="487">
                  <c:v>-0.28755331715424548</c:v>
                </c:pt>
                <c:pt idx="488">
                  <c:v>-0.11082804842710973</c:v>
                </c:pt>
                <c:pt idx="489">
                  <c:v>5.1480572772456289E-2</c:v>
                </c:pt>
                <c:pt idx="490">
                  <c:v>0.2001254739272266</c:v>
                </c:pt>
                <c:pt idx="491">
                  <c:v>0.34159884244811639</c:v>
                </c:pt>
                <c:pt idx="492">
                  <c:v>0.36993884802034166</c:v>
                </c:pt>
                <c:pt idx="493">
                  <c:v>0.40161769567332278</c:v>
                </c:pt>
                <c:pt idx="494">
                  <c:v>0.18285910361333396</c:v>
                </c:pt>
                <c:pt idx="495">
                  <c:v>-2.5859390811493743E-2</c:v>
                </c:pt>
                <c:pt idx="496">
                  <c:v>-0.14598539443588499</c:v>
                </c:pt>
                <c:pt idx="497">
                  <c:v>-8.2423207315792127E-2</c:v>
                </c:pt>
                <c:pt idx="498">
                  <c:v>-1.2514011814744076E-3</c:v>
                </c:pt>
                <c:pt idx="499">
                  <c:v>0.15431261724418374</c:v>
                </c:pt>
                <c:pt idx="500">
                  <c:v>0.12622524590156214</c:v>
                </c:pt>
                <c:pt idx="501">
                  <c:v>0.14738824714560375</c:v>
                </c:pt>
                <c:pt idx="502">
                  <c:v>0.27372444468750334</c:v>
                </c:pt>
                <c:pt idx="503">
                  <c:v>0.2798630261525642</c:v>
                </c:pt>
                <c:pt idx="504">
                  <c:v>0.25683901274754833</c:v>
                </c:pt>
                <c:pt idx="505">
                  <c:v>0.14144495680392294</c:v>
                </c:pt>
                <c:pt idx="506">
                  <c:v>1.2164941229070093E-2</c:v>
                </c:pt>
                <c:pt idx="507">
                  <c:v>-2.3419760778981377E-2</c:v>
                </c:pt>
                <c:pt idx="508">
                  <c:v>9.5318841133568838E-2</c:v>
                </c:pt>
                <c:pt idx="509">
                  <c:v>0.10238178095066108</c:v>
                </c:pt>
                <c:pt idx="510">
                  <c:v>0.23013996461965866</c:v>
                </c:pt>
                <c:pt idx="511">
                  <c:v>0.23763204256095086</c:v>
                </c:pt>
                <c:pt idx="512">
                  <c:v>0.27654985722564795</c:v>
                </c:pt>
                <c:pt idx="513">
                  <c:v>0.24846465497520914</c:v>
                </c:pt>
                <c:pt idx="514">
                  <c:v>0.2411832163200362</c:v>
                </c:pt>
                <c:pt idx="515">
                  <c:v>0.21288192277875156</c:v>
                </c:pt>
                <c:pt idx="516">
                  <c:v>0.29032591083739689</c:v>
                </c:pt>
                <c:pt idx="517">
                  <c:v>0.32907012543649472</c:v>
                </c:pt>
                <c:pt idx="518">
                  <c:v>0.35356886575163271</c:v>
                </c:pt>
                <c:pt idx="519">
                  <c:v>0.32548399138931189</c:v>
                </c:pt>
                <c:pt idx="520">
                  <c:v>0.33237017766301558</c:v>
                </c:pt>
                <c:pt idx="521">
                  <c:v>0.30769252539008879</c:v>
                </c:pt>
                <c:pt idx="522">
                  <c:v>0.35005423430876981</c:v>
                </c:pt>
                <c:pt idx="523">
                  <c:v>0.37484113579362832</c:v>
                </c:pt>
                <c:pt idx="524">
                  <c:v>0.38201378214371084</c:v>
                </c:pt>
                <c:pt idx="525">
                  <c:v>0.40356695164946454</c:v>
                </c:pt>
                <c:pt idx="526">
                  <c:v>0.37985065819428526</c:v>
                </c:pt>
                <c:pt idx="527">
                  <c:v>0.45883157215529324</c:v>
                </c:pt>
                <c:pt idx="528">
                  <c:v>0.45287755362569704</c:v>
                </c:pt>
                <c:pt idx="529">
                  <c:v>0.44032359085999501</c:v>
                </c:pt>
                <c:pt idx="530">
                  <c:v>0.37769958993546071</c:v>
                </c:pt>
                <c:pt idx="531">
                  <c:v>0.29412838205655756</c:v>
                </c:pt>
                <c:pt idx="532">
                  <c:v>0.24520641453637634</c:v>
                </c:pt>
                <c:pt idx="533">
                  <c:v>0.27365176907891753</c:v>
                </c:pt>
                <c:pt idx="534">
                  <c:v>0.2844165095855985</c:v>
                </c:pt>
                <c:pt idx="535">
                  <c:v>0.30579607902817157</c:v>
                </c:pt>
                <c:pt idx="536">
                  <c:v>0.25676655417291605</c:v>
                </c:pt>
                <c:pt idx="537">
                  <c:v>0.24278079591680032</c:v>
                </c:pt>
                <c:pt idx="538">
                  <c:v>0.17219286852062529</c:v>
                </c:pt>
                <c:pt idx="539">
                  <c:v>0.11936043073338036</c:v>
                </c:pt>
                <c:pt idx="540">
                  <c:v>6.6528430889489801E-2</c:v>
                </c:pt>
                <c:pt idx="541">
                  <c:v>7.7072921615526022E-2</c:v>
                </c:pt>
                <c:pt idx="542">
                  <c:v>0.12979591049361441</c:v>
                </c:pt>
                <c:pt idx="543">
                  <c:v>0.18976554624020919</c:v>
                </c:pt>
                <c:pt idx="544">
                  <c:v>0.25296119473056977</c:v>
                </c:pt>
                <c:pt idx="545">
                  <c:v>0.34025829025451876</c:v>
                </c:pt>
                <c:pt idx="546">
                  <c:v>0.48416183434663962</c:v>
                </c:pt>
                <c:pt idx="547">
                  <c:v>0.49068947025244664</c:v>
                </c:pt>
                <c:pt idx="548">
                  <c:v>0.52551668792841433</c:v>
                </c:pt>
                <c:pt idx="549">
                  <c:v>0.72642456798038968</c:v>
                </c:pt>
                <c:pt idx="550">
                  <c:v>0.86032945049856135</c:v>
                </c:pt>
                <c:pt idx="551">
                  <c:v>0.94470149023850469</c:v>
                </c:pt>
                <c:pt idx="552">
                  <c:v>1.0118544384115873</c:v>
                </c:pt>
                <c:pt idx="553">
                  <c:v>0.96225467743457538</c:v>
                </c:pt>
                <c:pt idx="554">
                  <c:v>0.90569434302287855</c:v>
                </c:pt>
                <c:pt idx="555">
                  <c:v>0.79267613912970269</c:v>
                </c:pt>
                <c:pt idx="556">
                  <c:v>0.68679387874581133</c:v>
                </c:pt>
                <c:pt idx="557">
                  <c:v>0.59131286480233325</c:v>
                </c:pt>
                <c:pt idx="558">
                  <c:v>0.51706544835201318</c:v>
                </c:pt>
                <c:pt idx="559">
                  <c:v>0.56659910805298386</c:v>
                </c:pt>
                <c:pt idx="560">
                  <c:v>0.63736807691528719</c:v>
                </c:pt>
                <c:pt idx="561">
                  <c:v>0.75752409640633855</c:v>
                </c:pt>
                <c:pt idx="562">
                  <c:v>0.99065489443710586</c:v>
                </c:pt>
                <c:pt idx="563">
                  <c:v>0.83511080437415641</c:v>
                </c:pt>
                <c:pt idx="564">
                  <c:v>0.41776028331189979</c:v>
                </c:pt>
                <c:pt idx="565">
                  <c:v>5.0097550766850164E-2</c:v>
                </c:pt>
                <c:pt idx="566">
                  <c:v>-0.25747949212652499</c:v>
                </c:pt>
                <c:pt idx="567">
                  <c:v>-0.44869497116340856</c:v>
                </c:pt>
                <c:pt idx="568">
                  <c:v>-0.57954393901231283</c:v>
                </c:pt>
                <c:pt idx="569">
                  <c:v>-0.7138700220711105</c:v>
                </c:pt>
                <c:pt idx="570">
                  <c:v>-0.81275856661379164</c:v>
                </c:pt>
                <c:pt idx="571">
                  <c:v>-0.83395287734539392</c:v>
                </c:pt>
                <c:pt idx="572">
                  <c:v>-0.85525796977849344</c:v>
                </c:pt>
                <c:pt idx="573">
                  <c:v>-0.88366395589313662</c:v>
                </c:pt>
                <c:pt idx="574">
                  <c:v>-0.88021849039357392</c:v>
                </c:pt>
                <c:pt idx="575">
                  <c:v>-0.89790258662377631</c:v>
                </c:pt>
                <c:pt idx="576">
                  <c:v>-0.93642193563499965</c:v>
                </c:pt>
                <c:pt idx="577">
                  <c:v>-0.96116855405044732</c:v>
                </c:pt>
                <c:pt idx="578">
                  <c:v>-0.96826479275150723</c:v>
                </c:pt>
                <c:pt idx="579">
                  <c:v>-0.87937186470214346</c:v>
                </c:pt>
                <c:pt idx="580">
                  <c:v>-0.73441742217757666</c:v>
                </c:pt>
                <c:pt idx="581">
                  <c:v>-0.54724638721391095</c:v>
                </c:pt>
                <c:pt idx="582">
                  <c:v>-0.39540935056347831</c:v>
                </c:pt>
                <c:pt idx="583">
                  <c:v>-0.30720808340073458</c:v>
                </c:pt>
                <c:pt idx="584">
                  <c:v>-0.19407410322473856</c:v>
                </c:pt>
                <c:pt idx="585">
                  <c:v>-0.16584505884328232</c:v>
                </c:pt>
                <c:pt idx="586">
                  <c:v>0.12408556405966355</c:v>
                </c:pt>
                <c:pt idx="587">
                  <c:v>0.22308379637714279</c:v>
                </c:pt>
                <c:pt idx="588">
                  <c:v>0.26548143059242818</c:v>
                </c:pt>
                <c:pt idx="589">
                  <c:v>0.2797215933984159</c:v>
                </c:pt>
                <c:pt idx="590">
                  <c:v>0.33617793121936906</c:v>
                </c:pt>
                <c:pt idx="591">
                  <c:v>0.38194784713324115</c:v>
                </c:pt>
                <c:pt idx="592">
                  <c:v>0.3643346868565488</c:v>
                </c:pt>
                <c:pt idx="593">
                  <c:v>0.2865003511486599</c:v>
                </c:pt>
                <c:pt idx="594">
                  <c:v>0.10324635207306029</c:v>
                </c:pt>
                <c:pt idx="595">
                  <c:v>-0.24260353379493568</c:v>
                </c:pt>
                <c:pt idx="596">
                  <c:v>-0.64552952829458843</c:v>
                </c:pt>
                <c:pt idx="597">
                  <c:v>-0.98501117979678632</c:v>
                </c:pt>
                <c:pt idx="598">
                  <c:v>-0.96095640186138953</c:v>
                </c:pt>
                <c:pt idx="599">
                  <c:v>-0.97146810988432408</c:v>
                </c:pt>
                <c:pt idx="600">
                  <c:v>-0.6929211423093441</c:v>
                </c:pt>
                <c:pt idx="601">
                  <c:v>-0.36784675479883161</c:v>
                </c:pt>
                <c:pt idx="602">
                  <c:v>-2.1747059877290316E-2</c:v>
                </c:pt>
                <c:pt idx="603">
                  <c:v>0.25415857635001982</c:v>
                </c:pt>
                <c:pt idx="604">
                  <c:v>0.31811397629589422</c:v>
                </c:pt>
                <c:pt idx="605">
                  <c:v>0.2192591875452313</c:v>
                </c:pt>
                <c:pt idx="606">
                  <c:v>0.14135017564962513</c:v>
                </c:pt>
                <c:pt idx="607">
                  <c:v>0.16237022971579473</c:v>
                </c:pt>
                <c:pt idx="608">
                  <c:v>2.0435795734486513E-2</c:v>
                </c:pt>
                <c:pt idx="609">
                  <c:v>-7.2700581293480668E-4</c:v>
                </c:pt>
                <c:pt idx="610">
                  <c:v>1.0176343271826037E-2</c:v>
                </c:pt>
                <c:pt idx="611">
                  <c:v>9.9983463703719813E-3</c:v>
                </c:pt>
                <c:pt idx="612">
                  <c:v>1.3655486738903495E-2</c:v>
                </c:pt>
                <c:pt idx="613">
                  <c:v>1.0571088172955771E-2</c:v>
                </c:pt>
                <c:pt idx="614">
                  <c:v>-7.0350272408753911E-2</c:v>
                </c:pt>
                <c:pt idx="615">
                  <c:v>-0.14757596070521736</c:v>
                </c:pt>
                <c:pt idx="616">
                  <c:v>-0.28925883479699388</c:v>
                </c:pt>
                <c:pt idx="617">
                  <c:v>-0.56849780285882867</c:v>
                </c:pt>
                <c:pt idx="618">
                  <c:v>-0.7377958403676983</c:v>
                </c:pt>
                <c:pt idx="619">
                  <c:v>-0.88944063412353092</c:v>
                </c:pt>
                <c:pt idx="620">
                  <c:v>-0.98031951722217425</c:v>
                </c:pt>
                <c:pt idx="621">
                  <c:v>-0.96234268328699291</c:v>
                </c:pt>
                <c:pt idx="622">
                  <c:v>-0.73606536996256866</c:v>
                </c:pt>
                <c:pt idx="623">
                  <c:v>-0.39999853097107063</c:v>
                </c:pt>
                <c:pt idx="624">
                  <c:v>-7.1757189258246284E-2</c:v>
                </c:pt>
                <c:pt idx="625">
                  <c:v>2.333144805634255E-2</c:v>
                </c:pt>
                <c:pt idx="626">
                  <c:v>9.7724516440051409E-2</c:v>
                </c:pt>
                <c:pt idx="627">
                  <c:v>-6.8062611103179876E-2</c:v>
                </c:pt>
                <c:pt idx="628">
                  <c:v>-0.47421292605854698</c:v>
                </c:pt>
                <c:pt idx="629">
                  <c:v>-0.5165420315556849</c:v>
                </c:pt>
                <c:pt idx="630">
                  <c:v>-0.94031599275294686</c:v>
                </c:pt>
                <c:pt idx="631">
                  <c:v>-0.90496994490372118</c:v>
                </c:pt>
                <c:pt idx="632">
                  <c:v>-0.60834284247174486</c:v>
                </c:pt>
                <c:pt idx="633">
                  <c:v>-0.24481478907885007</c:v>
                </c:pt>
                <c:pt idx="634">
                  <c:v>0.13245623749784774</c:v>
                </c:pt>
                <c:pt idx="635">
                  <c:v>0.53494786042452225</c:v>
                </c:pt>
                <c:pt idx="636">
                  <c:v>0.66529985751361997</c:v>
                </c:pt>
                <c:pt idx="637">
                  <c:v>0.76064327856578717</c:v>
                </c:pt>
                <c:pt idx="638">
                  <c:v>0.84895864961817102</c:v>
                </c:pt>
                <c:pt idx="639">
                  <c:v>0.91241224392208042</c:v>
                </c:pt>
                <c:pt idx="640">
                  <c:v>0.89835467382755974</c:v>
                </c:pt>
                <c:pt idx="641">
                  <c:v>0.96209967294115784</c:v>
                </c:pt>
                <c:pt idx="642">
                  <c:v>0.96152605566789673</c:v>
                </c:pt>
                <c:pt idx="643">
                  <c:v>0.95374322931387334</c:v>
                </c:pt>
                <c:pt idx="644">
                  <c:v>0.90743574236649549</c:v>
                </c:pt>
                <c:pt idx="645">
                  <c:v>0.9072187756025536</c:v>
                </c:pt>
                <c:pt idx="646">
                  <c:v>0.87866946374486776</c:v>
                </c:pt>
                <c:pt idx="647">
                  <c:v>0.87501783434623859</c:v>
                </c:pt>
                <c:pt idx="648">
                  <c:v>0.78671362544854151</c:v>
                </c:pt>
                <c:pt idx="649">
                  <c:v>0.69840700910958231</c:v>
                </c:pt>
                <c:pt idx="650">
                  <c:v>0.69119760064346769</c:v>
                </c:pt>
                <c:pt idx="651">
                  <c:v>0.65568693832407077</c:v>
                </c:pt>
                <c:pt idx="652">
                  <c:v>0.75808738955385835</c:v>
                </c:pt>
                <c:pt idx="653">
                  <c:v>0.80775687141165442</c:v>
                </c:pt>
                <c:pt idx="654">
                  <c:v>0.75100321955938643</c:v>
                </c:pt>
                <c:pt idx="655">
                  <c:v>0.62369609239261137</c:v>
                </c:pt>
                <c:pt idx="656">
                  <c:v>0.45026321520640661</c:v>
                </c:pt>
                <c:pt idx="657">
                  <c:v>0.30506417790889601</c:v>
                </c:pt>
                <c:pt idx="658">
                  <c:v>0.17758428718710056</c:v>
                </c:pt>
                <c:pt idx="659">
                  <c:v>-5.2193051366449521E-2</c:v>
                </c:pt>
                <c:pt idx="660">
                  <c:v>-6.9912616091178631E-2</c:v>
                </c:pt>
                <c:pt idx="661">
                  <c:v>-0.29233578981606873</c:v>
                </c:pt>
                <c:pt idx="662">
                  <c:v>-0.60306291429765513</c:v>
                </c:pt>
                <c:pt idx="663">
                  <c:v>-0.76858930981319185</c:v>
                </c:pt>
                <c:pt idx="664">
                  <c:v>-0.77492669211604215</c:v>
                </c:pt>
                <c:pt idx="665">
                  <c:v>-0.71408174739719354</c:v>
                </c:pt>
                <c:pt idx="666">
                  <c:v>-0.54398265895356379</c:v>
                </c:pt>
                <c:pt idx="667">
                  <c:v>-0.20070792409004054</c:v>
                </c:pt>
                <c:pt idx="668">
                  <c:v>2.250824132465579E-2</c:v>
                </c:pt>
                <c:pt idx="669">
                  <c:v>0.20640878302222415</c:v>
                </c:pt>
                <c:pt idx="670">
                  <c:v>0.37954719093798556</c:v>
                </c:pt>
                <c:pt idx="671">
                  <c:v>0.5525421751830113</c:v>
                </c:pt>
                <c:pt idx="672">
                  <c:v>0.55609295027373673</c:v>
                </c:pt>
                <c:pt idx="673">
                  <c:v>0.71789429423877482</c:v>
                </c:pt>
                <c:pt idx="674">
                  <c:v>0.86247652674268571</c:v>
                </c:pt>
                <c:pt idx="675">
                  <c:v>0.9260312919429039</c:v>
                </c:pt>
                <c:pt idx="676">
                  <c:v>0.957881789433494</c:v>
                </c:pt>
                <c:pt idx="677">
                  <c:v>0.95827828538013748</c:v>
                </c:pt>
                <c:pt idx="678">
                  <c:v>0.82811681951565108</c:v>
                </c:pt>
                <c:pt idx="679">
                  <c:v>0.66950910394957874</c:v>
                </c:pt>
                <c:pt idx="680">
                  <c:v>0.31645418676355996</c:v>
                </c:pt>
                <c:pt idx="681">
                  <c:v>0.10783966955237617</c:v>
                </c:pt>
                <c:pt idx="682">
                  <c:v>-0.22495468688017198</c:v>
                </c:pt>
                <c:pt idx="683">
                  <c:v>-0.60783141651593497</c:v>
                </c:pt>
                <c:pt idx="684">
                  <c:v>-0.75727521847676926</c:v>
                </c:pt>
                <c:pt idx="685">
                  <c:v>-0.71208853043544762</c:v>
                </c:pt>
                <c:pt idx="686">
                  <c:v>-0.61758534894600381</c:v>
                </c:pt>
                <c:pt idx="687">
                  <c:v>-0.42662379765546571</c:v>
                </c:pt>
                <c:pt idx="688">
                  <c:v>-0.24287278865224787</c:v>
                </c:pt>
                <c:pt idx="689">
                  <c:v>-5.8687646737003156E-2</c:v>
                </c:pt>
                <c:pt idx="690">
                  <c:v>0.14985573544658573</c:v>
                </c:pt>
                <c:pt idx="691">
                  <c:v>0.18518625177258566</c:v>
                </c:pt>
                <c:pt idx="692">
                  <c:v>0.2950893652495693</c:v>
                </c:pt>
                <c:pt idx="693">
                  <c:v>0.42644139329345354</c:v>
                </c:pt>
                <c:pt idx="694">
                  <c:v>0.37030562057243849</c:v>
                </c:pt>
                <c:pt idx="695">
                  <c:v>0.34587821529520202</c:v>
                </c:pt>
                <c:pt idx="696">
                  <c:v>0.26542211741609478</c:v>
                </c:pt>
                <c:pt idx="697">
                  <c:v>0.28346370024955903</c:v>
                </c:pt>
                <c:pt idx="698">
                  <c:v>0.34361724243231589</c:v>
                </c:pt>
                <c:pt idx="699">
                  <c:v>0.37529018086004268</c:v>
                </c:pt>
                <c:pt idx="700">
                  <c:v>0.41381412630260556</c:v>
                </c:pt>
                <c:pt idx="701">
                  <c:v>0.44189972701369101</c:v>
                </c:pt>
                <c:pt idx="702">
                  <c:v>0.52544308791161265</c:v>
                </c:pt>
                <c:pt idx="703">
                  <c:v>0.6586335952775777</c:v>
                </c:pt>
                <c:pt idx="704">
                  <c:v>0.76854413067564564</c:v>
                </c:pt>
                <c:pt idx="705">
                  <c:v>0.84997412076548251</c:v>
                </c:pt>
                <c:pt idx="706">
                  <c:v>0.92545329731323267</c:v>
                </c:pt>
                <c:pt idx="707">
                  <c:v>0.94439606629136175</c:v>
                </c:pt>
                <c:pt idx="708">
                  <c:v>0.8990924879391452</c:v>
                </c:pt>
                <c:pt idx="709">
                  <c:v>0.95942004823114713</c:v>
                </c:pt>
                <c:pt idx="710">
                  <c:v>0.99105598640087122</c:v>
                </c:pt>
                <c:pt idx="711">
                  <c:v>0.99048105602424141</c:v>
                </c:pt>
                <c:pt idx="712">
                  <c:v>0.95787806868054537</c:v>
                </c:pt>
                <c:pt idx="713">
                  <c:v>0.89109422689713291</c:v>
                </c:pt>
                <c:pt idx="714">
                  <c:v>0.85526317875996094</c:v>
                </c:pt>
                <c:pt idx="715">
                  <c:v>0.85892342244821029</c:v>
                </c:pt>
                <c:pt idx="716">
                  <c:v>0.9023237534082581</c:v>
                </c:pt>
                <c:pt idx="717">
                  <c:v>0.95239343227667406</c:v>
                </c:pt>
                <c:pt idx="718">
                  <c:v>0.98757198898277976</c:v>
                </c:pt>
                <c:pt idx="719">
                  <c:v>0.9871717723861374</c:v>
                </c:pt>
                <c:pt idx="720">
                  <c:v>0.9583290857024791</c:v>
                </c:pt>
                <c:pt idx="721">
                  <c:v>0.96177126808057534</c:v>
                </c:pt>
                <c:pt idx="722">
                  <c:v>0.93361399616018459</c:v>
                </c:pt>
                <c:pt idx="723">
                  <c:v>0.97289108764509735</c:v>
                </c:pt>
                <c:pt idx="724">
                  <c:v>0.97042325521240225</c:v>
                </c:pt>
                <c:pt idx="725">
                  <c:v>0.99166375854751876</c:v>
                </c:pt>
                <c:pt idx="726">
                  <c:v>0.95867040386681646</c:v>
                </c:pt>
                <c:pt idx="727">
                  <c:v>0.91860051987517866</c:v>
                </c:pt>
                <c:pt idx="728">
                  <c:v>0.93584873225079002</c:v>
                </c:pt>
                <c:pt idx="729">
                  <c:v>0.92185595074315951</c:v>
                </c:pt>
                <c:pt idx="730">
                  <c:v>0.94305376336049473</c:v>
                </c:pt>
                <c:pt idx="731">
                  <c:v>0.97512210308570391</c:v>
                </c:pt>
                <c:pt idx="732">
                  <c:v>0.96124165442135545</c:v>
                </c:pt>
                <c:pt idx="733">
                  <c:v>0.98603066613858936</c:v>
                </c:pt>
                <c:pt idx="734">
                  <c:v>0.94001070303162026</c:v>
                </c:pt>
                <c:pt idx="735">
                  <c:v>0.94679055512036192</c:v>
                </c:pt>
                <c:pt idx="736">
                  <c:v>0.97860886765150479</c:v>
                </c:pt>
                <c:pt idx="737">
                  <c:v>0.95773532119868887</c:v>
                </c:pt>
                <c:pt idx="738">
                  <c:v>0.96232889640539299</c:v>
                </c:pt>
                <c:pt idx="739">
                  <c:v>0.96637986692817313</c:v>
                </c:pt>
                <c:pt idx="740">
                  <c:v>0.99492947609950899</c:v>
                </c:pt>
                <c:pt idx="741">
                  <c:v>0.98467107870216597</c:v>
                </c:pt>
                <c:pt idx="742">
                  <c:v>0.96329375659049665</c:v>
                </c:pt>
                <c:pt idx="743">
                  <c:v>0.96340147403834786</c:v>
                </c:pt>
                <c:pt idx="744">
                  <c:v>0.93879672835835515</c:v>
                </c:pt>
                <c:pt idx="745">
                  <c:v>0.95615832915973309</c:v>
                </c:pt>
                <c:pt idx="746">
                  <c:v>0.96996611009920775</c:v>
                </c:pt>
                <c:pt idx="747">
                  <c:v>0.96246770457714348</c:v>
                </c:pt>
                <c:pt idx="748">
                  <c:v>1.0117480342742136</c:v>
                </c:pt>
                <c:pt idx="749">
                  <c:v>0.99826211185028313</c:v>
                </c:pt>
                <c:pt idx="750">
                  <c:v>0.96676717032280102</c:v>
                </c:pt>
                <c:pt idx="751">
                  <c:v>0.98079146080810853</c:v>
                </c:pt>
                <c:pt idx="752">
                  <c:v>1.0015582633156024</c:v>
                </c:pt>
                <c:pt idx="753">
                  <c:v>0.98749908301117184</c:v>
                </c:pt>
                <c:pt idx="754">
                  <c:v>0.98061193183191098</c:v>
                </c:pt>
                <c:pt idx="755">
                  <c:v>0.98774779720602879</c:v>
                </c:pt>
                <c:pt idx="756">
                  <c:v>0.94067912465548176</c:v>
                </c:pt>
                <c:pt idx="757">
                  <c:v>0.92110433646488998</c:v>
                </c:pt>
                <c:pt idx="758">
                  <c:v>0.95289764556761436</c:v>
                </c:pt>
                <c:pt idx="759">
                  <c:v>0.95875973631419087</c:v>
                </c:pt>
                <c:pt idx="760">
                  <c:v>0.99961935039337935</c:v>
                </c:pt>
                <c:pt idx="761">
                  <c:v>0.99277381507466067</c:v>
                </c:pt>
                <c:pt idx="762">
                  <c:v>1.01813534941539</c:v>
                </c:pt>
                <c:pt idx="763">
                  <c:v>0.98624828960894229</c:v>
                </c:pt>
                <c:pt idx="764">
                  <c:v>1.0076620334067652</c:v>
                </c:pt>
                <c:pt idx="765">
                  <c:v>0.99722390785437609</c:v>
                </c:pt>
                <c:pt idx="766">
                  <c:v>1.0011343976045124</c:v>
                </c:pt>
                <c:pt idx="767">
                  <c:v>0.97677989808996102</c:v>
                </c:pt>
                <c:pt idx="768">
                  <c:v>1.0016357655102317</c:v>
                </c:pt>
                <c:pt idx="769">
                  <c:v>1.0052221493109708</c:v>
                </c:pt>
                <c:pt idx="770">
                  <c:v>0.98778720480294824</c:v>
                </c:pt>
                <c:pt idx="771">
                  <c:v>0.99499712913926586</c:v>
                </c:pt>
                <c:pt idx="772">
                  <c:v>1.0020629142386295</c:v>
                </c:pt>
                <c:pt idx="773">
                  <c:v>0.99862182619842643</c:v>
                </c:pt>
                <c:pt idx="774">
                  <c:v>0.97763901074115267</c:v>
                </c:pt>
                <c:pt idx="775">
                  <c:v>0.99507156718501266</c:v>
                </c:pt>
                <c:pt idx="776">
                  <c:v>0.98796957916436678</c:v>
                </c:pt>
                <c:pt idx="777">
                  <c:v>1.0092392621698556</c:v>
                </c:pt>
                <c:pt idx="778">
                  <c:v>0.98764467587824922</c:v>
                </c:pt>
                <c:pt idx="779">
                  <c:v>1.0052941797071375</c:v>
                </c:pt>
                <c:pt idx="780">
                  <c:v>0.98757395879255971</c:v>
                </c:pt>
                <c:pt idx="781">
                  <c:v>0.98036628178714569</c:v>
                </c:pt>
                <c:pt idx="782">
                  <c:v>0.99457129361839591</c:v>
                </c:pt>
                <c:pt idx="783">
                  <c:v>0.9701462956788669</c:v>
                </c:pt>
                <c:pt idx="784">
                  <c:v>0.97746145157533948</c:v>
                </c:pt>
                <c:pt idx="785">
                  <c:v>0.9847768263396327</c:v>
                </c:pt>
                <c:pt idx="786">
                  <c:v>0.99521212619637756</c:v>
                </c:pt>
                <c:pt idx="787">
                  <c:v>1.0197441066386255</c:v>
                </c:pt>
                <c:pt idx="788">
                  <c:v>1.0125340220865813</c:v>
                </c:pt>
                <c:pt idx="789">
                  <c:v>0.95926591931196126</c:v>
                </c:pt>
                <c:pt idx="790">
                  <c:v>0.99456144456707796</c:v>
                </c:pt>
                <c:pt idx="791">
                  <c:v>0.9941662619303071</c:v>
                </c:pt>
                <c:pt idx="792">
                  <c:v>1.0011978920521252</c:v>
                </c:pt>
                <c:pt idx="793">
                  <c:v>1.0331587335079671</c:v>
                </c:pt>
                <c:pt idx="794">
                  <c:v>1.0014142025226638</c:v>
                </c:pt>
                <c:pt idx="795">
                  <c:v>0.99456319550903727</c:v>
                </c:pt>
                <c:pt idx="796">
                  <c:v>0.98405367647497077</c:v>
                </c:pt>
                <c:pt idx="797">
                  <c:v>0.99818570399415185</c:v>
                </c:pt>
                <c:pt idx="798">
                  <c:v>1.0051439905128801</c:v>
                </c:pt>
                <c:pt idx="799">
                  <c:v>1.0190248962905735</c:v>
                </c:pt>
                <c:pt idx="800">
                  <c:v>1.0083348321799281</c:v>
                </c:pt>
                <c:pt idx="801">
                  <c:v>1.0256948421497047</c:v>
                </c:pt>
                <c:pt idx="802">
                  <c:v>0.97547678368229362</c:v>
                </c:pt>
                <c:pt idx="803">
                  <c:v>1.0104517047689818</c:v>
                </c:pt>
                <c:pt idx="804">
                  <c:v>1.0139700760318344</c:v>
                </c:pt>
                <c:pt idx="805">
                  <c:v>0.98914903977738378</c:v>
                </c:pt>
                <c:pt idx="806">
                  <c:v>0.98574210640466786</c:v>
                </c:pt>
                <c:pt idx="807">
                  <c:v>1.0211821303936588</c:v>
                </c:pt>
                <c:pt idx="808">
                  <c:v>0.98606832289710378</c:v>
                </c:pt>
                <c:pt idx="809">
                  <c:v>0.99718975287743539</c:v>
                </c:pt>
                <c:pt idx="810">
                  <c:v>1.0151245332164334</c:v>
                </c:pt>
                <c:pt idx="811">
                  <c:v>1.0155551840364632</c:v>
                </c:pt>
                <c:pt idx="812">
                  <c:v>0.99130601390560091</c:v>
                </c:pt>
                <c:pt idx="813">
                  <c:v>0.98771911392399603</c:v>
                </c:pt>
                <c:pt idx="814">
                  <c:v>1.0196063928053729</c:v>
                </c:pt>
                <c:pt idx="815">
                  <c:v>0.99453429356689738</c:v>
                </c:pt>
                <c:pt idx="816">
                  <c:v>0.98054449755642037</c:v>
                </c:pt>
                <c:pt idx="817">
                  <c:v>1.0018157322220702</c:v>
                </c:pt>
                <c:pt idx="818">
                  <c:v>0.99467616568102624</c:v>
                </c:pt>
                <c:pt idx="819">
                  <c:v>1.0158001772706584</c:v>
                </c:pt>
                <c:pt idx="820">
                  <c:v>1.0091317634862706</c:v>
                </c:pt>
                <c:pt idx="821">
                  <c:v>0.998409893394961</c:v>
                </c:pt>
                <c:pt idx="822">
                  <c:v>0.97312468846513789</c:v>
                </c:pt>
                <c:pt idx="823">
                  <c:v>0.96505222793417123</c:v>
                </c:pt>
                <c:pt idx="824">
                  <c:v>0.97911242444253788</c:v>
                </c:pt>
                <c:pt idx="825">
                  <c:v>1.0071151293974387</c:v>
                </c:pt>
                <c:pt idx="826">
                  <c:v>1.0055796750856727</c:v>
                </c:pt>
                <c:pt idx="827">
                  <c:v>0.95773466459522738</c:v>
                </c:pt>
                <c:pt idx="828">
                  <c:v>1.0248707599473406</c:v>
                </c:pt>
                <c:pt idx="829">
                  <c:v>1.0118515931299208</c:v>
                </c:pt>
                <c:pt idx="830">
                  <c:v>1.0119610614173862</c:v>
                </c:pt>
                <c:pt idx="831">
                  <c:v>0.99076283064922321</c:v>
                </c:pt>
                <c:pt idx="832">
                  <c:v>0.97293596693692475</c:v>
                </c:pt>
                <c:pt idx="833">
                  <c:v>0.99761361879502952</c:v>
                </c:pt>
                <c:pt idx="834">
                  <c:v>0.98713914948454495</c:v>
                </c:pt>
                <c:pt idx="835">
                  <c:v>1.0223611121639875</c:v>
                </c:pt>
                <c:pt idx="836">
                  <c:v>0.9870283679907611</c:v>
                </c:pt>
                <c:pt idx="837">
                  <c:v>1.001591323952836</c:v>
                </c:pt>
                <c:pt idx="838">
                  <c:v>1.0019157891926493</c:v>
                </c:pt>
                <c:pt idx="839">
                  <c:v>0.97390367271496281</c:v>
                </c:pt>
                <c:pt idx="840">
                  <c:v>0.97042828917166923</c:v>
                </c:pt>
                <c:pt idx="841">
                  <c:v>0.98079671363580068</c:v>
                </c:pt>
                <c:pt idx="842">
                  <c:v>0.9948219776230327</c:v>
                </c:pt>
                <c:pt idx="843">
                  <c:v>1.0194995509323581</c:v>
                </c:pt>
                <c:pt idx="844">
                  <c:v>0.97010666921352229</c:v>
                </c:pt>
                <c:pt idx="845">
                  <c:v>0.98054427868859984</c:v>
                </c:pt>
                <c:pt idx="846">
                  <c:v>1.0089167664297636</c:v>
                </c:pt>
                <c:pt idx="847">
                  <c:v>0.97670546004421432</c:v>
                </c:pt>
                <c:pt idx="848">
                  <c:v>0.9768482076296251</c:v>
                </c:pt>
                <c:pt idx="849">
                  <c:v>1.0156950863402074</c:v>
                </c:pt>
                <c:pt idx="850">
                  <c:v>0.96960573883633527</c:v>
                </c:pt>
                <c:pt idx="851">
                  <c:v>0.97638580989645185</c:v>
                </c:pt>
                <c:pt idx="852">
                  <c:v>0.94772651325977164</c:v>
                </c:pt>
                <c:pt idx="853">
                  <c:v>0.97932720252766992</c:v>
                </c:pt>
                <c:pt idx="854">
                  <c:v>0.96490729146344667</c:v>
                </c:pt>
                <c:pt idx="855">
                  <c:v>0.97552472712421279</c:v>
                </c:pt>
                <c:pt idx="856">
                  <c:v>0.98269801090655662</c:v>
                </c:pt>
                <c:pt idx="857">
                  <c:v>0.96128281337566113</c:v>
                </c:pt>
                <c:pt idx="858">
                  <c:v>0.94696986533229344</c:v>
                </c:pt>
                <c:pt idx="859">
                  <c:v>0.99679106856324995</c:v>
                </c:pt>
                <c:pt idx="860">
                  <c:v>1.0285706301003299</c:v>
                </c:pt>
                <c:pt idx="861">
                  <c:v>0.96490050656161563</c:v>
                </c:pt>
                <c:pt idx="862">
                  <c:v>0.98251213476356436</c:v>
                </c:pt>
                <c:pt idx="863">
                  <c:v>0.98609853804677128</c:v>
                </c:pt>
                <c:pt idx="864">
                  <c:v>0.96852243688788886</c:v>
                </c:pt>
                <c:pt idx="865">
                  <c:v>0.96497034859024067</c:v>
                </c:pt>
                <c:pt idx="866">
                  <c:v>1.0002284356427908</c:v>
                </c:pt>
                <c:pt idx="867">
                  <c:v>0.99710809240072062</c:v>
                </c:pt>
                <c:pt idx="868">
                  <c:v>0.99405832571818986</c:v>
                </c:pt>
                <c:pt idx="869">
                  <c:v>0.98785617115318247</c:v>
                </c:pt>
                <c:pt idx="870">
                  <c:v>0.97742291924198865</c:v>
                </c:pt>
                <c:pt idx="871">
                  <c:v>0.99134126301453551</c:v>
                </c:pt>
                <c:pt idx="872">
                  <c:v>0.98068943402714481</c:v>
                </c:pt>
                <c:pt idx="873">
                  <c:v>0.97014257492591838</c:v>
                </c:pt>
                <c:pt idx="874">
                  <c:v>0.97035669640758881</c:v>
                </c:pt>
                <c:pt idx="875">
                  <c:v>0.96662026393874223</c:v>
                </c:pt>
                <c:pt idx="876">
                  <c:v>0.96923661306835585</c:v>
                </c:pt>
                <c:pt idx="877">
                  <c:v>0.96127383979562508</c:v>
                </c:pt>
                <c:pt idx="878">
                  <c:v>0.96783978885569466</c:v>
                </c:pt>
                <c:pt idx="879">
                  <c:v>0.97168079638599858</c:v>
                </c:pt>
                <c:pt idx="880">
                  <c:v>0.97562959939395177</c:v>
                </c:pt>
                <c:pt idx="881">
                  <c:v>0.97925342087827594</c:v>
                </c:pt>
                <c:pt idx="882">
                  <c:v>0.9651198808703737</c:v>
                </c:pt>
                <c:pt idx="883">
                  <c:v>0.95482959582662885</c:v>
                </c:pt>
                <c:pt idx="884">
                  <c:v>0.98398952511323334</c:v>
                </c:pt>
                <c:pt idx="885">
                  <c:v>0.96565058866098274</c:v>
                </c:pt>
                <c:pt idx="886">
                  <c:v>0.93648781378204859</c:v>
                </c:pt>
                <c:pt idx="887">
                  <c:v>0.94657227515070652</c:v>
                </c:pt>
                <c:pt idx="888">
                  <c:v>0.93265810945156236</c:v>
                </c:pt>
                <c:pt idx="889">
                  <c:v>0.91116954842149622</c:v>
                </c:pt>
                <c:pt idx="890">
                  <c:v>0.95722016451732816</c:v>
                </c:pt>
                <c:pt idx="891">
                  <c:v>0.97206919411912429</c:v>
                </c:pt>
                <c:pt idx="892">
                  <c:v>1.0047459626986015</c:v>
                </c:pt>
                <c:pt idx="893">
                  <c:v>0.97332480261400955</c:v>
                </c:pt>
                <c:pt idx="894">
                  <c:v>0.99477819246259447</c:v>
                </c:pt>
                <c:pt idx="895">
                  <c:v>0.97720398266826713</c:v>
                </c:pt>
                <c:pt idx="896">
                  <c:v>0.9486524035829923</c:v>
                </c:pt>
                <c:pt idx="897">
                  <c:v>0.98380080368857448</c:v>
                </c:pt>
                <c:pt idx="898">
                  <c:v>0.9798557214335698</c:v>
                </c:pt>
                <c:pt idx="899">
                  <c:v>0.98627872362643043</c:v>
                </c:pt>
                <c:pt idx="900">
                  <c:v>0.97899595217831215</c:v>
                </c:pt>
                <c:pt idx="901">
                  <c:v>0.96429032697189243</c:v>
                </c:pt>
                <c:pt idx="902">
                  <c:v>0.85019305775342169</c:v>
                </c:pt>
                <c:pt idx="903">
                  <c:v>0.76489797286897465</c:v>
                </c:pt>
                <c:pt idx="904">
                  <c:v>0.6906528857265638</c:v>
                </c:pt>
                <c:pt idx="905">
                  <c:v>0.70830173295199061</c:v>
                </c:pt>
                <c:pt idx="906">
                  <c:v>0.54948142756537843</c:v>
                </c:pt>
                <c:pt idx="907">
                  <c:v>0.50737350617876542</c:v>
                </c:pt>
                <c:pt idx="908">
                  <c:v>0.34162642314815234</c:v>
                </c:pt>
                <c:pt idx="909">
                  <c:v>4.9440717643483074E-2</c:v>
                </c:pt>
                <c:pt idx="910">
                  <c:v>-0.10884884036867673</c:v>
                </c:pt>
                <c:pt idx="911">
                  <c:v>-0.30257796504816398</c:v>
                </c:pt>
                <c:pt idx="912">
                  <c:v>-0.4402468299102269</c:v>
                </c:pt>
                <c:pt idx="913">
                  <c:v>-0.64524271971033975</c:v>
                </c:pt>
                <c:pt idx="914">
                  <c:v>-0.67695265818956507</c:v>
                </c:pt>
                <c:pt idx="915">
                  <c:v>-0.80780572597610034</c:v>
                </c:pt>
                <c:pt idx="916">
                  <c:v>-0.75475590337884935</c:v>
                </c:pt>
                <c:pt idx="917">
                  <c:v>-0.93823633918676641</c:v>
                </c:pt>
                <c:pt idx="918">
                  <c:v>-1.0017286061436725</c:v>
                </c:pt>
                <c:pt idx="919">
                  <c:v>-1.0121726411272149</c:v>
                </c:pt>
                <c:pt idx="920">
                  <c:v>-0.99807850892334116</c:v>
                </c:pt>
                <c:pt idx="921">
                  <c:v>-0.95941486046004165</c:v>
                </c:pt>
                <c:pt idx="922">
                  <c:v>-0.97074999387597938</c:v>
                </c:pt>
                <c:pt idx="923">
                  <c:v>-0.96755827673704464</c:v>
                </c:pt>
                <c:pt idx="924">
                  <c:v>-0.94973228849602809</c:v>
                </c:pt>
                <c:pt idx="925">
                  <c:v>-0.94600206266782605</c:v>
                </c:pt>
                <c:pt idx="926">
                  <c:v>-0.95651170264262486</c:v>
                </c:pt>
                <c:pt idx="927">
                  <c:v>-0.96056275140352132</c:v>
                </c:pt>
                <c:pt idx="928">
                  <c:v>-0.99233771661281633</c:v>
                </c:pt>
                <c:pt idx="929">
                  <c:v>-0.96744486862291068</c:v>
                </c:pt>
                <c:pt idx="930">
                  <c:v>-0.9991167129192482</c:v>
                </c:pt>
                <c:pt idx="931">
                  <c:v>-0.9849135303716281</c:v>
                </c:pt>
                <c:pt idx="932">
                  <c:v>-0.97816761428905685</c:v>
                </c:pt>
                <c:pt idx="933">
                  <c:v>-1.0060014368635115</c:v>
                </c:pt>
                <c:pt idx="934">
                  <c:v>-1.0268785047868731</c:v>
                </c:pt>
                <c:pt idx="935">
                  <c:v>-1.0163690640944771</c:v>
                </c:pt>
                <c:pt idx="936">
                  <c:v>-1.037532721838426</c:v>
                </c:pt>
                <c:pt idx="937">
                  <c:v>-1.0091944672087647</c:v>
                </c:pt>
                <c:pt idx="938">
                  <c:v>-0.9953491896223432</c:v>
                </c:pt>
                <c:pt idx="939">
                  <c:v>-0.99933061553309832</c:v>
                </c:pt>
                <c:pt idx="940">
                  <c:v>-1.0062523396324146</c:v>
                </c:pt>
                <c:pt idx="941">
                  <c:v>-1.0094447135813147</c:v>
                </c:pt>
                <c:pt idx="942">
                  <c:v>-0.99864818657643795</c:v>
                </c:pt>
                <c:pt idx="943">
                  <c:v>-0.99857659381235764</c:v>
                </c:pt>
                <c:pt idx="944">
                  <c:v>-1.0094823702362747</c:v>
                </c:pt>
                <c:pt idx="945">
                  <c:v>-0.99528000440428832</c:v>
                </c:pt>
                <c:pt idx="946">
                  <c:v>-1.0093420301968896</c:v>
                </c:pt>
                <c:pt idx="947">
                  <c:v>-1.0089477230320056</c:v>
                </c:pt>
                <c:pt idx="948">
                  <c:v>-1.002025044912628</c:v>
                </c:pt>
                <c:pt idx="949">
                  <c:v>-0.98441435114471842</c:v>
                </c:pt>
                <c:pt idx="950">
                  <c:v>-0.94514054247000434</c:v>
                </c:pt>
                <c:pt idx="951">
                  <c:v>-0.95572374501987267</c:v>
                </c:pt>
                <c:pt idx="952">
                  <c:v>-0.95593874197222062</c:v>
                </c:pt>
                <c:pt idx="953">
                  <c:v>-0.94586150376001565</c:v>
                </c:pt>
                <c:pt idx="954">
                  <c:v>-0.93571082381052384</c:v>
                </c:pt>
                <c:pt idx="955">
                  <c:v>-0.91124818859434376</c:v>
                </c:pt>
                <c:pt idx="956">
                  <c:v>-0.91870915632987338</c:v>
                </c:pt>
                <c:pt idx="957">
                  <c:v>-0.87279756727361224</c:v>
                </c:pt>
                <c:pt idx="958">
                  <c:v>-0.93972839368040917</c:v>
                </c:pt>
                <c:pt idx="959">
                  <c:v>-0.92573859797999047</c:v>
                </c:pt>
                <c:pt idx="960">
                  <c:v>-0.92577362822110454</c:v>
                </c:pt>
                <c:pt idx="961">
                  <c:v>-0.92939380760541823</c:v>
                </c:pt>
                <c:pt idx="962">
                  <c:v>-0.96447360054762798</c:v>
                </c:pt>
                <c:pt idx="963">
                  <c:v>-0.95381946194069545</c:v>
                </c:pt>
                <c:pt idx="964">
                  <c:v>-0.96780808506329064</c:v>
                </c:pt>
                <c:pt idx="965">
                  <c:v>-0.97505339913824718</c:v>
                </c:pt>
                <c:pt idx="966">
                  <c:v>-0.95381924307287491</c:v>
                </c:pt>
                <c:pt idx="967">
                  <c:v>-0.96066937461521962</c:v>
                </c:pt>
                <c:pt idx="968">
                  <c:v>-0.95342252846612441</c:v>
                </c:pt>
                <c:pt idx="969">
                  <c:v>-0.97848923455786674</c:v>
                </c:pt>
                <c:pt idx="970">
                  <c:v>-0.91546519673427995</c:v>
                </c:pt>
                <c:pt idx="971">
                  <c:v>-0.89817604458284661</c:v>
                </c:pt>
                <c:pt idx="972">
                  <c:v>-0.64569634940343812</c:v>
                </c:pt>
                <c:pt idx="973">
                  <c:v>-0.59275444363999541</c:v>
                </c:pt>
                <c:pt idx="974">
                  <c:v>-0.48023917848390024</c:v>
                </c:pt>
                <c:pt idx="975">
                  <c:v>-0.20495136263340413</c:v>
                </c:pt>
                <c:pt idx="976">
                  <c:v>-4.6051187193534925E-2</c:v>
                </c:pt>
                <c:pt idx="977">
                  <c:v>-4.5765691608495855E-2</c:v>
                </c:pt>
                <c:pt idx="978">
                  <c:v>-4.5660819752974313E-2</c:v>
                </c:pt>
                <c:pt idx="979">
                  <c:v>-1.721874781473258E-2</c:v>
                </c:pt>
                <c:pt idx="980">
                  <c:v>-8.0137894093825782E-2</c:v>
                </c:pt>
                <c:pt idx="981">
                  <c:v>-0.17558517120937711</c:v>
                </c:pt>
                <c:pt idx="982">
                  <c:v>-0.19696100031297925</c:v>
                </c:pt>
                <c:pt idx="983">
                  <c:v>-5.5921585007735738E-2</c:v>
                </c:pt>
                <c:pt idx="984">
                  <c:v>9.9039694816324422E-2</c:v>
                </c:pt>
                <c:pt idx="985">
                  <c:v>0.11676057264502684</c:v>
                </c:pt>
                <c:pt idx="986">
                  <c:v>0.19779160100431825</c:v>
                </c:pt>
                <c:pt idx="987">
                  <c:v>0.293133149964871</c:v>
                </c:pt>
                <c:pt idx="988">
                  <c:v>0.26146240031890355</c:v>
                </c:pt>
                <c:pt idx="989">
                  <c:v>0.21888589331545533</c:v>
                </c:pt>
                <c:pt idx="990">
                  <c:v>0.13043370421200368</c:v>
                </c:pt>
                <c:pt idx="991">
                  <c:v>5.6257184337249654E-2</c:v>
                </c:pt>
                <c:pt idx="992">
                  <c:v>-5.3181998918809183E-2</c:v>
                </c:pt>
                <c:pt idx="993">
                  <c:v>-0.113477174657693</c:v>
                </c:pt>
                <c:pt idx="994">
                  <c:v>-0.10633914039850111</c:v>
                </c:pt>
                <c:pt idx="995">
                  <c:v>-8.1589239069904895E-2</c:v>
                </c:pt>
                <c:pt idx="996">
                  <c:v>-0.10282341554912958</c:v>
                </c:pt>
                <c:pt idx="997">
                  <c:v>-0.12043438673339935</c:v>
                </c:pt>
                <c:pt idx="998">
                  <c:v>-0.12764423252093768</c:v>
                </c:pt>
                <c:pt idx="999">
                  <c:v>-0.14174146814808375</c:v>
                </c:pt>
                <c:pt idx="1000">
                  <c:v>-0.12054276047404897</c:v>
                </c:pt>
                <c:pt idx="1001">
                  <c:v>-0.10655370003063482</c:v>
                </c:pt>
                <c:pt idx="1002">
                  <c:v>-9.2350497380429816E-2</c:v>
                </c:pt>
                <c:pt idx="1003">
                  <c:v>-0.10278838447897604</c:v>
                </c:pt>
                <c:pt idx="1004">
                  <c:v>-8.5176995040323861E-2</c:v>
                </c:pt>
                <c:pt idx="1005">
                  <c:v>-9.9344928271900848E-2</c:v>
                </c:pt>
                <c:pt idx="1006">
                  <c:v>-0.10996212599720062</c:v>
                </c:pt>
                <c:pt idx="1007">
                  <c:v>-0.11347739352611817</c:v>
                </c:pt>
                <c:pt idx="1008">
                  <c:v>-0.10985418916375717</c:v>
                </c:pt>
                <c:pt idx="1009">
                  <c:v>-0.12061544747428207</c:v>
                </c:pt>
                <c:pt idx="1010">
                  <c:v>-9.5757849318191257E-2</c:v>
                </c:pt>
                <c:pt idx="1011">
                  <c:v>-8.876385605880685E-2</c:v>
                </c:pt>
                <c:pt idx="1012">
                  <c:v>-9.5757849318191257E-2</c:v>
                </c:pt>
                <c:pt idx="1013">
                  <c:v>-6.7600397493706582E-2</c:v>
                </c:pt>
                <c:pt idx="1014">
                  <c:v>-9.2349621908543136E-2</c:v>
                </c:pt>
                <c:pt idx="1015">
                  <c:v>-0.13826339995367229</c:v>
                </c:pt>
                <c:pt idx="1016">
                  <c:v>-0.12043679428002957</c:v>
                </c:pt>
                <c:pt idx="1017">
                  <c:v>-0.10285997786498711</c:v>
                </c:pt>
                <c:pt idx="1018">
                  <c:v>-8.8728169214231323E-2</c:v>
                </c:pt>
                <c:pt idx="1019">
                  <c:v>-0.10278860334740121</c:v>
                </c:pt>
                <c:pt idx="1020">
                  <c:v>-0.10307541213936332</c:v>
                </c:pt>
                <c:pt idx="1021">
                  <c:v>-7.4702764493740595E-2</c:v>
                </c:pt>
                <c:pt idx="1022">
                  <c:v>-9.9201305422316713E-2</c:v>
                </c:pt>
                <c:pt idx="1023">
                  <c:v>-8.8835010880137399E-2</c:v>
                </c:pt>
                <c:pt idx="1024">
                  <c:v>-0.10999846944523767</c:v>
                </c:pt>
                <c:pt idx="1025">
                  <c:v>-0.11351329934206857</c:v>
                </c:pt>
                <c:pt idx="1026">
                  <c:v>-0.10285954012874143</c:v>
                </c:pt>
                <c:pt idx="1027">
                  <c:v>-0.10996256373284163</c:v>
                </c:pt>
                <c:pt idx="1028">
                  <c:v>-8.5105402483956968E-2</c:v>
                </c:pt>
                <c:pt idx="1029">
                  <c:v>-9.9380396352210229E-2</c:v>
                </c:pt>
                <c:pt idx="1030">
                  <c:v>-6.4049661159599175E-2</c:v>
                </c:pt>
                <c:pt idx="1031">
                  <c:v>-7.4738451338316123E-2</c:v>
                </c:pt>
                <c:pt idx="1032">
                  <c:v>-5.70197817726317E-2</c:v>
                </c:pt>
                <c:pt idx="1033">
                  <c:v>-0.10999803170959666</c:v>
                </c:pt>
                <c:pt idx="1034">
                  <c:v>-9.9380396352210229E-2</c:v>
                </c:pt>
                <c:pt idx="1035">
                  <c:v>-7.8182345281636978E-2</c:v>
                </c:pt>
                <c:pt idx="1036">
                  <c:v>-9.2098062951000703E-2</c:v>
                </c:pt>
                <c:pt idx="1037">
                  <c:v>-7.1187277268567689E-2</c:v>
                </c:pt>
                <c:pt idx="1038">
                  <c:v>-9.5865347587558852E-2</c:v>
                </c:pt>
                <c:pt idx="1039">
                  <c:v>-0.11006918653092722</c:v>
                </c:pt>
                <c:pt idx="1040">
                  <c:v>-9.9452645512643309E-2</c:v>
                </c:pt>
                <c:pt idx="1041">
                  <c:v>-0.10651910680028132</c:v>
                </c:pt>
                <c:pt idx="1042">
                  <c:v>-9.2422090661677198E-2</c:v>
                </c:pt>
                <c:pt idx="1043">
                  <c:v>-9.9381271822887585E-2</c:v>
                </c:pt>
                <c:pt idx="1044">
                  <c:v>-8.184057988511198E-2</c:v>
                </c:pt>
                <c:pt idx="1045">
                  <c:v>-0.10293200815699502</c:v>
                </c:pt>
                <c:pt idx="1046">
                  <c:v>-0.1312326450960275</c:v>
                </c:pt>
                <c:pt idx="1047">
                  <c:v>-9.2243217874723699E-2</c:v>
                </c:pt>
                <c:pt idx="1048">
                  <c:v>-6.7528804936735021E-2</c:v>
                </c:pt>
                <c:pt idx="1049">
                  <c:v>-0.1066622927420546</c:v>
                </c:pt>
                <c:pt idx="1050">
                  <c:v>-9.5865347587558852E-2</c:v>
                </c:pt>
                <c:pt idx="1051">
                  <c:v>-9.2242342404046343E-2</c:v>
                </c:pt>
                <c:pt idx="1052">
                  <c:v>-6.0497393475024017E-2</c:v>
                </c:pt>
                <c:pt idx="1053">
                  <c:v>-7.8217594390571493E-2</c:v>
                </c:pt>
                <c:pt idx="1054">
                  <c:v>-8.1733081615744385E-2</c:v>
                </c:pt>
                <c:pt idx="1055">
                  <c:v>-7.8254594442070058E-2</c:v>
                </c:pt>
                <c:pt idx="1056">
                  <c:v>-0.10282407215259108</c:v>
                </c:pt>
                <c:pt idx="1057">
                  <c:v>-8.8763637190381675E-2</c:v>
                </c:pt>
                <c:pt idx="1058">
                  <c:v>-9.597328359256746E-2</c:v>
                </c:pt>
                <c:pt idx="1059">
                  <c:v>-8.5249025437095463E-2</c:v>
                </c:pt>
                <c:pt idx="1060">
                  <c:v>-0.11351373707710491</c:v>
                </c:pt>
                <c:pt idx="1061">
                  <c:v>-8.1732862747923879E-2</c:v>
                </c:pt>
                <c:pt idx="1062">
                  <c:v>-8.8656356961004407E-2</c:v>
                </c:pt>
                <c:pt idx="1063">
                  <c:v>-0.12768188917650242</c:v>
                </c:pt>
                <c:pt idx="1064">
                  <c:v>-9.9524676633690717E-2</c:v>
                </c:pt>
                <c:pt idx="1065">
                  <c:v>-9.2385089885902827E-2</c:v>
                </c:pt>
                <c:pt idx="1066">
                  <c:v>-0.1030399441626083</c:v>
                </c:pt>
                <c:pt idx="1067">
                  <c:v>-9.9308803691079639E-2</c:v>
                </c:pt>
                <c:pt idx="1068">
                  <c:v>-7.8038722328498483E-2</c:v>
                </c:pt>
                <c:pt idx="1069">
                  <c:v>-0.10999759397335097</c:v>
                </c:pt>
                <c:pt idx="1070">
                  <c:v>-0.10293091381849717</c:v>
                </c:pt>
                <c:pt idx="1071">
                  <c:v>-0.12054385481375615</c:v>
                </c:pt>
                <c:pt idx="1072">
                  <c:v>-9.5758068185407094E-2</c:v>
                </c:pt>
                <c:pt idx="1073">
                  <c:v>-9.5830317346444843E-2</c:v>
                </c:pt>
                <c:pt idx="1074">
                  <c:v>-9.5829879610199162E-2</c:v>
                </c:pt>
                <c:pt idx="1075">
                  <c:v>-9.2206874427291322E-2</c:v>
                </c:pt>
                <c:pt idx="1076">
                  <c:v>-0.10985484576721868</c:v>
                </c:pt>
                <c:pt idx="1077">
                  <c:v>-9.2170530979254275E-2</c:v>
                </c:pt>
                <c:pt idx="1078">
                  <c:v>-8.8763199455345332E-2</c:v>
                </c:pt>
                <c:pt idx="1079">
                  <c:v>-8.5104527012070275E-2</c:v>
                </c:pt>
                <c:pt idx="1080">
                  <c:v>-0.10286019673220295</c:v>
                </c:pt>
                <c:pt idx="1081">
                  <c:v>-8.5249463172736475E-2</c:v>
                </c:pt>
                <c:pt idx="1082">
                  <c:v>-0.11699246270462207</c:v>
                </c:pt>
                <c:pt idx="1083">
                  <c:v>-0.10651888793246081</c:v>
                </c:pt>
                <c:pt idx="1084">
                  <c:v>-9.9380396352210229E-2</c:v>
                </c:pt>
                <c:pt idx="1085">
                  <c:v>-0.10644707650766874</c:v>
                </c:pt>
                <c:pt idx="1086">
                  <c:v>-9.9452864380463815E-2</c:v>
                </c:pt>
                <c:pt idx="1087">
                  <c:v>-6.4085785739815701E-2</c:v>
                </c:pt>
              </c:numCache>
            </c:numRef>
          </c:yVal>
          <c:smooth val="0"/>
        </c:ser>
        <c:ser>
          <c:idx val="1"/>
          <c:order val="1"/>
          <c:tx>
            <c:v>xz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Sheet1!$N$2:$N$1089</c:f>
              <c:numCache>
                <c:formatCode>General</c:formatCode>
                <c:ptCount val="1088"/>
                <c:pt idx="0">
                  <c:v>-0.11803823835184254</c:v>
                </c:pt>
                <c:pt idx="1">
                  <c:v>-0.12872343130339634</c:v>
                </c:pt>
                <c:pt idx="2">
                  <c:v>-0.15674403901415274</c:v>
                </c:pt>
                <c:pt idx="3">
                  <c:v>-0.1111073461224385</c:v>
                </c:pt>
                <c:pt idx="4">
                  <c:v>-0.11089111434394758</c:v>
                </c:pt>
                <c:pt idx="5">
                  <c:v>-0.14266340392790511</c:v>
                </c:pt>
                <c:pt idx="6">
                  <c:v>-0.12823307604285855</c:v>
                </c:pt>
                <c:pt idx="7">
                  <c:v>-0.11117636792977773</c:v>
                </c:pt>
                <c:pt idx="8">
                  <c:v>-0.13898532684628717</c:v>
                </c:pt>
                <c:pt idx="9">
                  <c:v>-0.12851243722091449</c:v>
                </c:pt>
                <c:pt idx="10">
                  <c:v>-0.10382021397469626</c:v>
                </c:pt>
                <c:pt idx="11">
                  <c:v>-0.12511764997781669</c:v>
                </c:pt>
                <c:pt idx="12">
                  <c:v>-0.10042149827928866</c:v>
                </c:pt>
                <c:pt idx="13">
                  <c:v>-0.12497240414196034</c:v>
                </c:pt>
                <c:pt idx="14">
                  <c:v>-0.11818086514570172</c:v>
                </c:pt>
                <c:pt idx="15">
                  <c:v>-0.16007438762909204</c:v>
                </c:pt>
                <c:pt idx="16">
                  <c:v>-0.15292595418256105</c:v>
                </c:pt>
                <c:pt idx="17">
                  <c:v>-8.6623497929922522E-2</c:v>
                </c:pt>
                <c:pt idx="18">
                  <c:v>-0.13579825994512654</c:v>
                </c:pt>
                <c:pt idx="19">
                  <c:v>-0.10749829086137742</c:v>
                </c:pt>
                <c:pt idx="20">
                  <c:v>-0.13190853426419841</c:v>
                </c:pt>
                <c:pt idx="21">
                  <c:v>-0.15653304493167089</c:v>
                </c:pt>
                <c:pt idx="22">
                  <c:v>-9.341700106336466E-2</c:v>
                </c:pt>
                <c:pt idx="23">
                  <c:v>-0.13211952834668023</c:v>
                </c:pt>
                <c:pt idx="24">
                  <c:v>-0.13191049839949373</c:v>
                </c:pt>
                <c:pt idx="25">
                  <c:v>-0.12851112778227844</c:v>
                </c:pt>
                <c:pt idx="26">
                  <c:v>-0.11450016921513516</c:v>
                </c:pt>
                <c:pt idx="27">
                  <c:v>-0.11797248992538616</c:v>
                </c:pt>
                <c:pt idx="28">
                  <c:v>-0.12136858696678182</c:v>
                </c:pt>
                <c:pt idx="29">
                  <c:v>-9.3626685722316291E-2</c:v>
                </c:pt>
                <c:pt idx="30">
                  <c:v>-0.10402858921011768</c:v>
                </c:pt>
                <c:pt idx="31">
                  <c:v>-0.10042018884065261</c:v>
                </c:pt>
                <c:pt idx="32">
                  <c:v>-0.1464098480899913</c:v>
                </c:pt>
                <c:pt idx="33">
                  <c:v>-0.10403055334541299</c:v>
                </c:pt>
                <c:pt idx="34">
                  <c:v>-0.10416859715313999</c:v>
                </c:pt>
                <c:pt idx="35">
                  <c:v>-0.10028214504614325</c:v>
                </c:pt>
                <c:pt idx="36">
                  <c:v>-0.12497502299090898</c:v>
                </c:pt>
                <c:pt idx="37">
                  <c:v>-0.10028214504614325</c:v>
                </c:pt>
                <c:pt idx="38">
                  <c:v>-0.11796987106321989</c:v>
                </c:pt>
                <c:pt idx="39">
                  <c:v>-0.17352204066283092</c:v>
                </c:pt>
                <c:pt idx="40">
                  <c:v>-0.14599178819750649</c:v>
                </c:pt>
                <c:pt idx="41">
                  <c:v>-0.17033890203414914</c:v>
                </c:pt>
                <c:pt idx="42">
                  <c:v>-0.2202840353776547</c:v>
                </c:pt>
                <c:pt idx="43">
                  <c:v>-0.32280984829328802</c:v>
                </c:pt>
                <c:pt idx="44">
                  <c:v>-0.42271975638423454</c:v>
                </c:pt>
                <c:pt idx="45">
                  <c:v>-0.46340596513486332</c:v>
                </c:pt>
                <c:pt idx="46">
                  <c:v>-0.43687671950691631</c:v>
                </c:pt>
                <c:pt idx="47">
                  <c:v>-0.45570546048233557</c:v>
                </c:pt>
                <c:pt idx="48">
                  <c:v>-0.44905654809066403</c:v>
                </c:pt>
                <c:pt idx="49">
                  <c:v>-0.40413953612872461</c:v>
                </c:pt>
                <c:pt idx="50">
                  <c:v>-0.40408819139320046</c:v>
                </c:pt>
                <c:pt idx="51">
                  <c:v>-0.35520915838605643</c:v>
                </c:pt>
                <c:pt idx="52">
                  <c:v>-0.21102831523600327</c:v>
                </c:pt>
                <c:pt idx="53">
                  <c:v>-7.4262172040043956E-2</c:v>
                </c:pt>
                <c:pt idx="54">
                  <c:v>0.11203562702714034</c:v>
                </c:pt>
                <c:pt idx="55">
                  <c:v>0.34030182467296693</c:v>
                </c:pt>
                <c:pt idx="56">
                  <c:v>0.52619140410257148</c:v>
                </c:pt>
                <c:pt idx="57">
                  <c:v>0.57891534601631556</c:v>
                </c:pt>
                <c:pt idx="58">
                  <c:v>0.72992572127312727</c:v>
                </c:pt>
                <c:pt idx="59">
                  <c:v>0.81797640869717014</c:v>
                </c:pt>
                <c:pt idx="60">
                  <c:v>0.79705874339674654</c:v>
                </c:pt>
                <c:pt idx="61">
                  <c:v>0.67162648909905931</c:v>
                </c:pt>
                <c:pt idx="62">
                  <c:v>0.52686666580709784</c:v>
                </c:pt>
                <c:pt idx="63">
                  <c:v>0.37940681858646919</c:v>
                </c:pt>
                <c:pt idx="64">
                  <c:v>0.30284968778247567</c:v>
                </c:pt>
                <c:pt idx="65">
                  <c:v>0.15978236142805291</c:v>
                </c:pt>
                <c:pt idx="66">
                  <c:v>0.12878828019746136</c:v>
                </c:pt>
                <c:pt idx="67">
                  <c:v>0.15709219690696935</c:v>
                </c:pt>
                <c:pt idx="68">
                  <c:v>0.1229136674292291</c:v>
                </c:pt>
                <c:pt idx="69">
                  <c:v>0.15836536285650885</c:v>
                </c:pt>
                <c:pt idx="70">
                  <c:v>0.21737741340069139</c:v>
                </c:pt>
                <c:pt idx="71">
                  <c:v>0.2299745238134028</c:v>
                </c:pt>
                <c:pt idx="72">
                  <c:v>0.12348014253620065</c:v>
                </c:pt>
                <c:pt idx="73">
                  <c:v>-1.1180727278884622E-2</c:v>
                </c:pt>
                <c:pt idx="74">
                  <c:v>-0.18717183415998878</c:v>
                </c:pt>
                <c:pt idx="75">
                  <c:v>-0.27838863786588114</c:v>
                </c:pt>
                <c:pt idx="76">
                  <c:v>-0.47058789314469185</c:v>
                </c:pt>
                <c:pt idx="77">
                  <c:v>-0.58218127796332608</c:v>
                </c:pt>
                <c:pt idx="78">
                  <c:v>-0.65860625699071085</c:v>
                </c:pt>
                <c:pt idx="79">
                  <c:v>-0.68613390994714896</c:v>
                </c:pt>
                <c:pt idx="80">
                  <c:v>-0.70701655963171595</c:v>
                </c:pt>
                <c:pt idx="81">
                  <c:v>-0.69274389760316368</c:v>
                </c:pt>
                <c:pt idx="82">
                  <c:v>-0.70911302490060868</c:v>
                </c:pt>
                <c:pt idx="83">
                  <c:v>-0.74968203648889276</c:v>
                </c:pt>
                <c:pt idx="84">
                  <c:v>-0.71595288913219801</c:v>
                </c:pt>
                <c:pt idx="85">
                  <c:v>-0.68348319784419731</c:v>
                </c:pt>
                <c:pt idx="86">
                  <c:v>-0.61791144902973194</c:v>
                </c:pt>
                <c:pt idx="87">
                  <c:v>-0.55275121276872852</c:v>
                </c:pt>
                <c:pt idx="88">
                  <c:v>-0.44845465686795849</c:v>
                </c:pt>
                <c:pt idx="89">
                  <c:v>-0.39841695158513968</c:v>
                </c:pt>
                <c:pt idx="90">
                  <c:v>-0.3621804809248072</c:v>
                </c:pt>
                <c:pt idx="91">
                  <c:v>-0.32664147080810468</c:v>
                </c:pt>
                <c:pt idx="92">
                  <c:v>-0.2707238954958337</c:v>
                </c:pt>
                <c:pt idx="93">
                  <c:v>-0.30255211281466515</c:v>
                </c:pt>
                <c:pt idx="94">
                  <c:v>-0.29199579729359465</c:v>
                </c:pt>
                <c:pt idx="95">
                  <c:v>-0.29595389083662627</c:v>
                </c:pt>
                <c:pt idx="96">
                  <c:v>-0.29629965496551991</c:v>
                </c:pt>
                <c:pt idx="97">
                  <c:v>-0.35982786649270299</c:v>
                </c:pt>
                <c:pt idx="98">
                  <c:v>-0.36122663707854141</c:v>
                </c:pt>
                <c:pt idx="99">
                  <c:v>-0.34048923285506316</c:v>
                </c:pt>
                <c:pt idx="100">
                  <c:v>-0.30865381369170963</c:v>
                </c:pt>
                <c:pt idx="101">
                  <c:v>-0.19530934663193658</c:v>
                </c:pt>
                <c:pt idx="102">
                  <c:v>-6.8381147068482598E-2</c:v>
                </c:pt>
                <c:pt idx="103">
                  <c:v>8.3365515533483953E-2</c:v>
                </c:pt>
                <c:pt idx="104">
                  <c:v>0.17093661917773639</c:v>
                </c:pt>
                <c:pt idx="105">
                  <c:v>0.23057314108740928</c:v>
                </c:pt>
                <c:pt idx="106">
                  <c:v>0.30987636375371036</c:v>
                </c:pt>
                <c:pt idx="107">
                  <c:v>0.29365961885983349</c:v>
                </c:pt>
                <c:pt idx="108">
                  <c:v>0.21327574926060128</c:v>
                </c:pt>
                <c:pt idx="109">
                  <c:v>8.4647812588959079E-2</c:v>
                </c:pt>
                <c:pt idx="110">
                  <c:v>-1.2699499570778957E-2</c:v>
                </c:pt>
                <c:pt idx="111">
                  <c:v>-4.3102187691069493E-2</c:v>
                </c:pt>
                <c:pt idx="112">
                  <c:v>-4.4636383036973024E-2</c:v>
                </c:pt>
                <c:pt idx="113">
                  <c:v>-8.1126661505994166E-2</c:v>
                </c:pt>
                <c:pt idx="114">
                  <c:v>-0.12432963665784789</c:v>
                </c:pt>
                <c:pt idx="115">
                  <c:v>-0.14616942717574685</c:v>
                </c:pt>
                <c:pt idx="116">
                  <c:v>-0.2089838498118263</c:v>
                </c:pt>
                <c:pt idx="117">
                  <c:v>-0.24350157654632631</c:v>
                </c:pt>
                <c:pt idx="118">
                  <c:v>-0.28488968516399182</c:v>
                </c:pt>
                <c:pt idx="119">
                  <c:v>-0.24949721077356504</c:v>
                </c:pt>
                <c:pt idx="120">
                  <c:v>-0.28310586784765518</c:v>
                </c:pt>
                <c:pt idx="121">
                  <c:v>-0.28246699317732965</c:v>
                </c:pt>
                <c:pt idx="122">
                  <c:v>-0.22203456630747659</c:v>
                </c:pt>
                <c:pt idx="123">
                  <c:v>-0.18644157305808454</c:v>
                </c:pt>
                <c:pt idx="124">
                  <c:v>-0.13903546615864534</c:v>
                </c:pt>
                <c:pt idx="125">
                  <c:v>-0.10458927589457344</c:v>
                </c:pt>
                <c:pt idx="126">
                  <c:v>-5.9116711151977488E-2</c:v>
                </c:pt>
                <c:pt idx="127">
                  <c:v>7.3967391831428909E-3</c:v>
                </c:pt>
                <c:pt idx="128">
                  <c:v>5.0687067719649856E-2</c:v>
                </c:pt>
                <c:pt idx="129">
                  <c:v>5.5834246417374195E-2</c:v>
                </c:pt>
                <c:pt idx="130">
                  <c:v>0.10167995009037879</c:v>
                </c:pt>
                <c:pt idx="131">
                  <c:v>0.11645409750213459</c:v>
                </c:pt>
                <c:pt idx="132">
                  <c:v>7.1374797992897074E-2</c:v>
                </c:pt>
                <c:pt idx="133">
                  <c:v>3.2947723345094437E-2</c:v>
                </c:pt>
                <c:pt idx="134">
                  <c:v>7.8795410501009674E-2</c:v>
                </c:pt>
                <c:pt idx="135">
                  <c:v>5.4517973588450702E-2</c:v>
                </c:pt>
                <c:pt idx="136">
                  <c:v>7.5530155803251328E-2</c:v>
                </c:pt>
                <c:pt idx="137">
                  <c:v>0.18732798718173693</c:v>
                </c:pt>
                <c:pt idx="138">
                  <c:v>0.23699703311794287</c:v>
                </c:pt>
                <c:pt idx="139">
                  <c:v>0.28525812292328234</c:v>
                </c:pt>
                <c:pt idx="140">
                  <c:v>0.40067288548750185</c:v>
                </c:pt>
                <c:pt idx="141">
                  <c:v>0.48389073267971727</c:v>
                </c:pt>
                <c:pt idx="142">
                  <c:v>0.602205344611356</c:v>
                </c:pt>
                <c:pt idx="143">
                  <c:v>0.70212624013503799</c:v>
                </c:pt>
                <c:pt idx="144">
                  <c:v>0.83367878192984057</c:v>
                </c:pt>
                <c:pt idx="145">
                  <c:v>0.92686410470753766</c:v>
                </c:pt>
                <c:pt idx="146">
                  <c:v>0.97185797567415866</c:v>
                </c:pt>
                <c:pt idx="147">
                  <c:v>0.95742112001529989</c:v>
                </c:pt>
                <c:pt idx="148">
                  <c:v>0.95346828411392048</c:v>
                </c:pt>
                <c:pt idx="149">
                  <c:v>0.96005077381160087</c:v>
                </c:pt>
                <c:pt idx="150">
                  <c:v>0.94985661038056668</c:v>
                </c:pt>
                <c:pt idx="151">
                  <c:v>0.99257905058492091</c:v>
                </c:pt>
                <c:pt idx="152">
                  <c:v>0.9445152056841829</c:v>
                </c:pt>
                <c:pt idx="153">
                  <c:v>0.93431965521778559</c:v>
                </c:pt>
                <c:pt idx="154">
                  <c:v>0.94209785539767055</c:v>
                </c:pt>
                <c:pt idx="155">
                  <c:v>0.95534169684205783</c:v>
                </c:pt>
                <c:pt idx="156">
                  <c:v>0.9988815437460602</c:v>
                </c:pt>
                <c:pt idx="157">
                  <c:v>0.98271128329830992</c:v>
                </c:pt>
                <c:pt idx="158">
                  <c:v>0.90071251570421551</c:v>
                </c:pt>
                <c:pt idx="159">
                  <c:v>0.86809884948660077</c:v>
                </c:pt>
                <c:pt idx="160">
                  <c:v>0.76134282260722819</c:v>
                </c:pt>
                <c:pt idx="161">
                  <c:v>0.59910099076239542</c:v>
                </c:pt>
                <c:pt idx="162">
                  <c:v>0.35626439982291153</c:v>
                </c:pt>
                <c:pt idx="163">
                  <c:v>0.13464382145038481</c:v>
                </c:pt>
                <c:pt idx="164">
                  <c:v>-2.0119545106934717E-2</c:v>
                </c:pt>
                <c:pt idx="165">
                  <c:v>-0.12154818949361904</c:v>
                </c:pt>
                <c:pt idx="166">
                  <c:v>-0.17996326721734399</c:v>
                </c:pt>
                <c:pt idx="167">
                  <c:v>-0.15756148097944425</c:v>
                </c:pt>
                <c:pt idx="168">
                  <c:v>-0.15276530391168588</c:v>
                </c:pt>
                <c:pt idx="169">
                  <c:v>-0.11231496854030834</c:v>
                </c:pt>
                <c:pt idx="170">
                  <c:v>-5.8691103401531532E-2</c:v>
                </c:pt>
                <c:pt idx="171">
                  <c:v>-3.2523250564793195E-2</c:v>
                </c:pt>
                <c:pt idx="172">
                  <c:v>-5.3648276120119307E-3</c:v>
                </c:pt>
                <c:pt idx="173">
                  <c:v>2.1372242534290799E-2</c:v>
                </c:pt>
                <c:pt idx="174">
                  <c:v>1.3374044535918086E-2</c:v>
                </c:pt>
                <c:pt idx="175">
                  <c:v>-4.4993893829313687E-2</c:v>
                </c:pt>
                <c:pt idx="176">
                  <c:v>-0.20411757637369451</c:v>
                </c:pt>
                <c:pt idx="177">
                  <c:v>-0.33040231885983629</c:v>
                </c:pt>
                <c:pt idx="178">
                  <c:v>-0.41111677044174721</c:v>
                </c:pt>
                <c:pt idx="179">
                  <c:v>-0.46403208420182207</c:v>
                </c:pt>
                <c:pt idx="180">
                  <c:v>-0.49211713150031483</c:v>
                </c:pt>
                <c:pt idx="181">
                  <c:v>-0.48178163056781292</c:v>
                </c:pt>
                <c:pt idx="182">
                  <c:v>-0.48164751524071919</c:v>
                </c:pt>
                <c:pt idx="183">
                  <c:v>-0.44648631129399186</c:v>
                </c:pt>
                <c:pt idx="184">
                  <c:v>-0.41811472052113779</c:v>
                </c:pt>
                <c:pt idx="185">
                  <c:v>-0.39362823450304896</c:v>
                </c:pt>
                <c:pt idx="186">
                  <c:v>-0.35173340240685652</c:v>
                </c:pt>
                <c:pt idx="187">
                  <c:v>-0.33743524565358685</c:v>
                </c:pt>
                <c:pt idx="188">
                  <c:v>-0.35880104855734457</c:v>
                </c:pt>
                <c:pt idx="189">
                  <c:v>-0.41819094417299901</c:v>
                </c:pt>
                <c:pt idx="190">
                  <c:v>-0.26758003966369331</c:v>
                </c:pt>
                <c:pt idx="191">
                  <c:v>1.356588332048313E-3</c:v>
                </c:pt>
                <c:pt idx="192">
                  <c:v>0.23146508420568579</c:v>
                </c:pt>
                <c:pt idx="193">
                  <c:v>0.55548179986492618</c:v>
                </c:pt>
                <c:pt idx="194">
                  <c:v>0.76700070229358452</c:v>
                </c:pt>
                <c:pt idx="195">
                  <c:v>0.88704373537296111</c:v>
                </c:pt>
                <c:pt idx="196">
                  <c:v>1.0011366064852745</c:v>
                </c:pt>
                <c:pt idx="197">
                  <c:v>0.961533520618441</c:v>
                </c:pt>
                <c:pt idx="198">
                  <c:v>0.87941506034781514</c:v>
                </c:pt>
                <c:pt idx="199">
                  <c:v>0.79098166755723809</c:v>
                </c:pt>
                <c:pt idx="200">
                  <c:v>0.77315264332439926</c:v>
                </c:pt>
                <c:pt idx="201">
                  <c:v>0.61466574756586623</c:v>
                </c:pt>
                <c:pt idx="202">
                  <c:v>0.47018921392504098</c:v>
                </c:pt>
                <c:pt idx="203">
                  <c:v>0.30213982717140381</c:v>
                </c:pt>
                <c:pt idx="204">
                  <c:v>0.14470986596812821</c:v>
                </c:pt>
                <c:pt idx="205">
                  <c:v>-2.3198838777441527E-2</c:v>
                </c:pt>
                <c:pt idx="206">
                  <c:v>-5.0299246309584371E-2</c:v>
                </c:pt>
                <c:pt idx="207">
                  <c:v>-0.10797434661117811</c:v>
                </c:pt>
                <c:pt idx="208">
                  <c:v>-0.16494416929916156</c:v>
                </c:pt>
                <c:pt idx="209">
                  <c:v>-0.12539308288339379</c:v>
                </c:pt>
                <c:pt idx="210">
                  <c:v>-3.3413764397934038E-2</c:v>
                </c:pt>
                <c:pt idx="211">
                  <c:v>5.8004867401181763E-2</c:v>
                </c:pt>
                <c:pt idx="212">
                  <c:v>0.13824729629154664</c:v>
                </c:pt>
                <c:pt idx="213">
                  <c:v>0.16619560823115892</c:v>
                </c:pt>
                <c:pt idx="214">
                  <c:v>0.28068882307903797</c:v>
                </c:pt>
                <c:pt idx="215">
                  <c:v>0.26681658237144917</c:v>
                </c:pt>
                <c:pt idx="216">
                  <c:v>0.25627661572264077</c:v>
                </c:pt>
                <c:pt idx="217">
                  <c:v>0.19449490324986293</c:v>
                </c:pt>
                <c:pt idx="218">
                  <c:v>0.14020937201525124</c:v>
                </c:pt>
                <c:pt idx="219">
                  <c:v>0.20374413048780737</c:v>
                </c:pt>
                <c:pt idx="220">
                  <c:v>0.29778715922131888</c:v>
                </c:pt>
                <c:pt idx="221">
                  <c:v>0.35021930040514654</c:v>
                </c:pt>
                <c:pt idx="222">
                  <c:v>0.36990107911457704</c:v>
                </c:pt>
                <c:pt idx="223">
                  <c:v>0.37437761491778565</c:v>
                </c:pt>
                <c:pt idx="224">
                  <c:v>0.28466516336680386</c:v>
                </c:pt>
                <c:pt idx="225">
                  <c:v>7.7271755999848979E-2</c:v>
                </c:pt>
                <c:pt idx="226">
                  <c:v>-0.11165438763504282</c:v>
                </c:pt>
                <c:pt idx="227">
                  <c:v>-0.21963675342453531</c:v>
                </c:pt>
                <c:pt idx="228">
                  <c:v>-0.25827091362738269</c:v>
                </c:pt>
                <c:pt idx="229">
                  <c:v>-0.28969023685182749</c:v>
                </c:pt>
                <c:pt idx="230">
                  <c:v>-0.35620303247518276</c:v>
                </c:pt>
                <c:pt idx="231">
                  <c:v>-0.45152055613186898</c:v>
                </c:pt>
                <c:pt idx="232">
                  <c:v>-0.54931330239513187</c:v>
                </c:pt>
                <c:pt idx="233">
                  <c:v>-0.62510531873084085</c:v>
                </c:pt>
                <c:pt idx="234">
                  <c:v>-0.756313424984288</c:v>
                </c:pt>
                <c:pt idx="235">
                  <c:v>-0.79666096708485445</c:v>
                </c:pt>
                <c:pt idx="236">
                  <c:v>-0.79385033201865507</c:v>
                </c:pt>
                <c:pt idx="237">
                  <c:v>-0.65622975701995812</c:v>
                </c:pt>
                <c:pt idx="238">
                  <c:v>-0.57069359455480295</c:v>
                </c:pt>
                <c:pt idx="239">
                  <c:v>-0.44666718837614228</c:v>
                </c:pt>
                <c:pt idx="240">
                  <c:v>-0.29872748066104454</c:v>
                </c:pt>
                <c:pt idx="241">
                  <c:v>-0.24233722774486113</c:v>
                </c:pt>
                <c:pt idx="242">
                  <c:v>6.6293768369097533E-2</c:v>
                </c:pt>
                <c:pt idx="243">
                  <c:v>9.4313047299267275E-2</c:v>
                </c:pt>
                <c:pt idx="244">
                  <c:v>0.24820099212995014</c:v>
                </c:pt>
                <c:pt idx="245">
                  <c:v>0.38744237728954267</c:v>
                </c:pt>
                <c:pt idx="246">
                  <c:v>0.4939255238702342</c:v>
                </c:pt>
                <c:pt idx="247">
                  <c:v>0.64642191950026451</c:v>
                </c:pt>
                <c:pt idx="248">
                  <c:v>0.73487615912360749</c:v>
                </c:pt>
                <c:pt idx="249">
                  <c:v>0.75987311549243575</c:v>
                </c:pt>
                <c:pt idx="250">
                  <c:v>0.76809807894630588</c:v>
                </c:pt>
                <c:pt idx="251">
                  <c:v>0.68553537045276913</c:v>
                </c:pt>
                <c:pt idx="252">
                  <c:v>0.58182370627135416</c:v>
                </c:pt>
                <c:pt idx="253">
                  <c:v>0.41951880310567891</c:v>
                </c:pt>
                <c:pt idx="254">
                  <c:v>0.26464028855260308</c:v>
                </c:pt>
                <c:pt idx="255">
                  <c:v>6.0512810345878007E-2</c:v>
                </c:pt>
                <c:pt idx="256">
                  <c:v>-0.14602876451907121</c:v>
                </c:pt>
                <c:pt idx="257">
                  <c:v>-0.23667309650736396</c:v>
                </c:pt>
                <c:pt idx="258">
                  <c:v>-0.40090634283476884</c:v>
                </c:pt>
                <c:pt idx="259">
                  <c:v>-0.57518658209514562</c:v>
                </c:pt>
                <c:pt idx="260">
                  <c:v>-0.63730096462623997</c:v>
                </c:pt>
                <c:pt idx="261">
                  <c:v>-0.66806964808152924</c:v>
                </c:pt>
                <c:pt idx="262">
                  <c:v>-0.60656651852457311</c:v>
                </c:pt>
                <c:pt idx="263">
                  <c:v>-0.61866152754698789</c:v>
                </c:pt>
                <c:pt idx="264">
                  <c:v>-0.52554903150679422</c:v>
                </c:pt>
                <c:pt idx="265">
                  <c:v>-0.42662574589102592</c:v>
                </c:pt>
                <c:pt idx="266">
                  <c:v>-0.27131153289849097</c:v>
                </c:pt>
                <c:pt idx="267">
                  <c:v>-1.4180058192970267E-2</c:v>
                </c:pt>
                <c:pt idx="268">
                  <c:v>0.13660553550001037</c:v>
                </c:pt>
                <c:pt idx="269">
                  <c:v>0.29744074017817052</c:v>
                </c:pt>
                <c:pt idx="270">
                  <c:v>0.43378818774650396</c:v>
                </c:pt>
                <c:pt idx="271">
                  <c:v>0.55805165280648583</c:v>
                </c:pt>
                <c:pt idx="272">
                  <c:v>0.62442243744625037</c:v>
                </c:pt>
                <c:pt idx="273">
                  <c:v>0.61268098420697381</c:v>
                </c:pt>
                <c:pt idx="274">
                  <c:v>0.60794793692298943</c:v>
                </c:pt>
                <c:pt idx="275">
                  <c:v>0.65288000708513649</c:v>
                </c:pt>
                <c:pt idx="276">
                  <c:v>0.60681412400221746</c:v>
                </c:pt>
                <c:pt idx="277">
                  <c:v>0.55977016841306759</c:v>
                </c:pt>
                <c:pt idx="278">
                  <c:v>0.50005214702999812</c:v>
                </c:pt>
                <c:pt idx="279">
                  <c:v>0.35330348919913984</c:v>
                </c:pt>
                <c:pt idx="280">
                  <c:v>0.17103214998326136</c:v>
                </c:pt>
                <c:pt idx="281">
                  <c:v>1.5932204450314659E-2</c:v>
                </c:pt>
                <c:pt idx="282">
                  <c:v>-8.7026707392114919E-2</c:v>
                </c:pt>
                <c:pt idx="283">
                  <c:v>-0.15113982960772432</c:v>
                </c:pt>
                <c:pt idx="284">
                  <c:v>-0.13112472631748417</c:v>
                </c:pt>
                <c:pt idx="285">
                  <c:v>-0.16318554305931496</c:v>
                </c:pt>
                <c:pt idx="286">
                  <c:v>-0.18767528329050215</c:v>
                </c:pt>
                <c:pt idx="287">
                  <c:v>-0.14932375841878773</c:v>
                </c:pt>
                <c:pt idx="288">
                  <c:v>-4.7853570634881687E-2</c:v>
                </c:pt>
                <c:pt idx="289">
                  <c:v>-5.492774436991002E-2</c:v>
                </c:pt>
                <c:pt idx="290">
                  <c:v>-5.1034745128268159E-2</c:v>
                </c:pt>
                <c:pt idx="291">
                  <c:v>1.2229144667702762E-2</c:v>
                </c:pt>
                <c:pt idx="292">
                  <c:v>-4.0557946180605473E-2</c:v>
                </c:pt>
                <c:pt idx="293">
                  <c:v>-4.749274752414516E-2</c:v>
                </c:pt>
                <c:pt idx="294">
                  <c:v>-2.6546968254517505E-2</c:v>
                </c:pt>
                <c:pt idx="295">
                  <c:v>-1.5650126516269687E-2</c:v>
                </c:pt>
                <c:pt idx="296">
                  <c:v>-1.5723731313517578E-2</c:v>
                </c:pt>
                <c:pt idx="297">
                  <c:v>-1.6081280857875659E-2</c:v>
                </c:pt>
                <c:pt idx="298">
                  <c:v>6.4298517373968286E-2</c:v>
                </c:pt>
                <c:pt idx="299">
                  <c:v>0.10647142115333572</c:v>
                </c:pt>
                <c:pt idx="300">
                  <c:v>0.17326488757887853</c:v>
                </c:pt>
                <c:pt idx="301">
                  <c:v>0.29581885952731313</c:v>
                </c:pt>
                <c:pt idx="302">
                  <c:v>0.4120000651492437</c:v>
                </c:pt>
                <c:pt idx="303">
                  <c:v>0.52096641502619023</c:v>
                </c:pt>
                <c:pt idx="304">
                  <c:v>0.65887093458461343</c:v>
                </c:pt>
                <c:pt idx="305">
                  <c:v>0.81453224067212437</c:v>
                </c:pt>
                <c:pt idx="306">
                  <c:v>0.94344281247052153</c:v>
                </c:pt>
                <c:pt idx="307">
                  <c:v>0.97612544262868417</c:v>
                </c:pt>
                <c:pt idx="308">
                  <c:v>0.94895081389477354</c:v>
                </c:pt>
                <c:pt idx="309">
                  <c:v>0.93911289000731002</c:v>
                </c:pt>
                <c:pt idx="310">
                  <c:v>0.99125519441102095</c:v>
                </c:pt>
                <c:pt idx="311">
                  <c:v>1.0083671561882659</c:v>
                </c:pt>
                <c:pt idx="312">
                  <c:v>1.0223729157546306</c:v>
                </c:pt>
                <c:pt idx="313">
                  <c:v>0.96609251487397674</c:v>
                </c:pt>
                <c:pt idx="314">
                  <c:v>0.79503366491478189</c:v>
                </c:pt>
                <c:pt idx="315">
                  <c:v>0.40201567430812973</c:v>
                </c:pt>
                <c:pt idx="316">
                  <c:v>6.1109287888444046E-3</c:v>
                </c:pt>
                <c:pt idx="317">
                  <c:v>-0.46287408235345084</c:v>
                </c:pt>
                <c:pt idx="318">
                  <c:v>-0.80567573145643723</c:v>
                </c:pt>
                <c:pt idx="319">
                  <c:v>-0.9874962944693263</c:v>
                </c:pt>
                <c:pt idx="320">
                  <c:v>-0.93757167627490401</c:v>
                </c:pt>
                <c:pt idx="321">
                  <c:v>-0.83649927142234914</c:v>
                </c:pt>
                <c:pt idx="322">
                  <c:v>-0.71449088864602195</c:v>
                </c:pt>
                <c:pt idx="323">
                  <c:v>-0.57826908385084286</c:v>
                </c:pt>
                <c:pt idx="324">
                  <c:v>-0.43455107844911189</c:v>
                </c:pt>
                <c:pt idx="325">
                  <c:v>-0.40701888121498964</c:v>
                </c:pt>
                <c:pt idx="326">
                  <c:v>-0.30964744884349099</c:v>
                </c:pt>
                <c:pt idx="327">
                  <c:v>-0.21553341481406496</c:v>
                </c:pt>
                <c:pt idx="328">
                  <c:v>-0.15234507538465722</c:v>
                </c:pt>
                <c:pt idx="329">
                  <c:v>-7.9673723010600619E-2</c:v>
                </c:pt>
                <c:pt idx="330">
                  <c:v>-9.8318881977245143E-3</c:v>
                </c:pt>
                <c:pt idx="331">
                  <c:v>0.10203887449777418</c:v>
                </c:pt>
                <c:pt idx="332">
                  <c:v>0.13013046815116508</c:v>
                </c:pt>
                <c:pt idx="333">
                  <c:v>0.16105421795406219</c:v>
                </c:pt>
                <c:pt idx="334">
                  <c:v>0.1507219718289102</c:v>
                </c:pt>
                <c:pt idx="335">
                  <c:v>0.11145157517307182</c:v>
                </c:pt>
                <c:pt idx="336">
                  <c:v>3.6941767812390135E-2</c:v>
                </c:pt>
                <c:pt idx="337">
                  <c:v>-1.9593711786971103E-2</c:v>
                </c:pt>
                <c:pt idx="338">
                  <c:v>-6.2116942943875562E-2</c:v>
                </c:pt>
                <c:pt idx="339">
                  <c:v>-4.5282358655509773E-2</c:v>
                </c:pt>
                <c:pt idx="340">
                  <c:v>-1.5218318040155951E-2</c:v>
                </c:pt>
                <c:pt idx="341">
                  <c:v>-8.7967865281532182E-3</c:v>
                </c:pt>
                <c:pt idx="342">
                  <c:v>1.85705621746254E-2</c:v>
                </c:pt>
                <c:pt idx="343">
                  <c:v>1.4952995439245968E-2</c:v>
                </c:pt>
                <c:pt idx="344">
                  <c:v>0.1169602810690739</c:v>
                </c:pt>
                <c:pt idx="345">
                  <c:v>0.24555613698363352</c:v>
                </c:pt>
                <c:pt idx="346">
                  <c:v>0.33892833344089129</c:v>
                </c:pt>
                <c:pt idx="347">
                  <c:v>0.36727253005706217</c:v>
                </c:pt>
                <c:pt idx="348">
                  <c:v>0.39853234683263378</c:v>
                </c:pt>
                <c:pt idx="349">
                  <c:v>0.39187893628363346</c:v>
                </c:pt>
                <c:pt idx="350">
                  <c:v>0.37993706837125163</c:v>
                </c:pt>
                <c:pt idx="351">
                  <c:v>0.33198607235774291</c:v>
                </c:pt>
                <c:pt idx="352">
                  <c:v>0.30349475117836938</c:v>
                </c:pt>
                <c:pt idx="353">
                  <c:v>0.22971121078360437</c:v>
                </c:pt>
                <c:pt idx="354">
                  <c:v>0.18061330778063495</c:v>
                </c:pt>
                <c:pt idx="355">
                  <c:v>0.21508101875324595</c:v>
                </c:pt>
                <c:pt idx="356">
                  <c:v>0.2115468777072983</c:v>
                </c:pt>
                <c:pt idx="357">
                  <c:v>0.2080068450201058</c:v>
                </c:pt>
                <c:pt idx="358">
                  <c:v>0.18685334562991299</c:v>
                </c:pt>
                <c:pt idx="359">
                  <c:v>0.15987786769245194</c:v>
                </c:pt>
                <c:pt idx="360">
                  <c:v>0.13939625554220803</c:v>
                </c:pt>
                <c:pt idx="361">
                  <c:v>0.15335812996506643</c:v>
                </c:pt>
                <c:pt idx="362">
                  <c:v>0.17485137771329343</c:v>
                </c:pt>
                <c:pt idx="363">
                  <c:v>0.15086301887061002</c:v>
                </c:pt>
                <c:pt idx="364">
                  <c:v>0.10446763530294156</c:v>
                </c:pt>
                <c:pt idx="365">
                  <c:v>0.12723303312966969</c:v>
                </c:pt>
                <c:pt idx="366">
                  <c:v>7.5141018883884705E-2</c:v>
                </c:pt>
                <c:pt idx="367">
                  <c:v>7.094155688908825E-2</c:v>
                </c:pt>
                <c:pt idx="368">
                  <c:v>2.7876075403265029E-2</c:v>
                </c:pt>
                <c:pt idx="369">
                  <c:v>1.8755194425066714E-2</c:v>
                </c:pt>
                <c:pt idx="370">
                  <c:v>-1.5133498079508331E-2</c:v>
                </c:pt>
                <c:pt idx="371">
                  <c:v>-5.5894497721818051E-2</c:v>
                </c:pt>
                <c:pt idx="372">
                  <c:v>-8.3065891391532171E-2</c:v>
                </c:pt>
                <c:pt idx="373">
                  <c:v>-0.14838239942897427</c:v>
                </c:pt>
                <c:pt idx="374">
                  <c:v>-0.1751363881280113</c:v>
                </c:pt>
                <c:pt idx="375">
                  <c:v>-0.13930149062073618</c:v>
                </c:pt>
                <c:pt idx="376">
                  <c:v>-2.2520850744781218E-2</c:v>
                </c:pt>
                <c:pt idx="377">
                  <c:v>-2.5918911923360474E-2</c:v>
                </c:pt>
                <c:pt idx="378">
                  <c:v>-4.3393679915708472E-2</c:v>
                </c:pt>
                <c:pt idx="379">
                  <c:v>-8.5074898893086753E-2</c:v>
                </c:pt>
                <c:pt idx="380">
                  <c:v>-4.9067118920161953E-2</c:v>
                </c:pt>
                <c:pt idx="381">
                  <c:v>-2.4023239144828824E-2</c:v>
                </c:pt>
                <c:pt idx="382">
                  <c:v>-6.5774134626205571E-2</c:v>
                </c:pt>
                <c:pt idx="383">
                  <c:v>2.6343208105546845E-2</c:v>
                </c:pt>
                <c:pt idx="384">
                  <c:v>0.12962828178069749</c:v>
                </c:pt>
                <c:pt idx="385">
                  <c:v>0.18664693395252954</c:v>
                </c:pt>
                <c:pt idx="386">
                  <c:v>0.25073452312484701</c:v>
                </c:pt>
                <c:pt idx="387">
                  <c:v>0.269376751773027</c:v>
                </c:pt>
                <c:pt idx="388">
                  <c:v>0.22327420513238877</c:v>
                </c:pt>
                <c:pt idx="389">
                  <c:v>0.19417704043528713</c:v>
                </c:pt>
                <c:pt idx="390">
                  <c:v>0.15072116974473374</c:v>
                </c:pt>
                <c:pt idx="391">
                  <c:v>5.052404411249263E-2</c:v>
                </c:pt>
                <c:pt idx="392">
                  <c:v>-0.15467086302379671</c:v>
                </c:pt>
                <c:pt idx="393">
                  <c:v>-0.24473562622252615</c:v>
                </c:pt>
                <c:pt idx="394">
                  <c:v>-0.40767291478878509</c:v>
                </c:pt>
                <c:pt idx="395">
                  <c:v>-0.65757052772275393</c:v>
                </c:pt>
                <c:pt idx="396">
                  <c:v>-0.74572066976746787</c:v>
                </c:pt>
                <c:pt idx="397">
                  <c:v>-0.84023179350108024</c:v>
                </c:pt>
                <c:pt idx="398">
                  <c:v>-0.96142135615386493</c:v>
                </c:pt>
                <c:pt idx="399">
                  <c:v>-0.95298930050523711</c:v>
                </c:pt>
                <c:pt idx="400">
                  <c:v>-0.88074177689985267</c:v>
                </c:pt>
                <c:pt idx="401">
                  <c:v>-0.75281126089566019</c:v>
                </c:pt>
                <c:pt idx="402">
                  <c:v>-0.59665307177379923</c:v>
                </c:pt>
                <c:pt idx="403">
                  <c:v>-0.304421596674184</c:v>
                </c:pt>
                <c:pt idx="404">
                  <c:v>-2.3547977732486739E-3</c:v>
                </c:pt>
                <c:pt idx="405">
                  <c:v>0.22471645983572111</c:v>
                </c:pt>
                <c:pt idx="406">
                  <c:v>0.35266845821854875</c:v>
                </c:pt>
                <c:pt idx="407">
                  <c:v>0.40738256305434983</c:v>
                </c:pt>
                <c:pt idx="408">
                  <c:v>0.42233522315536581</c:v>
                </c:pt>
                <c:pt idx="409">
                  <c:v>0.43976312521435035</c:v>
                </c:pt>
                <c:pt idx="410">
                  <c:v>0.4173384236124868</c:v>
                </c:pt>
                <c:pt idx="411">
                  <c:v>0.28176651961559934</c:v>
                </c:pt>
                <c:pt idx="412">
                  <c:v>0.20768262852008226</c:v>
                </c:pt>
                <c:pt idx="413">
                  <c:v>-7.1438111674686543E-3</c:v>
                </c:pt>
                <c:pt idx="414">
                  <c:v>-7.0970351005331875E-2</c:v>
                </c:pt>
                <c:pt idx="415">
                  <c:v>-0.13337849839786159</c:v>
                </c:pt>
                <c:pt idx="416">
                  <c:v>-0.20314280013345801</c:v>
                </c:pt>
                <c:pt idx="417">
                  <c:v>-0.14674534498287911</c:v>
                </c:pt>
                <c:pt idx="418">
                  <c:v>-0.1532594869458182</c:v>
                </c:pt>
                <c:pt idx="419">
                  <c:v>-0.16358713072778161</c:v>
                </c:pt>
                <c:pt idx="420">
                  <c:v>-5.0369577540453812E-2</c:v>
                </c:pt>
                <c:pt idx="421">
                  <c:v>7.776931329984553E-2</c:v>
                </c:pt>
                <c:pt idx="422">
                  <c:v>8.7243918959812289E-2</c:v>
                </c:pt>
                <c:pt idx="423">
                  <c:v>5.2544386432786305E-2</c:v>
                </c:pt>
                <c:pt idx="424">
                  <c:v>-0.13074684189596703</c:v>
                </c:pt>
                <c:pt idx="425">
                  <c:v>-0.16791779289048211</c:v>
                </c:pt>
                <c:pt idx="426">
                  <c:v>-0.30663057211892497</c:v>
                </c:pt>
                <c:pt idx="427">
                  <c:v>-0.46742161514705433</c:v>
                </c:pt>
                <c:pt idx="428">
                  <c:v>-0.55906499020653222</c:v>
                </c:pt>
                <c:pt idx="429">
                  <c:v>-0.73237442331736924</c:v>
                </c:pt>
                <c:pt idx="430">
                  <c:v>-0.76734045087558689</c:v>
                </c:pt>
                <c:pt idx="431">
                  <c:v>-0.72042613181325854</c:v>
                </c:pt>
                <c:pt idx="432">
                  <c:v>-0.58279187292670909</c:v>
                </c:pt>
                <c:pt idx="433">
                  <c:v>-0.37198677913230788</c:v>
                </c:pt>
                <c:pt idx="434">
                  <c:v>-9.3955736178156529E-2</c:v>
                </c:pt>
                <c:pt idx="435">
                  <c:v>0.12902265861734036</c:v>
                </c:pt>
                <c:pt idx="436">
                  <c:v>0.37026319594085838</c:v>
                </c:pt>
                <c:pt idx="437">
                  <c:v>0.54902332822811672</c:v>
                </c:pt>
                <c:pt idx="438">
                  <c:v>0.66530296046903492</c:v>
                </c:pt>
                <c:pt idx="439">
                  <c:v>0.63071823374189873</c:v>
                </c:pt>
                <c:pt idx="440">
                  <c:v>0.63822877978460602</c:v>
                </c:pt>
                <c:pt idx="441">
                  <c:v>0.63858305556576067</c:v>
                </c:pt>
                <c:pt idx="442">
                  <c:v>0.54774018781909273</c:v>
                </c:pt>
                <c:pt idx="443">
                  <c:v>0.49884669345671478</c:v>
                </c:pt>
                <c:pt idx="444">
                  <c:v>0.45321130980681168</c:v>
                </c:pt>
                <c:pt idx="445">
                  <c:v>0.43148341326461909</c:v>
                </c:pt>
                <c:pt idx="446">
                  <c:v>0.43445226469622383</c:v>
                </c:pt>
                <c:pt idx="447">
                  <c:v>0.47294316254423718</c:v>
                </c:pt>
                <c:pt idx="448">
                  <c:v>0.51447651700342367</c:v>
                </c:pt>
                <c:pt idx="449">
                  <c:v>0.56003041955475019</c:v>
                </c:pt>
                <c:pt idx="450">
                  <c:v>0.65510353939446031</c:v>
                </c:pt>
                <c:pt idx="451">
                  <c:v>0.73984641594898537</c:v>
                </c:pt>
                <c:pt idx="452">
                  <c:v>0.72347276391263204</c:v>
                </c:pt>
                <c:pt idx="453">
                  <c:v>0.64482373187191266</c:v>
                </c:pt>
                <c:pt idx="454">
                  <c:v>0.50306516419603553</c:v>
                </c:pt>
                <c:pt idx="455">
                  <c:v>0.45819818774480336</c:v>
                </c:pt>
                <c:pt idx="456">
                  <c:v>0.43985143364673668</c:v>
                </c:pt>
                <c:pt idx="457">
                  <c:v>0.33972079540992767</c:v>
                </c:pt>
                <c:pt idx="458">
                  <c:v>-1.6768307998095238E-2</c:v>
                </c:pt>
                <c:pt idx="459">
                  <c:v>-0.17215283286633143</c:v>
                </c:pt>
                <c:pt idx="460">
                  <c:v>-0.30318960893875446</c:v>
                </c:pt>
                <c:pt idx="461">
                  <c:v>-0.28782216272167477</c:v>
                </c:pt>
                <c:pt idx="462">
                  <c:v>-0.30267513328473677</c:v>
                </c:pt>
                <c:pt idx="463">
                  <c:v>-0.35920539453381606</c:v>
                </c:pt>
                <c:pt idx="464">
                  <c:v>-0.32446292454461867</c:v>
                </c:pt>
                <c:pt idx="465">
                  <c:v>-0.30649518244278412</c:v>
                </c:pt>
                <c:pt idx="466">
                  <c:v>-0.32950141754865181</c:v>
                </c:pt>
                <c:pt idx="467">
                  <c:v>-0.20483746586634927</c:v>
                </c:pt>
                <c:pt idx="468">
                  <c:v>6.7256830600254244E-3</c:v>
                </c:pt>
                <c:pt idx="469">
                  <c:v>0.12942099212571895</c:v>
                </c:pt>
                <c:pt idx="470">
                  <c:v>0.22021056995742097</c:v>
                </c:pt>
                <c:pt idx="471">
                  <c:v>0.28332595910829739</c:v>
                </c:pt>
                <c:pt idx="472">
                  <c:v>0.31326507012519289</c:v>
                </c:pt>
                <c:pt idx="473">
                  <c:v>0.33280553166489596</c:v>
                </c:pt>
                <c:pt idx="474">
                  <c:v>0.33762908295502381</c:v>
                </c:pt>
                <c:pt idx="475">
                  <c:v>0.13244467038608987</c:v>
                </c:pt>
                <c:pt idx="476">
                  <c:v>2.6946038668051307E-2</c:v>
                </c:pt>
                <c:pt idx="477">
                  <c:v>-5.3438342945463006E-2</c:v>
                </c:pt>
                <c:pt idx="478">
                  <c:v>-0.16884522979127581</c:v>
                </c:pt>
                <c:pt idx="479">
                  <c:v>-0.19693747854630536</c:v>
                </c:pt>
                <c:pt idx="480">
                  <c:v>-0.21038709552795576</c:v>
                </c:pt>
                <c:pt idx="481">
                  <c:v>-0.29991005453721048</c:v>
                </c:pt>
                <c:pt idx="482">
                  <c:v>-0.24754626128494905</c:v>
                </c:pt>
                <c:pt idx="483">
                  <c:v>-0.30040106431457658</c:v>
                </c:pt>
                <c:pt idx="484">
                  <c:v>-0.26586827897866611</c:v>
                </c:pt>
                <c:pt idx="485">
                  <c:v>-0.10884723083129541</c:v>
                </c:pt>
                <c:pt idx="486">
                  <c:v>0.12175683884432219</c:v>
                </c:pt>
                <c:pt idx="487">
                  <c:v>0.47724898745173466</c:v>
                </c:pt>
                <c:pt idx="488">
                  <c:v>0.55606263292479541</c:v>
                </c:pt>
                <c:pt idx="489">
                  <c:v>0.53666868775431176</c:v>
                </c:pt>
                <c:pt idx="490">
                  <c:v>0.45407924001079347</c:v>
                </c:pt>
                <c:pt idx="491">
                  <c:v>0.29436479267745747</c:v>
                </c:pt>
                <c:pt idx="492">
                  <c:v>0.1895675294532288</c:v>
                </c:pt>
                <c:pt idx="493">
                  <c:v>-1.6765689143481897E-2</c:v>
                </c:pt>
                <c:pt idx="494">
                  <c:v>-0.25712634489972086</c:v>
                </c:pt>
                <c:pt idx="495">
                  <c:v>-0.40980697561909807</c:v>
                </c:pt>
                <c:pt idx="496">
                  <c:v>-0.41100260868818289</c:v>
                </c:pt>
                <c:pt idx="497">
                  <c:v>-0.47341533907817418</c:v>
                </c:pt>
                <c:pt idx="498">
                  <c:v>-0.46910231600557711</c:v>
                </c:pt>
                <c:pt idx="499">
                  <c:v>-0.43953638262565026</c:v>
                </c:pt>
                <c:pt idx="500">
                  <c:v>-0.37677461415617802</c:v>
                </c:pt>
                <c:pt idx="501">
                  <c:v>-0.38356811748455699</c:v>
                </c:pt>
                <c:pt idx="502">
                  <c:v>-0.56442037063806361</c:v>
                </c:pt>
                <c:pt idx="503">
                  <c:v>-0.7534721189073661</c:v>
                </c:pt>
                <c:pt idx="504">
                  <c:v>-0.94278886356151248</c:v>
                </c:pt>
                <c:pt idx="505">
                  <c:v>-0.92986124673360471</c:v>
                </c:pt>
                <c:pt idx="506">
                  <c:v>-0.76296563010256935</c:v>
                </c:pt>
                <c:pt idx="507">
                  <c:v>-0.69326116522164716</c:v>
                </c:pt>
                <c:pt idx="508">
                  <c:v>4.3500260659506892E-2</c:v>
                </c:pt>
                <c:pt idx="509">
                  <c:v>0.14864787080571285</c:v>
                </c:pt>
                <c:pt idx="510">
                  <c:v>0.42310428486708862</c:v>
                </c:pt>
                <c:pt idx="511">
                  <c:v>0.58428523471828875</c:v>
                </c:pt>
                <c:pt idx="512">
                  <c:v>0.59517878354254294</c:v>
                </c:pt>
                <c:pt idx="513">
                  <c:v>0.58788905189346741</c:v>
                </c:pt>
                <c:pt idx="514">
                  <c:v>0.58081749701305241</c:v>
                </c:pt>
                <c:pt idx="515">
                  <c:v>0.59454711071862776</c:v>
                </c:pt>
                <c:pt idx="516">
                  <c:v>0.51126417038897831</c:v>
                </c:pt>
                <c:pt idx="517">
                  <c:v>0.33302196834194997</c:v>
                </c:pt>
                <c:pt idx="518">
                  <c:v>0.32276463623319818</c:v>
                </c:pt>
                <c:pt idx="519">
                  <c:v>0.30496715734686186</c:v>
                </c:pt>
                <c:pt idx="520">
                  <c:v>0.32255364234565309</c:v>
                </c:pt>
                <c:pt idx="521">
                  <c:v>0.3117987918553955</c:v>
                </c:pt>
                <c:pt idx="522">
                  <c:v>0.30521626325621848</c:v>
                </c:pt>
                <c:pt idx="523">
                  <c:v>0.26693308611735705</c:v>
                </c:pt>
                <c:pt idx="524">
                  <c:v>0.30903236497400249</c:v>
                </c:pt>
                <c:pt idx="525">
                  <c:v>0.45634500240331033</c:v>
                </c:pt>
                <c:pt idx="526">
                  <c:v>0.70476309597079767</c:v>
                </c:pt>
                <c:pt idx="527">
                  <c:v>0.84561684510699531</c:v>
                </c:pt>
                <c:pt idx="528">
                  <c:v>0.87354684482634992</c:v>
                </c:pt>
                <c:pt idx="529">
                  <c:v>0.91540828596407098</c:v>
                </c:pt>
                <c:pt idx="530">
                  <c:v>0.83069580371503082</c:v>
                </c:pt>
                <c:pt idx="531">
                  <c:v>0.73876259187732451</c:v>
                </c:pt>
                <c:pt idx="532">
                  <c:v>0.64018836369620524</c:v>
                </c:pt>
                <c:pt idx="533">
                  <c:v>0.61244576922079863</c:v>
                </c:pt>
                <c:pt idx="534">
                  <c:v>0.48995816112299162</c:v>
                </c:pt>
                <c:pt idx="535">
                  <c:v>0.44813497026789717</c:v>
                </c:pt>
                <c:pt idx="536">
                  <c:v>0.34255751500867876</c:v>
                </c:pt>
                <c:pt idx="537">
                  <c:v>0.24434212605795902</c:v>
                </c:pt>
                <c:pt idx="538">
                  <c:v>0.15957567982513146</c:v>
                </c:pt>
                <c:pt idx="539">
                  <c:v>7.1480849510086319E-2</c:v>
                </c:pt>
                <c:pt idx="540">
                  <c:v>-3.0624304017393415E-2</c:v>
                </c:pt>
                <c:pt idx="541">
                  <c:v>1.0053585721034627E-3</c:v>
                </c:pt>
                <c:pt idx="542">
                  <c:v>0.14514338799972637</c:v>
                </c:pt>
                <c:pt idx="543">
                  <c:v>0.26132782886946065</c:v>
                </c:pt>
                <c:pt idx="544">
                  <c:v>0.43709683011706213</c:v>
                </c:pt>
                <c:pt idx="545">
                  <c:v>0.67967231503247394</c:v>
                </c:pt>
                <c:pt idx="546">
                  <c:v>0.76869585640808769</c:v>
                </c:pt>
                <c:pt idx="547">
                  <c:v>0.76877600833809245</c:v>
                </c:pt>
                <c:pt idx="548">
                  <c:v>0.81116774302062822</c:v>
                </c:pt>
                <c:pt idx="549">
                  <c:v>0.65556516472982274</c:v>
                </c:pt>
                <c:pt idx="550">
                  <c:v>0.4817792093980009</c:v>
                </c:pt>
                <c:pt idx="551">
                  <c:v>0.22344040141339014</c:v>
                </c:pt>
                <c:pt idx="552">
                  <c:v>3.8471714799089014E-2</c:v>
                </c:pt>
                <c:pt idx="553">
                  <c:v>-0.20019315070252636</c:v>
                </c:pt>
                <c:pt idx="554">
                  <c:v>-0.37588394519578838</c:v>
                </c:pt>
                <c:pt idx="555">
                  <c:v>-0.55914383271111867</c:v>
                </c:pt>
                <c:pt idx="556">
                  <c:v>-0.67228321687409487</c:v>
                </c:pt>
                <c:pt idx="557">
                  <c:v>-0.76780058532658946</c:v>
                </c:pt>
                <c:pt idx="558">
                  <c:v>-0.82808187334534289</c:v>
                </c:pt>
                <c:pt idx="559">
                  <c:v>-0.77154964834517725</c:v>
                </c:pt>
                <c:pt idx="560">
                  <c:v>-0.73582255872076852</c:v>
                </c:pt>
                <c:pt idx="561">
                  <c:v>-0.54548847812090628</c:v>
                </c:pt>
                <c:pt idx="562">
                  <c:v>6.6281328817237084E-2</c:v>
                </c:pt>
                <c:pt idx="563">
                  <c:v>0.54809079274028938</c:v>
                </c:pt>
                <c:pt idx="564">
                  <c:v>0.92222730394959251</c:v>
                </c:pt>
                <c:pt idx="565">
                  <c:v>1.0166461094239798</c:v>
                </c:pt>
                <c:pt idx="566">
                  <c:v>0.96105167663162006</c:v>
                </c:pt>
                <c:pt idx="567">
                  <c:v>0.84007298472089076</c:v>
                </c:pt>
                <c:pt idx="568">
                  <c:v>0.77222524130126369</c:v>
                </c:pt>
                <c:pt idx="569">
                  <c:v>0.63779238812364691</c:v>
                </c:pt>
                <c:pt idx="570">
                  <c:v>0.54574013871104765</c:v>
                </c:pt>
                <c:pt idx="571">
                  <c:v>0.4054260869164405</c:v>
                </c:pt>
                <c:pt idx="572">
                  <c:v>0.36318614560560913</c:v>
                </c:pt>
                <c:pt idx="573">
                  <c:v>0.27884561542979169</c:v>
                </c:pt>
                <c:pt idx="574">
                  <c:v>0.21233347490241036</c:v>
                </c:pt>
                <c:pt idx="575">
                  <c:v>0.22967083425624443</c:v>
                </c:pt>
                <c:pt idx="576">
                  <c:v>0.10668765274255457</c:v>
                </c:pt>
                <c:pt idx="577">
                  <c:v>4.8671172625888836E-3</c:v>
                </c:pt>
                <c:pt idx="578">
                  <c:v>-0.1843416614990579</c:v>
                </c:pt>
                <c:pt idx="579">
                  <c:v>-0.45317099727935972</c:v>
                </c:pt>
                <c:pt idx="580">
                  <c:v>-0.67239312741046009</c:v>
                </c:pt>
                <c:pt idx="581">
                  <c:v>-0.84915906469020219</c:v>
                </c:pt>
                <c:pt idx="582">
                  <c:v>-0.93520970281315141</c:v>
                </c:pt>
                <c:pt idx="583">
                  <c:v>-0.90280506653517034</c:v>
                </c:pt>
                <c:pt idx="584">
                  <c:v>-0.97873776487328201</c:v>
                </c:pt>
                <c:pt idx="585">
                  <c:v>-0.9784557846532288</c:v>
                </c:pt>
                <c:pt idx="586">
                  <c:v>-0.96156584309209647</c:v>
                </c:pt>
                <c:pt idx="587">
                  <c:v>-0.93256188647254001</c:v>
                </c:pt>
                <c:pt idx="588">
                  <c:v>-0.93914503088198553</c:v>
                </c:pt>
                <c:pt idx="589">
                  <c:v>-0.939006332555542</c:v>
                </c:pt>
                <c:pt idx="590">
                  <c:v>-0.88240117604720292</c:v>
                </c:pt>
                <c:pt idx="591">
                  <c:v>-0.9134642792781823</c:v>
                </c:pt>
                <c:pt idx="592">
                  <c:v>-0.86810762163712196</c:v>
                </c:pt>
                <c:pt idx="593">
                  <c:v>-0.93192563104670134</c:v>
                </c:pt>
                <c:pt idx="594">
                  <c:v>-0.9757936688094333</c:v>
                </c:pt>
                <c:pt idx="595">
                  <c:v>-1.0002626013099527</c:v>
                </c:pt>
                <c:pt idx="596">
                  <c:v>-0.78010398820341609</c:v>
                </c:pt>
                <c:pt idx="597">
                  <c:v>-0.30011919196358233</c:v>
                </c:pt>
                <c:pt idx="598">
                  <c:v>0.10994046789034068</c:v>
                </c:pt>
                <c:pt idx="599">
                  <c:v>0.17638227699380402</c:v>
                </c:pt>
                <c:pt idx="600">
                  <c:v>0.58897192086055705</c:v>
                </c:pt>
                <c:pt idx="601">
                  <c:v>0.85840224277264121</c:v>
                </c:pt>
                <c:pt idx="602">
                  <c:v>0.93190257835073798</c:v>
                </c:pt>
                <c:pt idx="603">
                  <c:v>0.95565510291437994</c:v>
                </c:pt>
                <c:pt idx="604">
                  <c:v>0.94927638609949128</c:v>
                </c:pt>
                <c:pt idx="605">
                  <c:v>0.92727496294288425</c:v>
                </c:pt>
                <c:pt idx="606">
                  <c:v>0.95452521846668825</c:v>
                </c:pt>
                <c:pt idx="607">
                  <c:v>0.92671885905340046</c:v>
                </c:pt>
                <c:pt idx="608">
                  <c:v>0.90430792579908981</c:v>
                </c:pt>
                <c:pt idx="609">
                  <c:v>0.90409627699729</c:v>
                </c:pt>
                <c:pt idx="610">
                  <c:v>0.94272456393560045</c:v>
                </c:pt>
                <c:pt idx="611">
                  <c:v>0.89369177400815536</c:v>
                </c:pt>
                <c:pt idx="612">
                  <c:v>0.94626326822830342</c:v>
                </c:pt>
                <c:pt idx="613">
                  <c:v>0.94972249466359937</c:v>
                </c:pt>
                <c:pt idx="614">
                  <c:v>0.97342545740657693</c:v>
                </c:pt>
                <c:pt idx="615">
                  <c:v>0.96563751394256481</c:v>
                </c:pt>
                <c:pt idx="616">
                  <c:v>0.93621686511260704</c:v>
                </c:pt>
                <c:pt idx="617">
                  <c:v>0.83887145942386265</c:v>
                </c:pt>
                <c:pt idx="618">
                  <c:v>0.69707524985427916</c:v>
                </c:pt>
                <c:pt idx="619">
                  <c:v>0.37682382215309901</c:v>
                </c:pt>
                <c:pt idx="620">
                  <c:v>-3.0406974277927715E-2</c:v>
                </c:pt>
                <c:pt idx="621">
                  <c:v>-0.22287836933639099</c:v>
                </c:pt>
                <c:pt idx="622">
                  <c:v>-0.67596524143576886</c:v>
                </c:pt>
                <c:pt idx="623">
                  <c:v>-0.92131492495061618</c:v>
                </c:pt>
                <c:pt idx="624">
                  <c:v>-0.99859756380779552</c:v>
                </c:pt>
                <c:pt idx="625">
                  <c:v>-0.98713481702914518</c:v>
                </c:pt>
                <c:pt idx="626">
                  <c:v>-0.98990249527800489</c:v>
                </c:pt>
                <c:pt idx="627">
                  <c:v>-0.99506276843995634</c:v>
                </c:pt>
                <c:pt idx="628">
                  <c:v>-0.89052987365965819</c:v>
                </c:pt>
                <c:pt idx="629">
                  <c:v>-0.77887075976407127</c:v>
                </c:pt>
                <c:pt idx="630">
                  <c:v>-0.29273395332714747</c:v>
                </c:pt>
                <c:pt idx="631">
                  <c:v>0.3801115948550135</c:v>
                </c:pt>
                <c:pt idx="632">
                  <c:v>0.74033087897969163</c:v>
                </c:pt>
                <c:pt idx="633">
                  <c:v>0.93660153462010121</c:v>
                </c:pt>
                <c:pt idx="634">
                  <c:v>0.95789117915824884</c:v>
                </c:pt>
                <c:pt idx="635">
                  <c:v>0.84982285345668984</c:v>
                </c:pt>
                <c:pt idx="636">
                  <c:v>0.73554590969944245</c:v>
                </c:pt>
                <c:pt idx="637">
                  <c:v>0.63492162270329167</c:v>
                </c:pt>
                <c:pt idx="638">
                  <c:v>0.46417486997203428</c:v>
                </c:pt>
                <c:pt idx="639">
                  <c:v>0.42978473078515111</c:v>
                </c:pt>
                <c:pt idx="640">
                  <c:v>0.33157063191223468</c:v>
                </c:pt>
                <c:pt idx="641">
                  <c:v>0.16407734904052845</c:v>
                </c:pt>
                <c:pt idx="642">
                  <c:v>0.13606721674256073</c:v>
                </c:pt>
                <c:pt idx="643">
                  <c:v>8.6973935443612774E-2</c:v>
                </c:pt>
                <c:pt idx="644">
                  <c:v>8.3021060250863185E-2</c:v>
                </c:pt>
                <c:pt idx="645">
                  <c:v>0.13206107137611037</c:v>
                </c:pt>
                <c:pt idx="646">
                  <c:v>4.0717989548019591E-2</c:v>
                </c:pt>
                <c:pt idx="647">
                  <c:v>-0.18698230247637071</c:v>
                </c:pt>
                <c:pt idx="648">
                  <c:v>-0.37349827870208913</c:v>
                </c:pt>
                <c:pt idx="649">
                  <c:v>-0.48295762243167562</c:v>
                </c:pt>
                <c:pt idx="650">
                  <c:v>-0.49703563866142164</c:v>
                </c:pt>
                <c:pt idx="651">
                  <c:v>-0.4973840214518801</c:v>
                </c:pt>
                <c:pt idx="652">
                  <c:v>-0.30372155754388275</c:v>
                </c:pt>
                <c:pt idx="653">
                  <c:v>4.9935187820007105E-3</c:v>
                </c:pt>
                <c:pt idx="654">
                  <c:v>0.27063053058919401</c:v>
                </c:pt>
                <c:pt idx="655">
                  <c:v>0.50053654443003714</c:v>
                </c:pt>
                <c:pt idx="656">
                  <c:v>0.65643492914202251</c:v>
                </c:pt>
                <c:pt idx="657">
                  <c:v>0.65850193211668417</c:v>
                </c:pt>
                <c:pt idx="658">
                  <c:v>0.67125149021543862</c:v>
                </c:pt>
                <c:pt idx="659">
                  <c:v>0.63744488699587087</c:v>
                </c:pt>
                <c:pt idx="660">
                  <c:v>0.64077259721553304</c:v>
                </c:pt>
                <c:pt idx="661">
                  <c:v>0.5860155353636789</c:v>
                </c:pt>
                <c:pt idx="662">
                  <c:v>0.3377373844529627</c:v>
                </c:pt>
                <c:pt idx="663">
                  <c:v>3.1351014570702926E-2</c:v>
                </c:pt>
                <c:pt idx="664">
                  <c:v>-0.3119848553843344</c:v>
                </c:pt>
                <c:pt idx="665">
                  <c:v>-0.63013550844489141</c:v>
                </c:pt>
                <c:pt idx="666">
                  <c:v>-0.84561643192253078</c:v>
                </c:pt>
                <c:pt idx="667">
                  <c:v>-1.0278519968104234</c:v>
                </c:pt>
                <c:pt idx="668">
                  <c:v>-1.0711815817587171</c:v>
                </c:pt>
                <c:pt idx="669">
                  <c:v>-1.0343304612117763</c:v>
                </c:pt>
                <c:pt idx="670">
                  <c:v>-0.95905355589234675</c:v>
                </c:pt>
                <c:pt idx="671">
                  <c:v>-0.89077918384659427</c:v>
                </c:pt>
                <c:pt idx="672">
                  <c:v>-0.88023661730469083</c:v>
                </c:pt>
                <c:pt idx="673">
                  <c:v>-0.75251316730354967</c:v>
                </c:pt>
                <c:pt idx="674">
                  <c:v>-0.55141965418121097</c:v>
                </c:pt>
                <c:pt idx="675">
                  <c:v>-0.37565723818811614</c:v>
                </c:pt>
                <c:pt idx="676">
                  <c:v>-0.32980824160300598</c:v>
                </c:pt>
                <c:pt idx="677">
                  <c:v>-0.37885150694512815</c:v>
                </c:pt>
                <c:pt idx="678">
                  <c:v>-0.61483535514267218</c:v>
                </c:pt>
                <c:pt idx="679">
                  <c:v>-0.79505604005366159</c:v>
                </c:pt>
                <c:pt idx="680">
                  <c:v>-0.97370598862737257</c:v>
                </c:pt>
                <c:pt idx="681">
                  <c:v>-1.0073010202671002</c:v>
                </c:pt>
                <c:pt idx="682">
                  <c:v>-1.0386147810845925</c:v>
                </c:pt>
                <c:pt idx="683">
                  <c:v>-0.80421391940955522</c:v>
                </c:pt>
                <c:pt idx="684">
                  <c:v>-0.43439885829690811</c:v>
                </c:pt>
                <c:pt idx="685">
                  <c:v>-0.18524538945931801</c:v>
                </c:pt>
                <c:pt idx="686">
                  <c:v>0.1764854482768074</c:v>
                </c:pt>
                <c:pt idx="687">
                  <c:v>0.38153050799491645</c:v>
                </c:pt>
                <c:pt idx="688">
                  <c:v>0.60752333009079629</c:v>
                </c:pt>
                <c:pt idx="689">
                  <c:v>0.72843103587150737</c:v>
                </c:pt>
                <c:pt idx="690">
                  <c:v>0.74101188263629791</c:v>
                </c:pt>
                <c:pt idx="691">
                  <c:v>0.76237895645196274</c:v>
                </c:pt>
                <c:pt idx="692">
                  <c:v>0.78097513651600581</c:v>
                </c:pt>
                <c:pt idx="693">
                  <c:v>0.83480342886135406</c:v>
                </c:pt>
                <c:pt idx="694">
                  <c:v>0.86225422280555775</c:v>
                </c:pt>
                <c:pt idx="695">
                  <c:v>0.88652049088700291</c:v>
                </c:pt>
                <c:pt idx="696">
                  <c:v>0.95925104475536038</c:v>
                </c:pt>
                <c:pt idx="697">
                  <c:v>0.99094320137460801</c:v>
                </c:pt>
                <c:pt idx="698">
                  <c:v>0.96702133012229352</c:v>
                </c:pt>
                <c:pt idx="699">
                  <c:v>0.94982725227597209</c:v>
                </c:pt>
                <c:pt idx="700">
                  <c:v>0.92570224330441431</c:v>
                </c:pt>
                <c:pt idx="701">
                  <c:v>0.91898169006340646</c:v>
                </c:pt>
                <c:pt idx="702">
                  <c:v>0.7517249349022842</c:v>
                </c:pt>
                <c:pt idx="703">
                  <c:v>0.45886449125264517</c:v>
                </c:pt>
                <c:pt idx="704">
                  <c:v>0.23928548622704215</c:v>
                </c:pt>
                <c:pt idx="705">
                  <c:v>2.6434236491346855E-2</c:v>
                </c:pt>
                <c:pt idx="706">
                  <c:v>-0.26356433193230189</c:v>
                </c:pt>
                <c:pt idx="707">
                  <c:v>-0.34397099295515521</c:v>
                </c:pt>
                <c:pt idx="708">
                  <c:v>-0.29890611649390636</c:v>
                </c:pt>
                <c:pt idx="709">
                  <c:v>-0.14770244415696521</c:v>
                </c:pt>
                <c:pt idx="710">
                  <c:v>-0.12987012700257969</c:v>
                </c:pt>
                <c:pt idx="711">
                  <c:v>-0.11584934773630108</c:v>
                </c:pt>
                <c:pt idx="712">
                  <c:v>-0.2107206588322913</c:v>
                </c:pt>
                <c:pt idx="713">
                  <c:v>-0.34799548886799064</c:v>
                </c:pt>
                <c:pt idx="714">
                  <c:v>-0.43940495506772154</c:v>
                </c:pt>
                <c:pt idx="715">
                  <c:v>-0.48490556809206736</c:v>
                </c:pt>
                <c:pt idx="716">
                  <c:v>-0.40744524108524932</c:v>
                </c:pt>
                <c:pt idx="717">
                  <c:v>-0.26686101306525123</c:v>
                </c:pt>
                <c:pt idx="718">
                  <c:v>2.0704472011779485E-2</c:v>
                </c:pt>
                <c:pt idx="719">
                  <c:v>0.18883533947600811</c:v>
                </c:pt>
                <c:pt idx="720">
                  <c:v>0.29364172997915883</c:v>
                </c:pt>
                <c:pt idx="721">
                  <c:v>0.33220688772228213</c:v>
                </c:pt>
                <c:pt idx="722">
                  <c:v>0.33192359768504881</c:v>
                </c:pt>
                <c:pt idx="723">
                  <c:v>0.33580544744885688</c:v>
                </c:pt>
                <c:pt idx="724">
                  <c:v>0.14310930952368142</c:v>
                </c:pt>
                <c:pt idx="725">
                  <c:v>-4.5819433996752527E-2</c:v>
                </c:pt>
                <c:pt idx="726">
                  <c:v>-0.28779173373158007</c:v>
                </c:pt>
                <c:pt idx="727">
                  <c:v>-0.20059222428893797</c:v>
                </c:pt>
                <c:pt idx="728">
                  <c:v>-5.6803251906090639E-2</c:v>
                </c:pt>
                <c:pt idx="729">
                  <c:v>6.9146201279135927E-2</c:v>
                </c:pt>
                <c:pt idx="730">
                  <c:v>9.7377802877437428E-2</c:v>
                </c:pt>
                <c:pt idx="731">
                  <c:v>6.6166199979823925E-2</c:v>
                </c:pt>
                <c:pt idx="732">
                  <c:v>4.5005498745109063E-2</c:v>
                </c:pt>
                <c:pt idx="733">
                  <c:v>-6.3329179095222135E-2</c:v>
                </c:pt>
                <c:pt idx="734">
                  <c:v>-7.4292423981132616E-2</c:v>
                </c:pt>
                <c:pt idx="735">
                  <c:v>-0.10223746275745758</c:v>
                </c:pt>
                <c:pt idx="736">
                  <c:v>-0.17547539423129704</c:v>
                </c:pt>
                <c:pt idx="737">
                  <c:v>-0.23873864769409903</c:v>
                </c:pt>
                <c:pt idx="738">
                  <c:v>-0.27725113133063667</c:v>
                </c:pt>
                <c:pt idx="739">
                  <c:v>-0.18966106035315858</c:v>
                </c:pt>
                <c:pt idx="740">
                  <c:v>-0.1053231490281781</c:v>
                </c:pt>
                <c:pt idx="741">
                  <c:v>-0.10193229027137819</c:v>
                </c:pt>
                <c:pt idx="742">
                  <c:v>-0.13016061810647622</c:v>
                </c:pt>
                <c:pt idx="743">
                  <c:v>-0.13016258224743624</c:v>
                </c:pt>
                <c:pt idx="744">
                  <c:v>-0.17594452116805537</c:v>
                </c:pt>
                <c:pt idx="745">
                  <c:v>-0.21429146324102141</c:v>
                </c:pt>
                <c:pt idx="746">
                  <c:v>-0.1651088446695303</c:v>
                </c:pt>
                <c:pt idx="747">
                  <c:v>-0.1231404077760898</c:v>
                </c:pt>
                <c:pt idx="748">
                  <c:v>-3.5572326279738244E-3</c:v>
                </c:pt>
                <c:pt idx="749">
                  <c:v>-1.0714851210777124E-2</c:v>
                </c:pt>
                <c:pt idx="750">
                  <c:v>5.5512055269549637E-2</c:v>
                </c:pt>
                <c:pt idx="751">
                  <c:v>6.9664985727626735E-2</c:v>
                </c:pt>
                <c:pt idx="752">
                  <c:v>0.10490957724014791</c:v>
                </c:pt>
                <c:pt idx="753">
                  <c:v>5.5731560430811629E-2</c:v>
                </c:pt>
                <c:pt idx="754">
                  <c:v>6.9668259294005178E-2</c:v>
                </c:pt>
                <c:pt idx="755">
                  <c:v>0.13978878121611574</c:v>
                </c:pt>
                <c:pt idx="756">
                  <c:v>0.36701968855436379</c:v>
                </c:pt>
                <c:pt idx="757">
                  <c:v>-7.8967209443887975E-3</c:v>
                </c:pt>
                <c:pt idx="758">
                  <c:v>-0.31590624254644512</c:v>
                </c:pt>
                <c:pt idx="759">
                  <c:v>0.30063906405523244</c:v>
                </c:pt>
                <c:pt idx="760">
                  <c:v>0.10494493175665748</c:v>
                </c:pt>
                <c:pt idx="761">
                  <c:v>-6.32529546636139E-2</c:v>
                </c:pt>
                <c:pt idx="762">
                  <c:v>-0.10855174056186721</c:v>
                </c:pt>
                <c:pt idx="763">
                  <c:v>-0.13338462665214493</c:v>
                </c:pt>
                <c:pt idx="764">
                  <c:v>-0.11916725660255492</c:v>
                </c:pt>
                <c:pt idx="765">
                  <c:v>-0.10876797215863898</c:v>
                </c:pt>
                <c:pt idx="766">
                  <c:v>-0.11924740853444794</c:v>
                </c:pt>
                <c:pt idx="767">
                  <c:v>-0.13000817080841845</c:v>
                </c:pt>
                <c:pt idx="768">
                  <c:v>-7.7225662953795363E-2</c:v>
                </c:pt>
                <c:pt idx="769">
                  <c:v>-5.967859997949139E-2</c:v>
                </c:pt>
                <c:pt idx="770">
                  <c:v>2.7705715014605E-2</c:v>
                </c:pt>
                <c:pt idx="771">
                  <c:v>2.7773428172496343E-2</c:v>
                </c:pt>
                <c:pt idx="772">
                  <c:v>4.1854043905464024E-2</c:v>
                </c:pt>
                <c:pt idx="773">
                  <c:v>-3.1736834769544885E-2</c:v>
                </c:pt>
                <c:pt idx="774">
                  <c:v>-4.5962060794388179E-2</c:v>
                </c:pt>
                <c:pt idx="775">
                  <c:v>-5.6289704387079503E-2</c:v>
                </c:pt>
                <c:pt idx="776">
                  <c:v>-6.3364533613619933E-2</c:v>
                </c:pt>
                <c:pt idx="777">
                  <c:v>-3.5134240857814886E-2</c:v>
                </c:pt>
                <c:pt idx="778">
                  <c:v>-7.317425769227134E-3</c:v>
                </c:pt>
                <c:pt idx="779">
                  <c:v>-6.6685061332598924E-2</c:v>
                </c:pt>
                <c:pt idx="780">
                  <c:v>-4.2341875984142435E-2</c:v>
                </c:pt>
                <c:pt idx="781">
                  <c:v>-0.11246110783222626</c:v>
                </c:pt>
                <c:pt idx="782">
                  <c:v>-0.13333720960617759</c:v>
                </c:pt>
                <c:pt idx="783">
                  <c:v>-0.18612757401897603</c:v>
                </c:pt>
                <c:pt idx="784">
                  <c:v>-0.10900515457721163</c:v>
                </c:pt>
                <c:pt idx="785">
                  <c:v>-3.8887887063136305E-2</c:v>
                </c:pt>
                <c:pt idx="786">
                  <c:v>4.1779784394562799E-2</c:v>
                </c:pt>
                <c:pt idx="787">
                  <c:v>0.11558363966972153</c:v>
                </c:pt>
                <c:pt idx="788">
                  <c:v>0.12252109837949775</c:v>
                </c:pt>
                <c:pt idx="789">
                  <c:v>0.18854746722672491</c:v>
                </c:pt>
                <c:pt idx="790">
                  <c:v>0.18189460778655192</c:v>
                </c:pt>
                <c:pt idx="791">
                  <c:v>0.18890698091393124</c:v>
                </c:pt>
                <c:pt idx="792">
                  <c:v>0.14694705529420762</c:v>
                </c:pt>
                <c:pt idx="793">
                  <c:v>0.10873226460420031</c:v>
                </c:pt>
                <c:pt idx="794">
                  <c:v>0.118922519299643</c:v>
                </c:pt>
                <c:pt idx="795">
                  <c:v>0.1258534117183191</c:v>
                </c:pt>
                <c:pt idx="796">
                  <c:v>0.12224370153922677</c:v>
                </c:pt>
                <c:pt idx="797">
                  <c:v>0.13639464869800066</c:v>
                </c:pt>
                <c:pt idx="798">
                  <c:v>0.14347209599751917</c:v>
                </c:pt>
                <c:pt idx="799">
                  <c:v>0.15062251292884901</c:v>
                </c:pt>
                <c:pt idx="800">
                  <c:v>0.18204181738293593</c:v>
                </c:pt>
                <c:pt idx="801">
                  <c:v>0.19273095757226327</c:v>
                </c:pt>
                <c:pt idx="802">
                  <c:v>0.20626267204756898</c:v>
                </c:pt>
                <c:pt idx="803">
                  <c:v>0.11555390046965161</c:v>
                </c:pt>
                <c:pt idx="804">
                  <c:v>1.4014710233574534E-2</c:v>
                </c:pt>
                <c:pt idx="805">
                  <c:v>-3.7426925032079186E-3</c:v>
                </c:pt>
                <c:pt idx="806">
                  <c:v>-2.1293049173140829E-2</c:v>
                </c:pt>
                <c:pt idx="807">
                  <c:v>-5.5969096472123621E-2</c:v>
                </c:pt>
                <c:pt idx="808">
                  <c:v>-0.11937104923038827</c:v>
                </c:pt>
                <c:pt idx="809">
                  <c:v>-0.1648085328646102</c:v>
                </c:pt>
                <c:pt idx="810">
                  <c:v>-0.16113503878423033</c:v>
                </c:pt>
                <c:pt idx="811">
                  <c:v>-0.15413774341849301</c:v>
                </c:pt>
                <c:pt idx="812">
                  <c:v>-8.7843798432018463E-2</c:v>
                </c:pt>
                <c:pt idx="813">
                  <c:v>-9.1380558328803013E-2</c:v>
                </c:pt>
                <c:pt idx="814">
                  <c:v>-7.3552824169990844E-2</c:v>
                </c:pt>
                <c:pt idx="815">
                  <c:v>-9.831079525596699E-2</c:v>
                </c:pt>
                <c:pt idx="816">
                  <c:v>-7.0433469832470119E-2</c:v>
                </c:pt>
                <c:pt idx="817">
                  <c:v>-9.1239240375552019E-2</c:v>
                </c:pt>
                <c:pt idx="818">
                  <c:v>-4.2272198685291092E-2</c:v>
                </c:pt>
                <c:pt idx="819">
                  <c:v>4.9007079494582204E-2</c:v>
                </c:pt>
                <c:pt idx="820">
                  <c:v>-4.213742864265576E-2</c:v>
                </c:pt>
                <c:pt idx="821">
                  <c:v>-0.14381533733442692</c:v>
                </c:pt>
                <c:pt idx="822">
                  <c:v>-0.24562605212281019</c:v>
                </c:pt>
                <c:pt idx="823">
                  <c:v>-0.21765744367195919</c:v>
                </c:pt>
                <c:pt idx="824">
                  <c:v>-0.20350516793131188</c:v>
                </c:pt>
                <c:pt idx="825">
                  <c:v>0.14703833735065441</c:v>
                </c:pt>
                <c:pt idx="826">
                  <c:v>-1.0649102969816335E-2</c:v>
                </c:pt>
                <c:pt idx="827">
                  <c:v>-0.21772319191103173</c:v>
                </c:pt>
                <c:pt idx="828">
                  <c:v>0.13670478120016788</c:v>
                </c:pt>
                <c:pt idx="829">
                  <c:v>0.12953868985904729</c:v>
                </c:pt>
                <c:pt idx="830">
                  <c:v>7.3495490945182748E-2</c:v>
                </c:pt>
                <c:pt idx="831">
                  <c:v>5.9274212750476209E-2</c:v>
                </c:pt>
                <c:pt idx="832">
                  <c:v>4.8593602408398683E-2</c:v>
                </c:pt>
                <c:pt idx="833">
                  <c:v>5.93484722594892E-2</c:v>
                </c:pt>
                <c:pt idx="834">
                  <c:v>8.3758695922933196E-2</c:v>
                </c:pt>
                <c:pt idx="835">
                  <c:v>0.1331484000381396</c:v>
                </c:pt>
                <c:pt idx="836">
                  <c:v>0.18183278704965236</c:v>
                </c:pt>
                <c:pt idx="837">
                  <c:v>0.19597591693784461</c:v>
                </c:pt>
                <c:pt idx="838">
                  <c:v>0.15393911295449475</c:v>
                </c:pt>
                <c:pt idx="839">
                  <c:v>0.10461712121365613</c:v>
                </c:pt>
                <c:pt idx="840">
                  <c:v>-1.8009165459887892E-2</c:v>
                </c:pt>
                <c:pt idx="841">
                  <c:v>-9.8458660536911644E-2</c:v>
                </c:pt>
                <c:pt idx="842">
                  <c:v>-0.11232633681679541</c:v>
                </c:pt>
                <c:pt idx="843">
                  <c:v>-0.10157146774167547</c:v>
                </c:pt>
                <c:pt idx="844">
                  <c:v>-6.7039336536496241E-2</c:v>
                </c:pt>
                <c:pt idx="845">
                  <c:v>-6.3428317904781012E-2</c:v>
                </c:pt>
                <c:pt idx="846">
                  <c:v>-5.6143804218002163E-2</c:v>
                </c:pt>
                <c:pt idx="847">
                  <c:v>-4.5945038248842614E-2</c:v>
                </c:pt>
                <c:pt idx="848">
                  <c:v>-1.7927049388923106E-2</c:v>
                </c:pt>
                <c:pt idx="849">
                  <c:v>-3.5052779498615197E-2</c:v>
                </c:pt>
                <c:pt idx="850">
                  <c:v>-0.12307138596875056</c:v>
                </c:pt>
                <c:pt idx="851">
                  <c:v>-0.15802157667465286</c:v>
                </c:pt>
                <c:pt idx="852">
                  <c:v>-0.17931115650569501</c:v>
                </c:pt>
                <c:pt idx="853">
                  <c:v>-0.18249364042638816</c:v>
                </c:pt>
                <c:pt idx="854">
                  <c:v>-0.17562391325121127</c:v>
                </c:pt>
                <c:pt idx="855">
                  <c:v>-0.17902131933381657</c:v>
                </c:pt>
                <c:pt idx="856">
                  <c:v>-0.15793749646272806</c:v>
                </c:pt>
                <c:pt idx="857">
                  <c:v>-0.12311880223874734</c:v>
                </c:pt>
                <c:pt idx="858">
                  <c:v>-9.5235584398035172E-2</c:v>
                </c:pt>
                <c:pt idx="859">
                  <c:v>-4.5713748251261739E-2</c:v>
                </c:pt>
                <c:pt idx="860">
                  <c:v>-2.7884049953377794E-2</c:v>
                </c:pt>
                <c:pt idx="861">
                  <c:v>4.1535777153870843E-2</c:v>
                </c:pt>
                <c:pt idx="862">
                  <c:v>4.5215183006634269E-2</c:v>
                </c:pt>
                <c:pt idx="863">
                  <c:v>6.2762226824483236E-2</c:v>
                </c:pt>
                <c:pt idx="864">
                  <c:v>7.3092490047758432E-2</c:v>
                </c:pt>
                <c:pt idx="865">
                  <c:v>0.10458083507198961</c:v>
                </c:pt>
                <c:pt idx="866">
                  <c:v>0.14696473255151829</c:v>
                </c:pt>
                <c:pt idx="867">
                  <c:v>0.15042461330492948</c:v>
                </c:pt>
                <c:pt idx="868">
                  <c:v>0.19591409698069207</c:v>
                </c:pt>
                <c:pt idx="869">
                  <c:v>0.11877138064725666</c:v>
                </c:pt>
                <c:pt idx="870">
                  <c:v>-2.494267672940088E-2</c:v>
                </c:pt>
                <c:pt idx="871">
                  <c:v>-6.6828997360716264E-2</c:v>
                </c:pt>
                <c:pt idx="872">
                  <c:v>-0.11246700025321806</c:v>
                </c:pt>
                <c:pt idx="873">
                  <c:v>-6.7039991248261349E-2</c:v>
                </c:pt>
                <c:pt idx="874">
                  <c:v>-2.5013007960270322E-2</c:v>
                </c:pt>
                <c:pt idx="875">
                  <c:v>0.16059193368810773</c:v>
                </c:pt>
                <c:pt idx="876">
                  <c:v>0.19917213048253671</c:v>
                </c:pt>
                <c:pt idx="877">
                  <c:v>0.16409240744322579</c:v>
                </c:pt>
                <c:pt idx="878">
                  <c:v>8.7115252812053512E-2</c:v>
                </c:pt>
                <c:pt idx="879">
                  <c:v>-4.1956547783232964E-4</c:v>
                </c:pt>
                <c:pt idx="880">
                  <c:v>-8.7956308416706513E-2</c:v>
                </c:pt>
                <c:pt idx="881">
                  <c:v>-0.11944596364610313</c:v>
                </c:pt>
                <c:pt idx="882">
                  <c:v>-8.456086646939652E-2</c:v>
                </c:pt>
                <c:pt idx="883">
                  <c:v>-0.20726208692137651</c:v>
                </c:pt>
                <c:pt idx="884">
                  <c:v>-0.12293530650069678</c:v>
                </c:pt>
                <c:pt idx="885">
                  <c:v>0.16761478222638751</c:v>
                </c:pt>
                <c:pt idx="886">
                  <c:v>0.17435497687133075</c:v>
                </c:pt>
                <c:pt idx="887">
                  <c:v>-1.1166578772635716E-2</c:v>
                </c:pt>
                <c:pt idx="888">
                  <c:v>-0.10237812521919647</c:v>
                </c:pt>
                <c:pt idx="889">
                  <c:v>-1.8522058265245694E-2</c:v>
                </c:pt>
                <c:pt idx="890">
                  <c:v>0.16056415881826985</c:v>
                </c:pt>
                <c:pt idx="891">
                  <c:v>0.2097278098597104</c:v>
                </c:pt>
                <c:pt idx="892">
                  <c:v>0.24155142482968858</c:v>
                </c:pt>
                <c:pt idx="893">
                  <c:v>0.24473063518022681</c:v>
                </c:pt>
                <c:pt idx="894">
                  <c:v>0.13985976794227375</c:v>
                </c:pt>
                <c:pt idx="895">
                  <c:v>8.7143682391768271E-2</c:v>
                </c:pt>
                <c:pt idx="896">
                  <c:v>6.5852138417877917E-2</c:v>
                </c:pt>
                <c:pt idx="897">
                  <c:v>0.17128434802862383</c:v>
                </c:pt>
                <c:pt idx="898">
                  <c:v>0.13973350819678332</c:v>
                </c:pt>
                <c:pt idx="899">
                  <c:v>4.1743497475037479E-2</c:v>
                </c:pt>
                <c:pt idx="900">
                  <c:v>7.6702873319100306E-2</c:v>
                </c:pt>
                <c:pt idx="901">
                  <c:v>3.4541774704015489E-2</c:v>
                </c:pt>
                <c:pt idx="902">
                  <c:v>-8.5652122637375191E-2</c:v>
                </c:pt>
                <c:pt idx="903">
                  <c:v>-0.16354360398768744</c:v>
                </c:pt>
                <c:pt idx="904">
                  <c:v>-0.30088156399265625</c:v>
                </c:pt>
                <c:pt idx="905">
                  <c:v>-0.33923374377296078</c:v>
                </c:pt>
                <c:pt idx="906">
                  <c:v>-0.61051749481149187</c:v>
                </c:pt>
                <c:pt idx="907">
                  <c:v>-0.68099622002448301</c:v>
                </c:pt>
                <c:pt idx="908">
                  <c:v>-0.81925505407062083</c:v>
                </c:pt>
                <c:pt idx="909">
                  <c:v>-0.94478329735311806</c:v>
                </c:pt>
                <c:pt idx="910">
                  <c:v>-0.96389136060698466</c:v>
                </c:pt>
                <c:pt idx="911">
                  <c:v>-0.9623336995755899</c:v>
                </c:pt>
                <c:pt idx="912">
                  <c:v>-0.86913792074027252</c:v>
                </c:pt>
                <c:pt idx="913">
                  <c:v>-0.76609890270020808</c:v>
                </c:pt>
                <c:pt idx="914">
                  <c:v>-0.71387841050367584</c:v>
                </c:pt>
                <c:pt idx="915">
                  <c:v>-0.64862832476846322</c:v>
                </c:pt>
                <c:pt idx="916">
                  <c:v>-0.62358379027381194</c:v>
                </c:pt>
                <c:pt idx="917">
                  <c:v>-0.31719030396064385</c:v>
                </c:pt>
                <c:pt idx="918">
                  <c:v>-0.1917325148690103</c:v>
                </c:pt>
                <c:pt idx="919">
                  <c:v>7.8058716225113071E-3</c:v>
                </c:pt>
                <c:pt idx="920">
                  <c:v>8.5003840651091886E-2</c:v>
                </c:pt>
                <c:pt idx="921">
                  <c:v>0.18696896707531788</c:v>
                </c:pt>
                <c:pt idx="922">
                  <c:v>0.17636918272640201</c:v>
                </c:pt>
                <c:pt idx="923">
                  <c:v>0.18691827704778236</c:v>
                </c:pt>
                <c:pt idx="924">
                  <c:v>0.22561949510061627</c:v>
                </c:pt>
                <c:pt idx="925">
                  <c:v>0.23615880664778599</c:v>
                </c:pt>
                <c:pt idx="926">
                  <c:v>0.23955424937106659</c:v>
                </c:pt>
                <c:pt idx="927">
                  <c:v>0.1519641776119533</c:v>
                </c:pt>
                <c:pt idx="928">
                  <c:v>-1.2973711169289977E-2</c:v>
                </c:pt>
                <c:pt idx="929">
                  <c:v>4.7823821382975383E-3</c:v>
                </c:pt>
                <c:pt idx="930">
                  <c:v>-1.3049280296769938E-2</c:v>
                </c:pt>
                <c:pt idx="931">
                  <c:v>2.2115813217764544E-2</c:v>
                </c:pt>
                <c:pt idx="932">
                  <c:v>-6.8874918840829011E-2</c:v>
                </c:pt>
                <c:pt idx="933">
                  <c:v>-7.6169252445107957E-2</c:v>
                </c:pt>
                <c:pt idx="934">
                  <c:v>-2.7350075259821131E-2</c:v>
                </c:pt>
                <c:pt idx="935">
                  <c:v>-2.3740365860475843E-2</c:v>
                </c:pt>
                <c:pt idx="936">
                  <c:v>4.0685932490821426E-3</c:v>
                </c:pt>
                <c:pt idx="937">
                  <c:v>-4.468745455363371E-2</c:v>
                </c:pt>
                <c:pt idx="938">
                  <c:v>-4.4541553604809367E-2</c:v>
                </c:pt>
                <c:pt idx="939">
                  <c:v>-6.2081415512450104E-2</c:v>
                </c:pt>
                <c:pt idx="940">
                  <c:v>-9.017497330868926E-2</c:v>
                </c:pt>
                <c:pt idx="941">
                  <c:v>-7.9708631196505841E-2</c:v>
                </c:pt>
                <c:pt idx="942">
                  <c:v>-6.9099006991999654E-2</c:v>
                </c:pt>
                <c:pt idx="943">
                  <c:v>-6.209516449161722E-2</c:v>
                </c:pt>
                <c:pt idx="944">
                  <c:v>-2.3666761063227956E-2</c:v>
                </c:pt>
                <c:pt idx="945">
                  <c:v>3.9518960100153183E-2</c:v>
                </c:pt>
                <c:pt idx="946">
                  <c:v>8.1407899001271655E-2</c:v>
                </c:pt>
                <c:pt idx="947">
                  <c:v>0.10241615293792873</c:v>
                </c:pt>
                <c:pt idx="948">
                  <c:v>0.10248910379938206</c:v>
                </c:pt>
                <c:pt idx="949">
                  <c:v>0.13418909742858814</c:v>
                </c:pt>
                <c:pt idx="950">
                  <c:v>0.24314822610395626</c:v>
                </c:pt>
                <c:pt idx="951">
                  <c:v>0.30258621302933619</c:v>
                </c:pt>
                <c:pt idx="952">
                  <c:v>0.28857981809882161</c:v>
                </c:pt>
                <c:pt idx="953">
                  <c:v>0.33422829543131649</c:v>
                </c:pt>
                <c:pt idx="954">
                  <c:v>0.33083940081547669</c:v>
                </c:pt>
                <c:pt idx="955">
                  <c:v>0.32758789489628398</c:v>
                </c:pt>
                <c:pt idx="956">
                  <c:v>0.32051963293741559</c:v>
                </c:pt>
                <c:pt idx="957">
                  <c:v>0.35250027839407339</c:v>
                </c:pt>
                <c:pt idx="958">
                  <c:v>0.32030536470185683</c:v>
                </c:pt>
                <c:pt idx="959">
                  <c:v>0.29242801993074469</c:v>
                </c:pt>
                <c:pt idx="960">
                  <c:v>0.2644080669317535</c:v>
                </c:pt>
                <c:pt idx="961">
                  <c:v>0.17681015796963295</c:v>
                </c:pt>
                <c:pt idx="962">
                  <c:v>0.17645391862288742</c:v>
                </c:pt>
                <c:pt idx="963">
                  <c:v>0.14503522998284546</c:v>
                </c:pt>
                <c:pt idx="964">
                  <c:v>0.13788679654386735</c:v>
                </c:pt>
                <c:pt idx="965">
                  <c:v>0.12380943502399812</c:v>
                </c:pt>
                <c:pt idx="966">
                  <c:v>0.13803007805515632</c:v>
                </c:pt>
                <c:pt idx="967">
                  <c:v>0.11694036276307605</c:v>
                </c:pt>
                <c:pt idx="968">
                  <c:v>8.1981680142401495E-2</c:v>
                </c:pt>
                <c:pt idx="969">
                  <c:v>-0.11790508991177268</c:v>
                </c:pt>
                <c:pt idx="970">
                  <c:v>-0.19431830345611859</c:v>
                </c:pt>
                <c:pt idx="971">
                  <c:v>-0.21164848012377394</c:v>
                </c:pt>
                <c:pt idx="972">
                  <c:v>-0.15304063630516104</c:v>
                </c:pt>
                <c:pt idx="973">
                  <c:v>-0.1209889855450358</c:v>
                </c:pt>
                <c:pt idx="974">
                  <c:v>6.9285219486039218E-2</c:v>
                </c:pt>
                <c:pt idx="975">
                  <c:v>0.33122402055732114</c:v>
                </c:pt>
                <c:pt idx="976">
                  <c:v>0.34331582111033659</c:v>
                </c:pt>
                <c:pt idx="977">
                  <c:v>0.39935179882262273</c:v>
                </c:pt>
                <c:pt idx="978">
                  <c:v>0.49041680974728585</c:v>
                </c:pt>
                <c:pt idx="979">
                  <c:v>0.56775153288622249</c:v>
                </c:pt>
                <c:pt idx="980">
                  <c:v>0.73522975754828002</c:v>
                </c:pt>
                <c:pt idx="981">
                  <c:v>0.70976321514551155</c:v>
                </c:pt>
                <c:pt idx="982">
                  <c:v>0.63249880407154813</c:v>
                </c:pt>
                <c:pt idx="983">
                  <c:v>0.57086434008909825</c:v>
                </c:pt>
                <c:pt idx="984">
                  <c:v>0.35526110548718148</c:v>
                </c:pt>
                <c:pt idx="985">
                  <c:v>0.30990246434999291</c:v>
                </c:pt>
                <c:pt idx="986">
                  <c:v>0.22315113121346852</c:v>
                </c:pt>
                <c:pt idx="987">
                  <c:v>0.18557325125153992</c:v>
                </c:pt>
                <c:pt idx="988">
                  <c:v>0.13271580981908226</c:v>
                </c:pt>
                <c:pt idx="989">
                  <c:v>0.11828681072595178</c:v>
                </c:pt>
                <c:pt idx="990">
                  <c:v>7.1876472735179608E-2</c:v>
                </c:pt>
                <c:pt idx="991">
                  <c:v>3.9614482617555243E-2</c:v>
                </c:pt>
                <c:pt idx="992">
                  <c:v>0.11207680504442531</c:v>
                </c:pt>
                <c:pt idx="993">
                  <c:v>7.2954889284863281E-2</c:v>
                </c:pt>
                <c:pt idx="994">
                  <c:v>7.3023911092202506E-2</c:v>
                </c:pt>
                <c:pt idx="995">
                  <c:v>6.9767187011999854E-2</c:v>
                </c:pt>
                <c:pt idx="996">
                  <c:v>5.5546543801010796E-2</c:v>
                </c:pt>
                <c:pt idx="997">
                  <c:v>3.0851682157627149E-2</c:v>
                </c:pt>
                <c:pt idx="998">
                  <c:v>3.0783969775706355E-2</c:v>
                </c:pt>
                <c:pt idx="999">
                  <c:v>5.165810799350793E-2</c:v>
                </c:pt>
                <c:pt idx="1000">
                  <c:v>5.186910207598977E-2</c:v>
                </c:pt>
                <c:pt idx="1001">
                  <c:v>4.500725102042253E-2</c:v>
                </c:pt>
                <c:pt idx="1002">
                  <c:v>8.0172364073732613E-2</c:v>
                </c:pt>
                <c:pt idx="1003">
                  <c:v>8.3566477431616257E-2</c:v>
                </c:pt>
                <c:pt idx="1004">
                  <c:v>9.4251015669516713E-2</c:v>
                </c:pt>
                <c:pt idx="1005">
                  <c:v>8.0100723222507983E-2</c:v>
                </c:pt>
                <c:pt idx="1006">
                  <c:v>7.6492977581802082E-2</c:v>
                </c:pt>
                <c:pt idx="1007">
                  <c:v>7.9960060565832339E-2</c:v>
                </c:pt>
                <c:pt idx="1008">
                  <c:v>6.9485861503711818E-2</c:v>
                </c:pt>
                <c:pt idx="1009">
                  <c:v>7.9891038565444578E-2</c:v>
                </c:pt>
                <c:pt idx="1010">
                  <c:v>7.6632330814947511E-2</c:v>
                </c:pt>
                <c:pt idx="1011">
                  <c:v>9.0714275519662116E-2</c:v>
                </c:pt>
                <c:pt idx="1012">
                  <c:v>7.6632330814947511E-2</c:v>
                </c:pt>
                <c:pt idx="1013">
                  <c:v>6.9910468530841749E-2</c:v>
                </c:pt>
                <c:pt idx="1014">
                  <c:v>5.215173700969624E-2</c:v>
                </c:pt>
                <c:pt idx="1015">
                  <c:v>9.0222610835594103E-2</c:v>
                </c:pt>
                <c:pt idx="1016">
                  <c:v>0.10790837271548723</c:v>
                </c:pt>
                <c:pt idx="1017">
                  <c:v>7.6562654295843177E-2</c:v>
                </c:pt>
                <c:pt idx="1018">
                  <c:v>9.7718772735586115E-2</c:v>
                </c:pt>
                <c:pt idx="1019">
                  <c:v>9.0571648712585315E-2</c:v>
                </c:pt>
                <c:pt idx="1020">
                  <c:v>7.6566582566433797E-2</c:v>
                </c:pt>
                <c:pt idx="1021">
                  <c:v>7.6845943744489761E-2</c:v>
                </c:pt>
                <c:pt idx="1022">
                  <c:v>8.0098104375447551E-2</c:v>
                </c:pt>
                <c:pt idx="1023">
                  <c:v>6.9700129160125024E-2</c:v>
                </c:pt>
                <c:pt idx="1024">
                  <c:v>9.0503936148945377E-2</c:v>
                </c:pt>
                <c:pt idx="1025">
                  <c:v>7.9960715279485672E-2</c:v>
                </c:pt>
                <c:pt idx="1026">
                  <c:v>6.2552331087184998E-2</c:v>
                </c:pt>
                <c:pt idx="1027">
                  <c:v>9.0503281437180283E-2</c:v>
                </c:pt>
                <c:pt idx="1028">
                  <c:v>0.1012548775269556</c:v>
                </c:pt>
                <c:pt idx="1029">
                  <c:v>6.6091074080783116E-2</c:v>
                </c:pt>
                <c:pt idx="1030">
                  <c:v>8.0453034675318794E-2</c:v>
                </c:pt>
                <c:pt idx="1031">
                  <c:v>6.9841446528565776E-2</c:v>
                </c:pt>
                <c:pt idx="1032">
                  <c:v>9.4534305120051551E-2</c:v>
                </c:pt>
                <c:pt idx="1033">
                  <c:v>7.6493632293567176E-2</c:v>
                </c:pt>
                <c:pt idx="1034">
                  <c:v>6.6091074080783116E-2</c:v>
                </c:pt>
                <c:pt idx="1035">
                  <c:v>8.7317523946332257E-2</c:v>
                </c:pt>
                <c:pt idx="1036">
                  <c:v>4.5142021451043131E-2</c:v>
                </c:pt>
                <c:pt idx="1037">
                  <c:v>6.6373708817664592E-2</c:v>
                </c:pt>
                <c:pt idx="1038">
                  <c:v>6.9629143022553727E-2</c:v>
                </c:pt>
                <c:pt idx="1039">
                  <c:v>5.5479485934030126E-2</c:v>
                </c:pt>
                <c:pt idx="1040">
                  <c:v>8.0102687359691518E-2</c:v>
                </c:pt>
                <c:pt idx="1041">
                  <c:v>8.7037507861574423E-2</c:v>
                </c:pt>
                <c:pt idx="1042">
                  <c:v>7.3168502229511365E-2</c:v>
                </c:pt>
                <c:pt idx="1043">
                  <c:v>9.4111662438259525E-2</c:v>
                </c:pt>
                <c:pt idx="1044">
                  <c:v>6.9771770009461442E-2</c:v>
                </c:pt>
                <c:pt idx="1045">
                  <c:v>8.3569096293782522E-2</c:v>
                </c:pt>
                <c:pt idx="1046">
                  <c:v>7.6283292922850451E-2</c:v>
                </c:pt>
                <c:pt idx="1047">
                  <c:v>9.4180684438647272E-2</c:v>
                </c:pt>
                <c:pt idx="1048">
                  <c:v>7.6914311035000654E-2</c:v>
                </c:pt>
                <c:pt idx="1049">
                  <c:v>7.3029803515082523E-2</c:v>
                </c:pt>
                <c:pt idx="1050">
                  <c:v>6.9629143022553727E-2</c:v>
                </c:pt>
                <c:pt idx="1051">
                  <c:v>6.6160096081170863E-2</c:v>
                </c:pt>
                <c:pt idx="1052">
                  <c:v>4.1959517985909717E-2</c:v>
                </c:pt>
                <c:pt idx="1053">
                  <c:v>6.6302722875030057E-2</c:v>
                </c:pt>
                <c:pt idx="1054">
                  <c:v>7.6774957801855212E-2</c:v>
                </c:pt>
                <c:pt idx="1055">
                  <c:v>0.10132913722524066</c:v>
                </c:pt>
                <c:pt idx="1056">
                  <c:v>7.6561999584078069E-2</c:v>
                </c:pt>
                <c:pt idx="1057">
                  <c:v>8.3709104238693058E-2</c:v>
                </c:pt>
                <c:pt idx="1058">
                  <c:v>7.6636259085538144E-2</c:v>
                </c:pt>
                <c:pt idx="1059">
                  <c:v>0.10125749637590425</c:v>
                </c:pt>
                <c:pt idx="1060">
                  <c:v>9.397099978158388E-2</c:v>
                </c:pt>
                <c:pt idx="1061">
                  <c:v>6.9769805874166119E-2</c:v>
                </c:pt>
                <c:pt idx="1062">
                  <c:v>9.7717463296950052E-2</c:v>
                </c:pt>
                <c:pt idx="1063">
                  <c:v>8.6825859262264243E-2</c:v>
                </c:pt>
                <c:pt idx="1064">
                  <c:v>8.7109148726016689E-2</c:v>
                </c:pt>
                <c:pt idx="1065">
                  <c:v>3.8142107219363106E-2</c:v>
                </c:pt>
                <c:pt idx="1066">
                  <c:v>9.0576231710046903E-2</c:v>
                </c:pt>
                <c:pt idx="1067">
                  <c:v>7.3094897229773817E-2</c:v>
                </c:pt>
                <c:pt idx="1068">
                  <c:v>8.7314905097383599E-2</c:v>
                </c:pt>
                <c:pt idx="1069">
                  <c:v>6.2483309084909018E-2</c:v>
                </c:pt>
                <c:pt idx="1070">
                  <c:v>4.8543356008617006E-2</c:v>
                </c:pt>
                <c:pt idx="1071">
                  <c:v>8.6894881067715243E-2</c:v>
                </c:pt>
                <c:pt idx="1072">
                  <c:v>8.3637463389356653E-2</c:v>
                </c:pt>
                <c:pt idx="1073">
                  <c:v>9.7649096021545034E-2</c:v>
                </c:pt>
                <c:pt idx="1074">
                  <c:v>8.3638772812886869E-2</c:v>
                </c:pt>
                <c:pt idx="1075">
                  <c:v>8.0169745224783956E-2</c:v>
                </c:pt>
                <c:pt idx="1076">
                  <c:v>9.0501317286779112E-2</c:v>
                </c:pt>
                <c:pt idx="1077">
                  <c:v>6.6158786657640647E-2</c:v>
                </c:pt>
                <c:pt idx="1078">
                  <c:v>6.9698819736594822E-2</c:v>
                </c:pt>
                <c:pt idx="1079">
                  <c:v>7.3234250462919231E-2</c:v>
                </c:pt>
                <c:pt idx="1080">
                  <c:v>8.356778687025232E-2</c:v>
                </c:pt>
                <c:pt idx="1081">
                  <c:v>0.11526780023128246</c:v>
                </c:pt>
                <c:pt idx="1082">
                  <c:v>7.6421991444230786E-2</c:v>
                </c:pt>
                <c:pt idx="1083">
                  <c:v>8.0032355933885316E-2</c:v>
                </c:pt>
                <c:pt idx="1084">
                  <c:v>6.6091074080783116E-2</c:v>
                </c:pt>
                <c:pt idx="1085">
                  <c:v>8.0031046510355114E-2</c:v>
                </c:pt>
                <c:pt idx="1086">
                  <c:v>8.7107839287380626E-2</c:v>
                </c:pt>
                <c:pt idx="1087">
                  <c:v>8.7458841314773009E-2</c:v>
                </c:pt>
              </c:numCache>
            </c:numRef>
          </c:xVal>
          <c:yVal>
            <c:numRef>
              <c:f>Sheet1!$P$2:$P$1089</c:f>
              <c:numCache>
                <c:formatCode>General</c:formatCode>
                <c:ptCount val="1088"/>
                <c:pt idx="0">
                  <c:v>0.98076458098788666</c:v>
                </c:pt>
                <c:pt idx="1">
                  <c:v>0.96370503551825715</c:v>
                </c:pt>
                <c:pt idx="2">
                  <c:v>0.96442188258742045</c:v>
                </c:pt>
                <c:pt idx="3">
                  <c:v>0.93888527008662537</c:v>
                </c:pt>
                <c:pt idx="4">
                  <c:v>0.99444798750636065</c:v>
                </c:pt>
                <c:pt idx="5">
                  <c:v>0.96404101423340127</c:v>
                </c:pt>
                <c:pt idx="6">
                  <c:v>0.94268665955307862</c:v>
                </c:pt>
                <c:pt idx="7">
                  <c:v>0.95281522289291298</c:v>
                </c:pt>
                <c:pt idx="8">
                  <c:v>0.96041848937276819</c:v>
                </c:pt>
                <c:pt idx="9">
                  <c:v>0.96363770093552414</c:v>
                </c:pt>
                <c:pt idx="10">
                  <c:v>0.94557003284837893</c:v>
                </c:pt>
                <c:pt idx="11">
                  <c:v>0.93924369362120708</c:v>
                </c:pt>
                <c:pt idx="12">
                  <c:v>0.96289840904692336</c:v>
                </c:pt>
                <c:pt idx="13">
                  <c:v>0.98787510186695482</c:v>
                </c:pt>
                <c:pt idx="14">
                  <c:v>0.95994818865362874</c:v>
                </c:pt>
                <c:pt idx="15">
                  <c:v>0.92620963914861709</c:v>
                </c:pt>
                <c:pt idx="16">
                  <c:v>0.95380071409448752</c:v>
                </c:pt>
                <c:pt idx="17">
                  <c:v>0.94869981210822463</c:v>
                </c:pt>
                <c:pt idx="18">
                  <c:v>0.97086044616062062</c:v>
                </c:pt>
                <c:pt idx="19">
                  <c:v>0.94919255764680166</c:v>
                </c:pt>
                <c:pt idx="20">
                  <c:v>0.9741243407728899</c:v>
                </c:pt>
                <c:pt idx="21">
                  <c:v>0.96435454800468756</c:v>
                </c:pt>
                <c:pt idx="22">
                  <c:v>0.95576544328620749</c:v>
                </c:pt>
                <c:pt idx="23">
                  <c:v>0.9741916753556229</c:v>
                </c:pt>
                <c:pt idx="24">
                  <c:v>0.95326307879261496</c:v>
                </c:pt>
                <c:pt idx="25">
                  <c:v>0.97754536936292025</c:v>
                </c:pt>
                <c:pt idx="26">
                  <c:v>0.98414069982176366</c:v>
                </c:pt>
                <c:pt idx="27">
                  <c:v>0.93206567765664927</c:v>
                </c:pt>
                <c:pt idx="28">
                  <c:v>0.9425523375490833</c:v>
                </c:pt>
                <c:pt idx="29">
                  <c:v>0.96974028585579031</c:v>
                </c:pt>
                <c:pt idx="30">
                  <c:v>0.97345238340481177</c:v>
                </c:pt>
                <c:pt idx="31">
                  <c:v>0.97680607747431947</c:v>
                </c:pt>
                <c:pt idx="32">
                  <c:v>0.98854740633429328</c:v>
                </c:pt>
                <c:pt idx="33">
                  <c:v>0.95259112142453684</c:v>
                </c:pt>
                <c:pt idx="34">
                  <c:v>0.98045104715439024</c:v>
                </c:pt>
                <c:pt idx="35">
                  <c:v>0.94894601135898804</c:v>
                </c:pt>
                <c:pt idx="36">
                  <c:v>0.96006006583818659</c:v>
                </c:pt>
                <c:pt idx="37">
                  <c:v>0.94894601135898804</c:v>
                </c:pt>
                <c:pt idx="38">
                  <c:v>0.95988085407089574</c:v>
                </c:pt>
                <c:pt idx="39">
                  <c:v>0.92638850381664761</c:v>
                </c:pt>
                <c:pt idx="40">
                  <c:v>0.94669019315320913</c:v>
                </c:pt>
                <c:pt idx="41">
                  <c:v>0.89510791658888211</c:v>
                </c:pt>
                <c:pt idx="42">
                  <c:v>0.95228439455330161</c:v>
                </c:pt>
                <c:pt idx="43">
                  <c:v>0.93780149550773706</c:v>
                </c:pt>
                <c:pt idx="44">
                  <c:v>0.8435412901469832</c:v>
                </c:pt>
                <c:pt idx="45">
                  <c:v>0.70961306948178038</c:v>
                </c:pt>
                <c:pt idx="46">
                  <c:v>0.5563845353626854</c:v>
                </c:pt>
                <c:pt idx="47">
                  <c:v>0.40078799892634015</c:v>
                </c:pt>
                <c:pt idx="48">
                  <c:v>0.35204463315134088</c:v>
                </c:pt>
                <c:pt idx="49">
                  <c:v>0.15288811788142986</c:v>
                </c:pt>
                <c:pt idx="50">
                  <c:v>-4.8793714241317933E-2</c:v>
                </c:pt>
                <c:pt idx="51">
                  <c:v>-0.22384753779319067</c:v>
                </c:pt>
                <c:pt idx="52">
                  <c:v>-0.4676172445793208</c:v>
                </c:pt>
                <c:pt idx="53">
                  <c:v>-0.57895142386315745</c:v>
                </c:pt>
                <c:pt idx="54">
                  <c:v>-0.65692834912890463</c:v>
                </c:pt>
                <c:pt idx="55">
                  <c:v>-0.65251285084137289</c:v>
                </c:pt>
                <c:pt idx="56">
                  <c:v>-0.58432593270089095</c:v>
                </c:pt>
                <c:pt idx="57">
                  <c:v>-0.48489646909552664</c:v>
                </c:pt>
                <c:pt idx="58">
                  <c:v>-0.35327445561779325</c:v>
                </c:pt>
                <c:pt idx="59">
                  <c:v>-4.6217709504498813E-2</c:v>
                </c:pt>
                <c:pt idx="60">
                  <c:v>0.24635583156433163</c:v>
                </c:pt>
                <c:pt idx="61">
                  <c:v>0.5414379891613289</c:v>
                </c:pt>
                <c:pt idx="62">
                  <c:v>0.61154300294900565</c:v>
                </c:pt>
                <c:pt idx="63">
                  <c:v>0.61541867434593145</c:v>
                </c:pt>
                <c:pt idx="64">
                  <c:v>0.69372436379161495</c:v>
                </c:pt>
                <c:pt idx="65">
                  <c:v>0.81196699991669541</c:v>
                </c:pt>
                <c:pt idx="66">
                  <c:v>0.82998957214629543</c:v>
                </c:pt>
                <c:pt idx="67">
                  <c:v>0.85004422715298256</c:v>
                </c:pt>
                <c:pt idx="68">
                  <c:v>0.88543987868570861</c:v>
                </c:pt>
                <c:pt idx="69">
                  <c:v>0.92613167414922626</c:v>
                </c:pt>
                <c:pt idx="70">
                  <c:v>0.87957721937901701</c:v>
                </c:pt>
                <c:pt idx="71">
                  <c:v>0.81012999310002409</c:v>
                </c:pt>
                <c:pt idx="72">
                  <c:v>0.70200682235424516</c:v>
                </c:pt>
                <c:pt idx="73">
                  <c:v>0.53901509515810464</c:v>
                </c:pt>
                <c:pt idx="74">
                  <c:v>0.3490591948233942</c:v>
                </c:pt>
                <c:pt idx="75">
                  <c:v>0.25408102087542289</c:v>
                </c:pt>
                <c:pt idx="76">
                  <c:v>0.10240363708497892</c:v>
                </c:pt>
                <c:pt idx="77">
                  <c:v>7.0345061127120606E-2</c:v>
                </c:pt>
                <c:pt idx="78">
                  <c:v>5.8206878337158846E-2</c:v>
                </c:pt>
                <c:pt idx="79">
                  <c:v>6.572036590995585E-2</c:v>
                </c:pt>
                <c:pt idx="80">
                  <c:v>-1.7232116905971314E-2</c:v>
                </c:pt>
                <c:pt idx="81">
                  <c:v>-0.21933968758607761</c:v>
                </c:pt>
                <c:pt idx="82">
                  <c:v>-0.39658313571458631</c:v>
                </c:pt>
                <c:pt idx="83">
                  <c:v>-0.55591590996776563</c:v>
                </c:pt>
                <c:pt idx="84">
                  <c:v>-0.65825904001012014</c:v>
                </c:pt>
                <c:pt idx="85">
                  <c:v>-0.6906604611910564</c:v>
                </c:pt>
                <c:pt idx="86">
                  <c:v>-0.76261910239491348</c:v>
                </c:pt>
                <c:pt idx="87">
                  <c:v>-0.7231827097746909</c:v>
                </c:pt>
                <c:pt idx="88">
                  <c:v>-0.57713936623185569</c:v>
                </c:pt>
                <c:pt idx="89">
                  <c:v>-0.39791005102989246</c:v>
                </c:pt>
                <c:pt idx="90">
                  <c:v>-0.23925097019841512</c:v>
                </c:pt>
                <c:pt idx="91">
                  <c:v>-1.7783493178865184E-2</c:v>
                </c:pt>
                <c:pt idx="92">
                  <c:v>0.1616257474244453</c:v>
                </c:pt>
                <c:pt idx="93">
                  <c:v>0.28422414782464445</c:v>
                </c:pt>
                <c:pt idx="94">
                  <c:v>0.42649641546847628</c:v>
                </c:pt>
                <c:pt idx="95">
                  <c:v>0.44411636829023848</c:v>
                </c:pt>
                <c:pt idx="96">
                  <c:v>0.50681247872801272</c:v>
                </c:pt>
                <c:pt idx="97">
                  <c:v>0.61984282329143148</c:v>
                </c:pt>
                <c:pt idx="98">
                  <c:v>0.70373702912590219</c:v>
                </c:pt>
                <c:pt idx="99">
                  <c:v>0.73805794313111495</c:v>
                </c:pt>
                <c:pt idx="100">
                  <c:v>0.69195099709913688</c:v>
                </c:pt>
                <c:pt idx="101">
                  <c:v>0.64695699714526256</c:v>
                </c:pt>
                <c:pt idx="102">
                  <c:v>0.55306286465516652</c:v>
                </c:pt>
                <c:pt idx="103">
                  <c:v>0.28807308557768468</c:v>
                </c:pt>
                <c:pt idx="104">
                  <c:v>-1.6667315017840668E-2</c:v>
                </c:pt>
                <c:pt idx="105">
                  <c:v>-0.15382277612587708</c:v>
                </c:pt>
                <c:pt idx="106">
                  <c:v>-0.42321110646672216</c:v>
                </c:pt>
                <c:pt idx="107">
                  <c:v>-0.70030769434188034</c:v>
                </c:pt>
                <c:pt idx="108">
                  <c:v>-0.92675585930370974</c:v>
                </c:pt>
                <c:pt idx="109">
                  <c:v>-0.95749090292877603</c:v>
                </c:pt>
                <c:pt idx="110">
                  <c:v>-0.95070808512306604</c:v>
                </c:pt>
                <c:pt idx="111">
                  <c:v>-0.85187533693023409</c:v>
                </c:pt>
                <c:pt idx="112">
                  <c:v>-0.71230612928921533</c:v>
                </c:pt>
                <c:pt idx="113">
                  <c:v>-0.57881710173474166</c:v>
                </c:pt>
                <c:pt idx="114">
                  <c:v>-0.32702454309375656</c:v>
                </c:pt>
                <c:pt idx="115">
                  <c:v>-0.11760444834370552</c:v>
                </c:pt>
                <c:pt idx="116">
                  <c:v>0.10646177226276433</c:v>
                </c:pt>
                <c:pt idx="117">
                  <c:v>0.27409119387839181</c:v>
                </c:pt>
                <c:pt idx="118">
                  <c:v>0.37927103135120055</c:v>
                </c:pt>
                <c:pt idx="119">
                  <c:v>0.53819943114028412</c:v>
                </c:pt>
                <c:pt idx="120">
                  <c:v>0.64990691738994266</c:v>
                </c:pt>
                <c:pt idx="121">
                  <c:v>0.71228888007818347</c:v>
                </c:pt>
                <c:pt idx="122">
                  <c:v>0.8113147028463662</c:v>
                </c:pt>
                <c:pt idx="123">
                  <c:v>0.85891538321461425</c:v>
                </c:pt>
                <c:pt idx="124">
                  <c:v>0.95103164761635728</c:v>
                </c:pt>
                <c:pt idx="125">
                  <c:v>0.99449322430670617</c:v>
                </c:pt>
                <c:pt idx="126">
                  <c:v>0.9436418576751735</c:v>
                </c:pt>
                <c:pt idx="127">
                  <c:v>0.9384736211061776</c:v>
                </c:pt>
                <c:pt idx="128">
                  <c:v>0.86745662270059087</c:v>
                </c:pt>
                <c:pt idx="129">
                  <c:v>0.77991738708305491</c:v>
                </c:pt>
                <c:pt idx="130">
                  <c:v>0.73345209823188051</c:v>
                </c:pt>
                <c:pt idx="131">
                  <c:v>0.62854021013564021</c:v>
                </c:pt>
                <c:pt idx="132">
                  <c:v>0.59826721238694858</c:v>
                </c:pt>
                <c:pt idx="133">
                  <c:v>0.55401971805328964</c:v>
                </c:pt>
                <c:pt idx="134">
                  <c:v>0.52841563052207341</c:v>
                </c:pt>
                <c:pt idx="135">
                  <c:v>0.46985731546100951</c:v>
                </c:pt>
                <c:pt idx="136">
                  <c:v>0.43455080991667072</c:v>
                </c:pt>
                <c:pt idx="137">
                  <c:v>0.39700435104142034</c:v>
                </c:pt>
                <c:pt idx="138">
                  <c:v>0.3955478648599754</c:v>
                </c:pt>
                <c:pt idx="139">
                  <c:v>0.38063268822621255</c:v>
                </c:pt>
                <c:pt idx="140">
                  <c:v>0.4368388852182189</c:v>
                </c:pt>
                <c:pt idx="141">
                  <c:v>0.43495768221724029</c:v>
                </c:pt>
                <c:pt idx="142">
                  <c:v>0.43911172912089308</c:v>
                </c:pt>
                <c:pt idx="143">
                  <c:v>0.42660999265052135</c:v>
                </c:pt>
                <c:pt idx="144">
                  <c:v>0.4445600183837406</c:v>
                </c:pt>
                <c:pt idx="145">
                  <c:v>0.30697986063565913</c:v>
                </c:pt>
                <c:pt idx="146">
                  <c:v>0.17733854125101411</c:v>
                </c:pt>
                <c:pt idx="147">
                  <c:v>0.12915525522663318</c:v>
                </c:pt>
                <c:pt idx="148">
                  <c:v>0.20240533958939405</c:v>
                </c:pt>
                <c:pt idx="149">
                  <c:v>0.19540704348925628</c:v>
                </c:pt>
                <c:pt idx="150">
                  <c:v>0.16428287549055096</c:v>
                </c:pt>
                <c:pt idx="151">
                  <c:v>3.7815283611495484E-2</c:v>
                </c:pt>
                <c:pt idx="152">
                  <c:v>-9.3366089183486739E-2</c:v>
                </c:pt>
                <c:pt idx="153">
                  <c:v>-0.13839780323651985</c:v>
                </c:pt>
                <c:pt idx="154">
                  <c:v>-0.14577766393185612</c:v>
                </c:pt>
                <c:pt idx="155">
                  <c:v>-6.9397719098752128E-2</c:v>
                </c:pt>
                <c:pt idx="156">
                  <c:v>4.4814274405266044E-2</c:v>
                </c:pt>
                <c:pt idx="157">
                  <c:v>0.26143534320931627</c:v>
                </c:pt>
                <c:pt idx="158">
                  <c:v>0.28829462779805926</c:v>
                </c:pt>
                <c:pt idx="159">
                  <c:v>0.28597208948290692</c:v>
                </c:pt>
                <c:pt idx="160">
                  <c:v>0.38655175828774663</c:v>
                </c:pt>
                <c:pt idx="161">
                  <c:v>0.41189400864881315</c:v>
                </c:pt>
                <c:pt idx="162">
                  <c:v>0.43583163036522954</c:v>
                </c:pt>
                <c:pt idx="163">
                  <c:v>0.34790387656248617</c:v>
                </c:pt>
                <c:pt idx="164">
                  <c:v>0.17125049464564368</c:v>
                </c:pt>
                <c:pt idx="165">
                  <c:v>-0.14260354605966849</c:v>
                </c:pt>
                <c:pt idx="166">
                  <c:v>-0.47870846709189502</c:v>
                </c:pt>
                <c:pt idx="167">
                  <c:v>-0.69526187457750177</c:v>
                </c:pt>
                <c:pt idx="168">
                  <c:v>-0.77573505182194169</c:v>
                </c:pt>
                <c:pt idx="169">
                  <c:v>-0.90598272985892525</c:v>
                </c:pt>
                <c:pt idx="170">
                  <c:v>-0.95982795863548487</c:v>
                </c:pt>
                <c:pt idx="171">
                  <c:v>-0.99227463667183502</c:v>
                </c:pt>
                <c:pt idx="172">
                  <c:v>-0.96245157729398689</c:v>
                </c:pt>
                <c:pt idx="173">
                  <c:v>-0.92554009426213579</c:v>
                </c:pt>
                <c:pt idx="174">
                  <c:v>-0.79046955534451013</c:v>
                </c:pt>
                <c:pt idx="175">
                  <c:v>-0.62590300560110879</c:v>
                </c:pt>
                <c:pt idx="176">
                  <c:v>-0.3512125435116939</c:v>
                </c:pt>
                <c:pt idx="177">
                  <c:v>-0.14626006991741025</c:v>
                </c:pt>
                <c:pt idx="178">
                  <c:v>7.4900739589946363E-2</c:v>
                </c:pt>
                <c:pt idx="179">
                  <c:v>0.18415167201446891</c:v>
                </c:pt>
                <c:pt idx="180">
                  <c:v>0.24747493058835016</c:v>
                </c:pt>
                <c:pt idx="181">
                  <c:v>0.28550796213544216</c:v>
                </c:pt>
                <c:pt idx="182">
                  <c:v>0.2159253520667026</c:v>
                </c:pt>
                <c:pt idx="183">
                  <c:v>0.15935429086637803</c:v>
                </c:pt>
                <c:pt idx="184">
                  <c:v>0.15157144583559495</c:v>
                </c:pt>
                <c:pt idx="185">
                  <c:v>0.18920116390074876</c:v>
                </c:pt>
                <c:pt idx="186">
                  <c:v>0.23684716116519519</c:v>
                </c:pt>
                <c:pt idx="187">
                  <c:v>0.30593665916056145</c:v>
                </c:pt>
                <c:pt idx="188">
                  <c:v>0.320494026670892</c:v>
                </c:pt>
                <c:pt idx="189">
                  <c:v>8.9009944273661254E-2</c:v>
                </c:pt>
                <c:pt idx="190">
                  <c:v>-0.28688104205209741</c:v>
                </c:pt>
                <c:pt idx="191">
                  <c:v>-0.540403862513683</c:v>
                </c:pt>
                <c:pt idx="192">
                  <c:v>-0.61551887823320173</c:v>
                </c:pt>
                <c:pt idx="193">
                  <c:v>-0.61982543783106026</c:v>
                </c:pt>
                <c:pt idx="194">
                  <c:v>-0.55159224128397011</c:v>
                </c:pt>
                <c:pt idx="195">
                  <c:v>-0.34181922172262053</c:v>
                </c:pt>
                <c:pt idx="196">
                  <c:v>-0.13220366386496721</c:v>
                </c:pt>
                <c:pt idx="197">
                  <c:v>3.2543506097834754E-2</c:v>
                </c:pt>
                <c:pt idx="198">
                  <c:v>0.28196828906599963</c:v>
                </c:pt>
                <c:pt idx="199">
                  <c:v>0.39227243442201642</c:v>
                </c:pt>
                <c:pt idx="200">
                  <c:v>0.39629835224347754</c:v>
                </c:pt>
                <c:pt idx="201">
                  <c:v>0.48753327362917676</c:v>
                </c:pt>
                <c:pt idx="202">
                  <c:v>0.57840985015302115</c:v>
                </c:pt>
                <c:pt idx="203">
                  <c:v>0.62441111198445509</c:v>
                </c:pt>
                <c:pt idx="204">
                  <c:v>0.73617070265703766</c:v>
                </c:pt>
                <c:pt idx="205">
                  <c:v>0.78212705423720585</c:v>
                </c:pt>
                <c:pt idx="206">
                  <c:v>0.84513608453022915</c:v>
                </c:pt>
                <c:pt idx="207">
                  <c:v>0.89821784104023827</c:v>
                </c:pt>
                <c:pt idx="208">
                  <c:v>0.9719364109628863</c:v>
                </c:pt>
                <c:pt idx="209">
                  <c:v>1.0019172790192707</c:v>
                </c:pt>
                <c:pt idx="210">
                  <c:v>0.97843448091384544</c:v>
                </c:pt>
                <c:pt idx="211">
                  <c:v>0.97599250365524637</c:v>
                </c:pt>
                <c:pt idx="212">
                  <c:v>0.97055576333931726</c:v>
                </c:pt>
                <c:pt idx="213">
                  <c:v>0.94899993879319078</c:v>
                </c:pt>
                <c:pt idx="214">
                  <c:v>0.92900652559835406</c:v>
                </c:pt>
                <c:pt idx="215">
                  <c:v>0.90150488252249195</c:v>
                </c:pt>
                <c:pt idx="216">
                  <c:v>0.93307690629647888</c:v>
                </c:pt>
                <c:pt idx="217">
                  <c:v>0.92037829678105887</c:v>
                </c:pt>
                <c:pt idx="218">
                  <c:v>0.89343569259093625</c:v>
                </c:pt>
                <c:pt idx="219">
                  <c:v>0.84994312868479704</c:v>
                </c:pt>
                <c:pt idx="220">
                  <c:v>0.85812280789898143</c:v>
                </c:pt>
                <c:pt idx="221">
                  <c:v>0.84638168618569221</c:v>
                </c:pt>
                <c:pt idx="222">
                  <c:v>0.8740855192355651</c:v>
                </c:pt>
                <c:pt idx="223">
                  <c:v>0.90948325169188615</c:v>
                </c:pt>
                <c:pt idx="224">
                  <c:v>0.88111600379470834</c:v>
                </c:pt>
                <c:pt idx="225">
                  <c:v>0.85534643875113381</c:v>
                </c:pt>
                <c:pt idx="226">
                  <c:v>0.88097908380331824</c:v>
                </c:pt>
                <c:pt idx="227">
                  <c:v>0.88008929817115122</c:v>
                </c:pt>
                <c:pt idx="228">
                  <c:v>0.87763166300030759</c:v>
                </c:pt>
                <c:pt idx="229">
                  <c:v>0.86101999342323809</c:v>
                </c:pt>
                <c:pt idx="230">
                  <c:v>0.8731419839856589</c:v>
                </c:pt>
                <c:pt idx="231">
                  <c:v>0.77496733029063458</c:v>
                </c:pt>
                <c:pt idx="232">
                  <c:v>0.75652523303787023</c:v>
                </c:pt>
                <c:pt idx="233">
                  <c:v>0.74418496683675872</c:v>
                </c:pt>
                <c:pt idx="234">
                  <c:v>0.64963126294661233</c:v>
                </c:pt>
                <c:pt idx="235">
                  <c:v>0.60149139850111444</c:v>
                </c:pt>
                <c:pt idx="236">
                  <c:v>0.57277858825686878</c:v>
                </c:pt>
                <c:pt idx="237">
                  <c:v>0.57243537587946236</c:v>
                </c:pt>
                <c:pt idx="238">
                  <c:v>0.54199839652328874</c:v>
                </c:pt>
                <c:pt idx="239">
                  <c:v>0.47929499095677203</c:v>
                </c:pt>
                <c:pt idx="240">
                  <c:v>0.34314061947909236</c:v>
                </c:pt>
                <c:pt idx="241">
                  <c:v>0.31377960498739477</c:v>
                </c:pt>
                <c:pt idx="242">
                  <c:v>0.11800781890273467</c:v>
                </c:pt>
                <c:pt idx="243">
                  <c:v>0.1033834242316968</c:v>
                </c:pt>
                <c:pt idx="244">
                  <c:v>-5.347482891968941E-2</c:v>
                </c:pt>
                <c:pt idx="245">
                  <c:v>-0.24454152503076151</c:v>
                </c:pt>
                <c:pt idx="246">
                  <c:v>-0.47960847418299507</c:v>
                </c:pt>
                <c:pt idx="247">
                  <c:v>-0.47608114790928507</c:v>
                </c:pt>
                <c:pt idx="248">
                  <c:v>-0.58884074568966238</c:v>
                </c:pt>
                <c:pt idx="249">
                  <c:v>-0.5816386883717175</c:v>
                </c:pt>
                <c:pt idx="250">
                  <c:v>-0.54988608653112525</c:v>
                </c:pt>
                <c:pt idx="251">
                  <c:v>-0.53675483177806638</c:v>
                </c:pt>
                <c:pt idx="252">
                  <c:v>-0.44654955642904726</c:v>
                </c:pt>
                <c:pt idx="253">
                  <c:v>-0.3446933482004535</c:v>
                </c:pt>
                <c:pt idx="254">
                  <c:v>-0.25010479247754919</c:v>
                </c:pt>
                <c:pt idx="255">
                  <c:v>-0.17505570332155568</c:v>
                </c:pt>
                <c:pt idx="256">
                  <c:v>-0.11764933804479076</c:v>
                </c:pt>
                <c:pt idx="257">
                  <c:v>-0.10850050030426102</c:v>
                </c:pt>
                <c:pt idx="258">
                  <c:v>-9.3981809951045672E-2</c:v>
                </c:pt>
                <c:pt idx="259">
                  <c:v>-4.1094475745969833E-2</c:v>
                </c:pt>
                <c:pt idx="260">
                  <c:v>0.14797842598818695</c:v>
                </c:pt>
                <c:pt idx="261">
                  <c:v>0.31891661248163305</c:v>
                </c:pt>
                <c:pt idx="262">
                  <c:v>0.58449621873667823</c:v>
                </c:pt>
                <c:pt idx="263">
                  <c:v>0.75809290263825435</c:v>
                </c:pt>
                <c:pt idx="264">
                  <c:v>0.81769621472132903</c:v>
                </c:pt>
                <c:pt idx="265">
                  <c:v>0.89140938662893721</c:v>
                </c:pt>
                <c:pt idx="266">
                  <c:v>0.94271535758394531</c:v>
                </c:pt>
                <c:pt idx="267">
                  <c:v>0.95309832332366151</c:v>
                </c:pt>
                <c:pt idx="268">
                  <c:v>0.93875859778939785</c:v>
                </c:pt>
                <c:pt idx="269">
                  <c:v>0.9138650841852678</c:v>
                </c:pt>
                <c:pt idx="270">
                  <c:v>0.83743450410387676</c:v>
                </c:pt>
                <c:pt idx="271">
                  <c:v>0.82783850453774521</c:v>
                </c:pt>
                <c:pt idx="272">
                  <c:v>0.80185387668692587</c:v>
                </c:pt>
                <c:pt idx="273">
                  <c:v>0.77122349558678882</c:v>
                </c:pt>
                <c:pt idx="274">
                  <c:v>0.77518285373942297</c:v>
                </c:pt>
                <c:pt idx="275">
                  <c:v>0.7359629410963846</c:v>
                </c:pt>
                <c:pt idx="276">
                  <c:v>0.68514290884211293</c:v>
                </c:pt>
                <c:pt idx="277">
                  <c:v>0.70417474433433735</c:v>
                </c:pt>
                <c:pt idx="278">
                  <c:v>0.72313861257142875</c:v>
                </c:pt>
                <c:pt idx="279">
                  <c:v>0.81023506332232043</c:v>
                </c:pt>
                <c:pt idx="280">
                  <c:v>0.84970824899516073</c:v>
                </c:pt>
                <c:pt idx="281">
                  <c:v>0.83310385387223296</c:v>
                </c:pt>
                <c:pt idx="282">
                  <c:v>0.70054164516825146</c:v>
                </c:pt>
                <c:pt idx="283">
                  <c:v>0.57732331104530266</c:v>
                </c:pt>
                <c:pt idx="284">
                  <c:v>0.4102094470664388</c:v>
                </c:pt>
                <c:pt idx="285">
                  <c:v>0.30340079882742882</c:v>
                </c:pt>
                <c:pt idx="286">
                  <c:v>0.23100223007976484</c:v>
                </c:pt>
                <c:pt idx="287">
                  <c:v>0.21964203657721801</c:v>
                </c:pt>
                <c:pt idx="288">
                  <c:v>0.22750777432274916</c:v>
                </c:pt>
                <c:pt idx="289">
                  <c:v>0.24161693889632752</c:v>
                </c:pt>
                <c:pt idx="290">
                  <c:v>0.27964962353078981</c:v>
                </c:pt>
                <c:pt idx="291">
                  <c:v>0.34750708372571698</c:v>
                </c:pt>
                <c:pt idx="292">
                  <c:v>0.32459151986533369</c:v>
                </c:pt>
                <c:pt idx="293">
                  <c:v>0.32474828631807495</c:v>
                </c:pt>
                <c:pt idx="294">
                  <c:v>0.33118690999426975</c:v>
                </c:pt>
                <c:pt idx="295">
                  <c:v>0.35513279465431813</c:v>
                </c:pt>
                <c:pt idx="296">
                  <c:v>0.3203863892863576</c:v>
                </c:pt>
                <c:pt idx="297">
                  <c:v>0.25791472747842992</c:v>
                </c:pt>
                <c:pt idx="298">
                  <c:v>0.21766418772834537</c:v>
                </c:pt>
                <c:pt idx="299">
                  <c:v>0.23045153466641216</c:v>
                </c:pt>
                <c:pt idx="300">
                  <c:v>0.21128607081139067</c:v>
                </c:pt>
                <c:pt idx="301">
                  <c:v>0.19773038722528791</c:v>
                </c:pt>
                <c:pt idx="302">
                  <c:v>0.17719821634472055</c:v>
                </c:pt>
                <c:pt idx="303">
                  <c:v>0.17082010023392899</c:v>
                </c:pt>
                <c:pt idx="304">
                  <c:v>0.19820222457897305</c:v>
                </c:pt>
                <c:pt idx="305">
                  <c:v>0.20071953236052942</c:v>
                </c:pt>
                <c:pt idx="306">
                  <c:v>0.24527230444585482</c:v>
                </c:pt>
                <c:pt idx="307">
                  <c:v>0.23366487132277758</c:v>
                </c:pt>
                <c:pt idx="308">
                  <c:v>0.25497364111326998</c:v>
                </c:pt>
                <c:pt idx="309">
                  <c:v>0.27241370734254622</c:v>
                </c:pt>
                <c:pt idx="310">
                  <c:v>0.1703633626284298</c:v>
                </c:pt>
                <c:pt idx="311">
                  <c:v>2.0532738631587846E-2</c:v>
                </c:pt>
                <c:pt idx="312">
                  <c:v>-2.8502104232670952E-2</c:v>
                </c:pt>
                <c:pt idx="313">
                  <c:v>-0.32601317811098335</c:v>
                </c:pt>
                <c:pt idx="314">
                  <c:v>-0.64516358384795047</c:v>
                </c:pt>
                <c:pt idx="315">
                  <c:v>-0.91305407830632379</c:v>
                </c:pt>
                <c:pt idx="316">
                  <c:v>-0.98981708215416653</c:v>
                </c:pt>
                <c:pt idx="317">
                  <c:v>-0.88752309550922259</c:v>
                </c:pt>
                <c:pt idx="318">
                  <c:v>-0.5729105103771378</c:v>
                </c:pt>
                <c:pt idx="319">
                  <c:v>-0.22760603551628877</c:v>
                </c:pt>
                <c:pt idx="320">
                  <c:v>0.24372653699534069</c:v>
                </c:pt>
                <c:pt idx="321">
                  <c:v>0.50901644374801269</c:v>
                </c:pt>
                <c:pt idx="322">
                  <c:v>0.67643842311957347</c:v>
                </c:pt>
                <c:pt idx="323">
                  <c:v>0.75998933623194387</c:v>
                </c:pt>
                <c:pt idx="324">
                  <c:v>0.82929641461504588</c:v>
                </c:pt>
                <c:pt idx="325">
                  <c:v>0.87045922604151627</c:v>
                </c:pt>
                <c:pt idx="326">
                  <c:v>0.89598988628132714</c:v>
                </c:pt>
                <c:pt idx="327">
                  <c:v>0.91110087417438712</c:v>
                </c:pt>
                <c:pt idx="328">
                  <c:v>0.92335058655453428</c:v>
                </c:pt>
                <c:pt idx="329">
                  <c:v>0.88350370658205457</c:v>
                </c:pt>
                <c:pt idx="330">
                  <c:v>0.89568643141651882</c:v>
                </c:pt>
                <c:pt idx="331">
                  <c:v>0.88593262422428565</c:v>
                </c:pt>
                <c:pt idx="332">
                  <c:v>0.89214708632910966</c:v>
                </c:pt>
                <c:pt idx="333">
                  <c:v>0.87414693892608919</c:v>
                </c:pt>
                <c:pt idx="334">
                  <c:v>0.87088285815021826</c:v>
                </c:pt>
                <c:pt idx="335">
                  <c:v>0.8338584562653365</c:v>
                </c:pt>
                <c:pt idx="336">
                  <c:v>0.76998227218898929</c:v>
                </c:pt>
                <c:pt idx="337">
                  <c:v>0.75071181783683238</c:v>
                </c:pt>
                <c:pt idx="338">
                  <c:v>0.75194420248769112</c:v>
                </c:pt>
                <c:pt idx="339">
                  <c:v>0.64392594146145199</c:v>
                </c:pt>
                <c:pt idx="340">
                  <c:v>0.45930469623053516</c:v>
                </c:pt>
                <c:pt idx="341">
                  <c:v>0.23678439441690202</c:v>
                </c:pt>
                <c:pt idx="342">
                  <c:v>2.0702655372875307E-2</c:v>
                </c:pt>
                <c:pt idx="343">
                  <c:v>-8.0003714810571724E-2</c:v>
                </c:pt>
                <c:pt idx="344">
                  <c:v>-0.34351456294938121</c:v>
                </c:pt>
                <c:pt idx="345">
                  <c:v>-0.65351426726708095</c:v>
                </c:pt>
                <c:pt idx="346">
                  <c:v>-0.82347519747106956</c:v>
                </c:pt>
                <c:pt idx="347">
                  <c:v>-0.89834025027994158</c:v>
                </c:pt>
                <c:pt idx="348">
                  <c:v>-0.85836693753944915</c:v>
                </c:pt>
                <c:pt idx="349">
                  <c:v>-0.63332384791512897</c:v>
                </c:pt>
                <c:pt idx="350">
                  <c:v>-0.32765042806597339</c:v>
                </c:pt>
                <c:pt idx="351">
                  <c:v>-6.8591922539937697E-3</c:v>
                </c:pt>
                <c:pt idx="352">
                  <c:v>0.22348917189045275</c:v>
                </c:pt>
                <c:pt idx="353">
                  <c:v>0.40277060996065145</c:v>
                </c:pt>
                <c:pt idx="354">
                  <c:v>0.49444652011858647</c:v>
                </c:pt>
                <c:pt idx="355">
                  <c:v>0.54240645811030286</c:v>
                </c:pt>
                <c:pt idx="356">
                  <c:v>0.58075302373973214</c:v>
                </c:pt>
                <c:pt idx="357">
                  <c:v>0.55651564273894949</c:v>
                </c:pt>
                <c:pt idx="358">
                  <c:v>0.58491326387367015</c:v>
                </c:pt>
                <c:pt idx="359">
                  <c:v>0.48098686809364877</c:v>
                </c:pt>
                <c:pt idx="360">
                  <c:v>0.17537906682867041</c:v>
                </c:pt>
                <c:pt idx="361">
                  <c:v>-0.33955837607363792</c:v>
                </c:pt>
                <c:pt idx="362">
                  <c:v>-0.71821219528826397</c:v>
                </c:pt>
                <c:pt idx="363">
                  <c:v>-0.91839120315286604</c:v>
                </c:pt>
                <c:pt idx="364">
                  <c:v>-0.95764697561589851</c:v>
                </c:pt>
                <c:pt idx="365">
                  <c:v>-0.74806735724119022</c:v>
                </c:pt>
                <c:pt idx="366">
                  <c:v>-0.33555285306650651</c:v>
                </c:pt>
                <c:pt idx="367">
                  <c:v>0.10633683490451609</c:v>
                </c:pt>
                <c:pt idx="368">
                  <c:v>0.54829173506105455</c:v>
                </c:pt>
                <c:pt idx="369">
                  <c:v>0.71153652807810241</c:v>
                </c:pt>
                <c:pt idx="370">
                  <c:v>0.83724138249437696</c:v>
                </c:pt>
                <c:pt idx="371">
                  <c:v>0.87963516912937223</c:v>
                </c:pt>
                <c:pt idx="372">
                  <c:v>0.93571289031061811</c:v>
                </c:pt>
                <c:pt idx="373">
                  <c:v>0.95440707231392408</c:v>
                </c:pt>
                <c:pt idx="374">
                  <c:v>0.96167366594232473</c:v>
                </c:pt>
                <c:pt idx="375">
                  <c:v>0.96399629805084108</c:v>
                </c:pt>
                <c:pt idx="376">
                  <c:v>0.96065774127579229</c:v>
                </c:pt>
                <c:pt idx="377">
                  <c:v>0.9502831191328831</c:v>
                </c:pt>
                <c:pt idx="378">
                  <c:v>0.9820119093596108</c:v>
                </c:pt>
                <c:pt idx="379">
                  <c:v>0.96211353325871651</c:v>
                </c:pt>
                <c:pt idx="380">
                  <c:v>0.93308823035433508</c:v>
                </c:pt>
                <c:pt idx="381">
                  <c:v>0.91490817760503529</c:v>
                </c:pt>
                <c:pt idx="382">
                  <c:v>0.90198616075754956</c:v>
                </c:pt>
                <c:pt idx="383">
                  <c:v>0.85064329709411535</c:v>
                </c:pt>
                <c:pt idx="384">
                  <c:v>0.7118963532864947</c:v>
                </c:pt>
                <c:pt idx="385">
                  <c:v>0.63365695681728162</c:v>
                </c:pt>
                <c:pt idx="386">
                  <c:v>0.48567820307549331</c:v>
                </c:pt>
                <c:pt idx="387">
                  <c:v>0.15455574726395149</c:v>
                </c:pt>
                <c:pt idx="388">
                  <c:v>-0.28567545133474953</c:v>
                </c:pt>
                <c:pt idx="389">
                  <c:v>-0.51409633493741302</c:v>
                </c:pt>
                <c:pt idx="390">
                  <c:v>-0.7072777402186553</c:v>
                </c:pt>
                <c:pt idx="391">
                  <c:v>-0.86403213267588841</c:v>
                </c:pt>
                <c:pt idx="392">
                  <c:v>-0.92076801699170574</c:v>
                </c:pt>
                <c:pt idx="393">
                  <c:v>-0.95597681459134831</c:v>
                </c:pt>
                <c:pt idx="394">
                  <c:v>-0.84696484719800458</c:v>
                </c:pt>
                <c:pt idx="395">
                  <c:v>-0.66984266145712312</c:v>
                </c:pt>
                <c:pt idx="396">
                  <c:v>-0.53876699242264114</c:v>
                </c:pt>
                <c:pt idx="397">
                  <c:v>-0.28950001813301246</c:v>
                </c:pt>
                <c:pt idx="398">
                  <c:v>2.2641277731359259E-2</c:v>
                </c:pt>
                <c:pt idx="399">
                  <c:v>0.23758010466199439</c:v>
                </c:pt>
                <c:pt idx="400">
                  <c:v>0.40198263268777745</c:v>
                </c:pt>
                <c:pt idx="401">
                  <c:v>0.49552607113743097</c:v>
                </c:pt>
                <c:pt idx="402">
                  <c:v>0.54656264365851259</c:v>
                </c:pt>
                <c:pt idx="403">
                  <c:v>0.59774987067218788</c:v>
                </c:pt>
                <c:pt idx="404">
                  <c:v>0.60368193495413247</c:v>
                </c:pt>
                <c:pt idx="405">
                  <c:v>0.61543278909417209</c:v>
                </c:pt>
                <c:pt idx="406">
                  <c:v>0.71347444932551907</c:v>
                </c:pt>
                <c:pt idx="407">
                  <c:v>0.8098199434736898</c:v>
                </c:pt>
                <c:pt idx="408">
                  <c:v>0.88320581895287253</c:v>
                </c:pt>
                <c:pt idx="409">
                  <c:v>0.87685911743961509</c:v>
                </c:pt>
                <c:pt idx="410">
                  <c:v>0.85003047346251415</c:v>
                </c:pt>
                <c:pt idx="411">
                  <c:v>0.72209945988662461</c:v>
                </c:pt>
                <c:pt idx="412">
                  <c:v>0.6998113913834596</c:v>
                </c:pt>
                <c:pt idx="413">
                  <c:v>0.61177174077399199</c:v>
                </c:pt>
                <c:pt idx="414">
                  <c:v>0.54409383919677512</c:v>
                </c:pt>
                <c:pt idx="415">
                  <c:v>0.60113493374214011</c:v>
                </c:pt>
                <c:pt idx="416">
                  <c:v>0.66542123851152768</c:v>
                </c:pt>
                <c:pt idx="417">
                  <c:v>0.71255167826363086</c:v>
                </c:pt>
                <c:pt idx="418">
                  <c:v>0.69866618783889511</c:v>
                </c:pt>
                <c:pt idx="419">
                  <c:v>0.74407846474215988</c:v>
                </c:pt>
                <c:pt idx="420">
                  <c:v>0.84515852934966673</c:v>
                </c:pt>
                <c:pt idx="421">
                  <c:v>0.91081951709196629</c:v>
                </c:pt>
                <c:pt idx="422">
                  <c:v>0.99329996375466245</c:v>
                </c:pt>
                <c:pt idx="423">
                  <c:v>0.94786289249520084</c:v>
                </c:pt>
                <c:pt idx="424">
                  <c:v>0.83712290992876071</c:v>
                </c:pt>
                <c:pt idx="425">
                  <c:v>0.68816475800512134</c:v>
                </c:pt>
                <c:pt idx="426">
                  <c:v>0.51745590538166941</c:v>
                </c:pt>
                <c:pt idx="427">
                  <c:v>0.26417603191100736</c:v>
                </c:pt>
                <c:pt idx="428">
                  <c:v>0.12065612890632735</c:v>
                </c:pt>
                <c:pt idx="429">
                  <c:v>-0.19777602205331968</c:v>
                </c:pt>
                <c:pt idx="430">
                  <c:v>-0.53313885372826175</c:v>
                </c:pt>
                <c:pt idx="431">
                  <c:v>-0.65888784261609235</c:v>
                </c:pt>
                <c:pt idx="432">
                  <c:v>-0.73817798289358327</c:v>
                </c:pt>
                <c:pt idx="433">
                  <c:v>-0.7809806617700118</c:v>
                </c:pt>
                <c:pt idx="434">
                  <c:v>-0.73182316954421045</c:v>
                </c:pt>
                <c:pt idx="435">
                  <c:v>-0.63982362708634466</c:v>
                </c:pt>
                <c:pt idx="436">
                  <c:v>-0.43377053284608852</c:v>
                </c:pt>
                <c:pt idx="437">
                  <c:v>-0.19151526217581963</c:v>
                </c:pt>
                <c:pt idx="438">
                  <c:v>8.6942206895198965E-2</c:v>
                </c:pt>
                <c:pt idx="439">
                  <c:v>0.28936294221181447</c:v>
                </c:pt>
                <c:pt idx="440">
                  <c:v>0.42810203782160311</c:v>
                </c:pt>
                <c:pt idx="441">
                  <c:v>0.4558048294492747</c:v>
                </c:pt>
                <c:pt idx="442">
                  <c:v>0.5971426682752915</c:v>
                </c:pt>
                <c:pt idx="443">
                  <c:v>0.61921362456177442</c:v>
                </c:pt>
                <c:pt idx="444">
                  <c:v>0.6586578854971078</c:v>
                </c:pt>
                <c:pt idx="445">
                  <c:v>0.56206717180762322</c:v>
                </c:pt>
                <c:pt idx="446">
                  <c:v>0.49608506953251469</c:v>
                </c:pt>
                <c:pt idx="447">
                  <c:v>0.47077247772250014</c:v>
                </c:pt>
                <c:pt idx="448">
                  <c:v>0.41422410866064413</c:v>
                </c:pt>
                <c:pt idx="449">
                  <c:v>0.25658821456016828</c:v>
                </c:pt>
                <c:pt idx="450">
                  <c:v>1.8788730042683735E-4</c:v>
                </c:pt>
                <c:pt idx="451">
                  <c:v>-0.23861527980020311</c:v>
                </c:pt>
                <c:pt idx="452">
                  <c:v>-0.46453512776064304</c:v>
                </c:pt>
                <c:pt idx="453">
                  <c:v>-0.71690403841343009</c:v>
                </c:pt>
                <c:pt idx="454">
                  <c:v>-0.89114612286543826</c:v>
                </c:pt>
                <c:pt idx="455">
                  <c:v>-0.90757890765719862</c:v>
                </c:pt>
                <c:pt idx="456">
                  <c:v>-0.94961678209583389</c:v>
                </c:pt>
                <c:pt idx="457">
                  <c:v>-0.92314014140533796</c:v>
                </c:pt>
                <c:pt idx="458">
                  <c:v>-0.91424723472278946</c:v>
                </c:pt>
                <c:pt idx="459">
                  <c:v>-0.96553074129840366</c:v>
                </c:pt>
                <c:pt idx="460">
                  <c:v>-0.95827831697207477</c:v>
                </c:pt>
                <c:pt idx="461">
                  <c:v>-0.9615186652397103</c:v>
                </c:pt>
                <c:pt idx="462">
                  <c:v>-0.94698335533942035</c:v>
                </c:pt>
                <c:pt idx="463">
                  <c:v>-0.91062367697372393</c:v>
                </c:pt>
                <c:pt idx="464">
                  <c:v>-0.93229127849127724</c:v>
                </c:pt>
                <c:pt idx="465">
                  <c:v>-0.95722340865441546</c:v>
                </c:pt>
                <c:pt idx="466">
                  <c:v>-0.96055561891978347</c:v>
                </c:pt>
                <c:pt idx="467">
                  <c:v>-0.97478456916537704</c:v>
                </c:pt>
                <c:pt idx="468">
                  <c:v>-0.95974851722896348</c:v>
                </c:pt>
                <c:pt idx="469">
                  <c:v>-0.96639527697705419</c:v>
                </c:pt>
                <c:pt idx="470">
                  <c:v>-0.92691262625156301</c:v>
                </c:pt>
                <c:pt idx="471">
                  <c:v>-0.94245554512867291</c:v>
                </c:pt>
                <c:pt idx="472">
                  <c:v>-0.96014140439668183</c:v>
                </c:pt>
                <c:pt idx="473">
                  <c:v>-0.93934639559122235</c:v>
                </c:pt>
                <c:pt idx="474">
                  <c:v>-0.95273732426569413</c:v>
                </c:pt>
                <c:pt idx="475">
                  <c:v>-0.89821292451386225</c:v>
                </c:pt>
                <c:pt idx="476">
                  <c:v>-0.88843628424036025</c:v>
                </c:pt>
                <c:pt idx="477">
                  <c:v>-0.89686212259517151</c:v>
                </c:pt>
                <c:pt idx="478">
                  <c:v>-0.8696230715482971</c:v>
                </c:pt>
                <c:pt idx="479">
                  <c:v>-0.88279128752212577</c:v>
                </c:pt>
                <c:pt idx="480">
                  <c:v>-0.90347376511685351</c:v>
                </c:pt>
                <c:pt idx="481">
                  <c:v>-0.93640660905569229</c:v>
                </c:pt>
                <c:pt idx="482">
                  <c:v>-0.92726396423696622</c:v>
                </c:pt>
                <c:pt idx="483">
                  <c:v>-0.92234198714614901</c:v>
                </c:pt>
                <c:pt idx="484">
                  <c:v>-0.93003468592891458</c:v>
                </c:pt>
                <c:pt idx="485">
                  <c:v>-0.9025841861984687</c:v>
                </c:pt>
                <c:pt idx="486">
                  <c:v>-0.94308748533765929</c:v>
                </c:pt>
                <c:pt idx="487">
                  <c:v>-0.85881166960801847</c:v>
                </c:pt>
                <c:pt idx="488">
                  <c:v>-0.87525166856429526</c:v>
                </c:pt>
                <c:pt idx="489">
                  <c:v>-0.83350763975431308</c:v>
                </c:pt>
                <c:pt idx="490">
                  <c:v>-0.88050483884812825</c:v>
                </c:pt>
                <c:pt idx="491">
                  <c:v>-0.90464696258211907</c:v>
                </c:pt>
                <c:pt idx="492">
                  <c:v>-0.91595611350970341</c:v>
                </c:pt>
                <c:pt idx="493">
                  <c:v>-0.88643213852881642</c:v>
                </c:pt>
                <c:pt idx="494">
                  <c:v>-0.93527332068436098</c:v>
                </c:pt>
                <c:pt idx="495">
                  <c:v>-0.87860485914799646</c:v>
                </c:pt>
                <c:pt idx="496">
                  <c:v>-0.87822329653324638</c:v>
                </c:pt>
                <c:pt idx="497">
                  <c:v>-0.86985864038240268</c:v>
                </c:pt>
                <c:pt idx="498">
                  <c:v>-0.85282192694160763</c:v>
                </c:pt>
                <c:pt idx="499">
                  <c:v>-0.8748938629997508</c:v>
                </c:pt>
                <c:pt idx="500">
                  <c:v>-0.91118583969059597</c:v>
                </c:pt>
                <c:pt idx="501">
                  <c:v>-0.90412020845040286</c:v>
                </c:pt>
                <c:pt idx="502">
                  <c:v>-0.73297423360385394</c:v>
                </c:pt>
                <c:pt idx="503">
                  <c:v>-0.54735991566588671</c:v>
                </c:pt>
                <c:pt idx="504">
                  <c:v>-0.18781158639139262</c:v>
                </c:pt>
                <c:pt idx="505">
                  <c:v>0.26418413864068829</c:v>
                </c:pt>
                <c:pt idx="506">
                  <c:v>0.66360575891204698</c:v>
                </c:pt>
                <c:pt idx="507">
                  <c:v>0.71060222320209299</c:v>
                </c:pt>
                <c:pt idx="508">
                  <c:v>0.95564675963450041</c:v>
                </c:pt>
                <c:pt idx="509">
                  <c:v>0.95293613830570034</c:v>
                </c:pt>
                <c:pt idx="510">
                  <c:v>0.83428248717127751</c:v>
                </c:pt>
                <c:pt idx="511">
                  <c:v>0.74669294372033823</c:v>
                </c:pt>
                <c:pt idx="512">
                  <c:v>0.7358700388533056</c:v>
                </c:pt>
                <c:pt idx="513">
                  <c:v>0.70137017940246704</c:v>
                </c:pt>
                <c:pt idx="514">
                  <c:v>0.74329444017001833</c:v>
                </c:pt>
                <c:pt idx="515">
                  <c:v>0.74997955058835442</c:v>
                </c:pt>
                <c:pt idx="516">
                  <c:v>0.80751333050709129</c:v>
                </c:pt>
                <c:pt idx="517">
                  <c:v>0.83629801155671901</c:v>
                </c:pt>
                <c:pt idx="518">
                  <c:v>0.88168774392252747</c:v>
                </c:pt>
                <c:pt idx="519">
                  <c:v>0.84745678283801029</c:v>
                </c:pt>
                <c:pt idx="520">
                  <c:v>0.88175507844305023</c:v>
                </c:pt>
                <c:pt idx="521">
                  <c:v>0.87167191191120585</c:v>
                </c:pt>
                <c:pt idx="522">
                  <c:v>0.87867020906377813</c:v>
                </c:pt>
                <c:pt idx="523">
                  <c:v>0.86914659598638322</c:v>
                </c:pt>
                <c:pt idx="524">
                  <c:v>0.84718761852071556</c:v>
                </c:pt>
                <c:pt idx="525">
                  <c:v>0.77381911639501033</c:v>
                </c:pt>
                <c:pt idx="526">
                  <c:v>0.56935323521915537</c:v>
                </c:pt>
                <c:pt idx="527">
                  <c:v>0.32214011549724336</c:v>
                </c:pt>
                <c:pt idx="528">
                  <c:v>0.10587881752445533</c:v>
                </c:pt>
                <c:pt idx="529">
                  <c:v>-0.20111742083680523</c:v>
                </c:pt>
                <c:pt idx="530">
                  <c:v>-0.38651667503951365</c:v>
                </c:pt>
                <c:pt idx="531">
                  <c:v>-0.6203457809899523</c:v>
                </c:pt>
                <c:pt idx="532">
                  <c:v>-0.72198625387760584</c:v>
                </c:pt>
                <c:pt idx="533">
                  <c:v>-0.75612803546999696</c:v>
                </c:pt>
                <c:pt idx="534">
                  <c:v>-0.78431745993471502</c:v>
                </c:pt>
                <c:pt idx="535">
                  <c:v>-0.81807837416331131</c:v>
                </c:pt>
                <c:pt idx="536">
                  <c:v>-0.8986783119613394</c:v>
                </c:pt>
                <c:pt idx="537">
                  <c:v>-0.92393955426947771</c:v>
                </c:pt>
                <c:pt idx="538">
                  <c:v>-0.93547211252912765</c:v>
                </c:pt>
                <c:pt idx="539">
                  <c:v>-0.96435557215145318</c:v>
                </c:pt>
                <c:pt idx="540">
                  <c:v>-0.99288064785422148</c:v>
                </c:pt>
                <c:pt idx="541">
                  <c:v>-0.98329012701851493</c:v>
                </c:pt>
                <c:pt idx="542">
                  <c:v>-0.93497901989129029</c:v>
                </c:pt>
                <c:pt idx="543">
                  <c:v>-0.92074235977372387</c:v>
                </c:pt>
                <c:pt idx="544">
                  <c:v>-0.84893320370666414</c:v>
                </c:pt>
                <c:pt idx="545">
                  <c:v>-0.65721410888900578</c:v>
                </c:pt>
                <c:pt idx="546">
                  <c:v>-0.4756394634531923</c:v>
                </c:pt>
                <c:pt idx="547">
                  <c:v>-0.3713553577104356</c:v>
                </c:pt>
                <c:pt idx="548">
                  <c:v>-0.27519005615365</c:v>
                </c:pt>
                <c:pt idx="549">
                  <c:v>-0.17792158179703083</c:v>
                </c:pt>
                <c:pt idx="550">
                  <c:v>-0.10433001950073073</c:v>
                </c:pt>
                <c:pt idx="551">
                  <c:v>-1.4523293467864877E-2</c:v>
                </c:pt>
                <c:pt idx="552">
                  <c:v>-1.3464295187513645E-2</c:v>
                </c:pt>
                <c:pt idx="553">
                  <c:v>2.0601074782484186E-2</c:v>
                </c:pt>
                <c:pt idx="554">
                  <c:v>3.221472199707804E-2</c:v>
                </c:pt>
                <c:pt idx="555">
                  <c:v>3.0279551205488912E-2</c:v>
                </c:pt>
                <c:pt idx="556">
                  <c:v>1.2622310613877093E-2</c:v>
                </c:pt>
                <c:pt idx="557">
                  <c:v>3.2729109782932989E-2</c:v>
                </c:pt>
                <c:pt idx="558">
                  <c:v>4.4918741730579789E-2</c:v>
                </c:pt>
                <c:pt idx="559">
                  <c:v>2.9420385634783511E-2</c:v>
                </c:pt>
                <c:pt idx="560">
                  <c:v>7.4385766353934901E-3</c:v>
                </c:pt>
                <c:pt idx="561">
                  <c:v>-4.7354577518443769E-3</c:v>
                </c:pt>
                <c:pt idx="562">
                  <c:v>-1.411380779836444E-2</c:v>
                </c:pt>
                <c:pt idx="563">
                  <c:v>-1.207808375565322E-2</c:v>
                </c:pt>
                <c:pt idx="564">
                  <c:v>6.3013955751526712E-2</c:v>
                </c:pt>
                <c:pt idx="565">
                  <c:v>0.10339472834907784</c:v>
                </c:pt>
                <c:pt idx="566">
                  <c:v>0.14396090458328914</c:v>
                </c:pt>
                <c:pt idx="567">
                  <c:v>0.23105882487950935</c:v>
                </c:pt>
                <c:pt idx="568">
                  <c:v>0.25751471465139641</c:v>
                </c:pt>
                <c:pt idx="569">
                  <c:v>0.27525377813334823</c:v>
                </c:pt>
                <c:pt idx="570">
                  <c:v>0.27094392443133603</c:v>
                </c:pt>
                <c:pt idx="571">
                  <c:v>0.27459549479278761</c:v>
                </c:pt>
                <c:pt idx="572">
                  <c:v>0.29659944211760347</c:v>
                </c:pt>
                <c:pt idx="573">
                  <c:v>0.32665485910786768</c:v>
                </c:pt>
                <c:pt idx="574">
                  <c:v>0.3457305433740881</c:v>
                </c:pt>
                <c:pt idx="575">
                  <c:v>0.34881549359316566</c:v>
                </c:pt>
                <c:pt idx="576">
                  <c:v>0.28601431231356245</c:v>
                </c:pt>
                <c:pt idx="577">
                  <c:v>0.29216840723846127</c:v>
                </c:pt>
                <c:pt idx="578">
                  <c:v>0.30398332383038656</c:v>
                </c:pt>
                <c:pt idx="579">
                  <c:v>0.20281895793160168</c:v>
                </c:pt>
                <c:pt idx="580">
                  <c:v>0.19061955394218022</c:v>
                </c:pt>
                <c:pt idx="581">
                  <c:v>0.21197911997882846</c:v>
                </c:pt>
                <c:pt idx="582">
                  <c:v>0.231121097592211</c:v>
                </c:pt>
                <c:pt idx="583">
                  <c:v>0.25437231269064453</c:v>
                </c:pt>
                <c:pt idx="584">
                  <c:v>0.24207701690600356</c:v>
                </c:pt>
                <c:pt idx="585">
                  <c:v>0.24894099143504786</c:v>
                </c:pt>
                <c:pt idx="586">
                  <c:v>0.20593970500749351</c:v>
                </c:pt>
                <c:pt idx="587">
                  <c:v>0.19100104120407785</c:v>
                </c:pt>
                <c:pt idx="588">
                  <c:v>0.19104558331079066</c:v>
                </c:pt>
                <c:pt idx="589">
                  <c:v>0.17013943169164067</c:v>
                </c:pt>
                <c:pt idx="590">
                  <c:v>0.18243368710651467</c:v>
                </c:pt>
                <c:pt idx="591">
                  <c:v>0.21438623225968073</c:v>
                </c:pt>
                <c:pt idx="592">
                  <c:v>0.20284682742274501</c:v>
                </c:pt>
                <c:pt idx="593">
                  <c:v>0.22556790782276581</c:v>
                </c:pt>
                <c:pt idx="594">
                  <c:v>0.1368277622548999</c:v>
                </c:pt>
                <c:pt idx="595">
                  <c:v>6.1973682032315167E-2</c:v>
                </c:pt>
                <c:pt idx="596">
                  <c:v>8.5333358000954831E-2</c:v>
                </c:pt>
                <c:pt idx="597">
                  <c:v>0.12967527214739427</c:v>
                </c:pt>
                <c:pt idx="598">
                  <c:v>0.24775752627293413</c:v>
                </c:pt>
                <c:pt idx="599">
                  <c:v>0.22870430694342983</c:v>
                </c:pt>
                <c:pt idx="600">
                  <c:v>0.32511728366299725</c:v>
                </c:pt>
                <c:pt idx="601">
                  <c:v>0.31032102006673307</c:v>
                </c:pt>
                <c:pt idx="602">
                  <c:v>0.33524412133900439</c:v>
                </c:pt>
                <c:pt idx="603">
                  <c:v>0.27124726949691169</c:v>
                </c:pt>
                <c:pt idx="604">
                  <c:v>0.20168675708613926</c:v>
                </c:pt>
                <c:pt idx="605">
                  <c:v>0.1886311128038706</c:v>
                </c:pt>
                <c:pt idx="606">
                  <c:v>0.22292992871821432</c:v>
                </c:pt>
                <c:pt idx="607">
                  <c:v>0.25834831194222324</c:v>
                </c:pt>
                <c:pt idx="608">
                  <c:v>0.37754900270864217</c:v>
                </c:pt>
                <c:pt idx="609">
                  <c:v>0.37066250307767701</c:v>
                </c:pt>
                <c:pt idx="610">
                  <c:v>0.31053617137917899</c:v>
                </c:pt>
                <c:pt idx="611">
                  <c:v>0.34655950393761309</c:v>
                </c:pt>
                <c:pt idx="612">
                  <c:v>0.32086596454353034</c:v>
                </c:pt>
                <c:pt idx="613">
                  <c:v>0.23386548568371093</c:v>
                </c:pt>
                <c:pt idx="614">
                  <c:v>0.16743552794180216</c:v>
                </c:pt>
                <c:pt idx="615">
                  <c:v>7.0508856149564147E-2</c:v>
                </c:pt>
                <c:pt idx="616">
                  <c:v>0.14121227968350394</c:v>
                </c:pt>
                <c:pt idx="617">
                  <c:v>0.16885642099560969</c:v>
                </c:pt>
                <c:pt idx="618">
                  <c:v>0.1173491401202319</c:v>
                </c:pt>
                <c:pt idx="619">
                  <c:v>7.383259426499747E-2</c:v>
                </c:pt>
                <c:pt idx="620">
                  <c:v>-0.10323313917795172</c:v>
                </c:pt>
                <c:pt idx="621">
                  <c:v>-0.15746796760984649</c:v>
                </c:pt>
                <c:pt idx="622">
                  <c:v>-0.1743525347046013</c:v>
                </c:pt>
                <c:pt idx="623">
                  <c:v>-0.2490249890856224</c:v>
                </c:pt>
                <c:pt idx="624">
                  <c:v>-0.18194692582405667</c:v>
                </c:pt>
                <c:pt idx="625">
                  <c:v>-0.1234116891828444</c:v>
                </c:pt>
                <c:pt idx="626">
                  <c:v>-0.16180353215565776</c:v>
                </c:pt>
                <c:pt idx="627">
                  <c:v>-0.2133397373356406</c:v>
                </c:pt>
                <c:pt idx="628">
                  <c:v>-0.24611888453194145</c:v>
                </c:pt>
                <c:pt idx="629">
                  <c:v>-0.26275917130007165</c:v>
                </c:pt>
                <c:pt idx="630">
                  <c:v>-0.31567990729032275</c:v>
                </c:pt>
                <c:pt idx="631">
                  <c:v>-0.33995023423012033</c:v>
                </c:pt>
                <c:pt idx="632">
                  <c:v>-0.32221764231909944</c:v>
                </c:pt>
                <c:pt idx="633">
                  <c:v>-0.25528728964032743</c:v>
                </c:pt>
                <c:pt idx="634">
                  <c:v>-0.10743005607663186</c:v>
                </c:pt>
                <c:pt idx="635">
                  <c:v>-5.0211851795073946E-2</c:v>
                </c:pt>
                <c:pt idx="636">
                  <c:v>2.534449824839443E-2</c:v>
                </c:pt>
                <c:pt idx="637">
                  <c:v>3.807072556361818E-2</c:v>
                </c:pt>
                <c:pt idx="638">
                  <c:v>4.5657740083629494E-2</c:v>
                </c:pt>
                <c:pt idx="639">
                  <c:v>7.4166850760609207E-2</c:v>
                </c:pt>
                <c:pt idx="640">
                  <c:v>6.2813197154706069E-2</c:v>
                </c:pt>
                <c:pt idx="641">
                  <c:v>3.9097179627514127E-2</c:v>
                </c:pt>
                <c:pt idx="642">
                  <c:v>0.15107435130736496</c:v>
                </c:pt>
                <c:pt idx="643">
                  <c:v>0.2914266988695971</c:v>
                </c:pt>
                <c:pt idx="644">
                  <c:v>0.36467678440921281</c:v>
                </c:pt>
                <c:pt idx="645">
                  <c:v>0.40514490572388789</c:v>
                </c:pt>
                <c:pt idx="646">
                  <c:v>0.46319457075648246</c:v>
                </c:pt>
                <c:pt idx="647">
                  <c:v>0.49336838415334738</c:v>
                </c:pt>
                <c:pt idx="648">
                  <c:v>0.49492118932512486</c:v>
                </c:pt>
                <c:pt idx="649">
                  <c:v>0.49450264599185917</c:v>
                </c:pt>
                <c:pt idx="650">
                  <c:v>0.52269863059491983</c:v>
                </c:pt>
                <c:pt idx="651">
                  <c:v>0.55757962472144251</c:v>
                </c:pt>
                <c:pt idx="652">
                  <c:v>0.56275655211092601</c:v>
                </c:pt>
                <c:pt idx="653">
                  <c:v>0.51299151605998206</c:v>
                </c:pt>
                <c:pt idx="654">
                  <c:v>0.54808363300273899</c:v>
                </c:pt>
                <c:pt idx="655">
                  <c:v>0.56343493402725175</c:v>
                </c:pt>
                <c:pt idx="656">
                  <c:v>0.61905964718966078</c:v>
                </c:pt>
                <c:pt idx="657">
                  <c:v>0.6854909943188352</c:v>
                </c:pt>
                <c:pt idx="658">
                  <c:v>0.74116669081901598</c:v>
                </c:pt>
                <c:pt idx="659">
                  <c:v>0.76704074922914367</c:v>
                </c:pt>
                <c:pt idx="660">
                  <c:v>0.77743797725156938</c:v>
                </c:pt>
                <c:pt idx="661">
                  <c:v>0.74819709627253073</c:v>
                </c:pt>
                <c:pt idx="662">
                  <c:v>0.72068821106284753</c:v>
                </c:pt>
                <c:pt idx="663">
                  <c:v>0.62818177332428926</c:v>
                </c:pt>
                <c:pt idx="664">
                  <c:v>0.49791017393631709</c:v>
                </c:pt>
                <c:pt idx="665">
                  <c:v>0.35636746569212574</c:v>
                </c:pt>
                <c:pt idx="666">
                  <c:v>0.26403153731686085</c:v>
                </c:pt>
                <c:pt idx="667">
                  <c:v>0.15990863496437724</c:v>
                </c:pt>
                <c:pt idx="668">
                  <c:v>3.8675534809581205E-2</c:v>
                </c:pt>
                <c:pt idx="669">
                  <c:v>2.4270589898781059E-3</c:v>
                </c:pt>
                <c:pt idx="670">
                  <c:v>-3.4814310403384306E-3</c:v>
                </c:pt>
                <c:pt idx="671">
                  <c:v>1.860432678771435E-2</c:v>
                </c:pt>
                <c:pt idx="672">
                  <c:v>1.4847419633460552E-2</c:v>
                </c:pt>
                <c:pt idx="673">
                  <c:v>0.15018075679874379</c:v>
                </c:pt>
                <c:pt idx="674">
                  <c:v>0.19676642792426363</c:v>
                </c:pt>
                <c:pt idx="675">
                  <c:v>0.19903788442012069</c:v>
                </c:pt>
                <c:pt idx="676">
                  <c:v>0.18734136504095919</c:v>
                </c:pt>
                <c:pt idx="677">
                  <c:v>0.11210435293363737</c:v>
                </c:pt>
                <c:pt idx="678">
                  <c:v>1.0739718845165469E-2</c:v>
                </c:pt>
                <c:pt idx="679">
                  <c:v>-5.7199959612575874E-2</c:v>
                </c:pt>
                <c:pt idx="680">
                  <c:v>-0.10027378076637093</c:v>
                </c:pt>
                <c:pt idx="681">
                  <c:v>-6.7513260917176451E-2</c:v>
                </c:pt>
                <c:pt idx="682">
                  <c:v>6.6380161713783734E-2</c:v>
                </c:pt>
                <c:pt idx="683">
                  <c:v>0.31183472884869406</c:v>
                </c:pt>
                <c:pt idx="684">
                  <c:v>0.50446713466007098</c:v>
                </c:pt>
                <c:pt idx="685">
                  <c:v>0.64051153317496889</c:v>
                </c:pt>
                <c:pt idx="686">
                  <c:v>0.80134652568449294</c:v>
                </c:pt>
                <c:pt idx="687">
                  <c:v>0.76077444327590293</c:v>
                </c:pt>
                <c:pt idx="688">
                  <c:v>0.74750234642843238</c:v>
                </c:pt>
                <c:pt idx="689">
                  <c:v>0.65347319724070818</c:v>
                </c:pt>
                <c:pt idx="690">
                  <c:v>0.63515778149811353</c:v>
                </c:pt>
                <c:pt idx="691">
                  <c:v>0.63450792290264701</c:v>
                </c:pt>
                <c:pt idx="692">
                  <c:v>0.56069740977176941</c:v>
                </c:pt>
                <c:pt idx="693">
                  <c:v>0.43724714665721326</c:v>
                </c:pt>
                <c:pt idx="694">
                  <c:v>0.36021838297887726</c:v>
                </c:pt>
                <c:pt idx="695">
                  <c:v>0.30056262042605258</c:v>
                </c:pt>
                <c:pt idx="696">
                  <c:v>0.14247919685053423</c:v>
                </c:pt>
                <c:pt idx="697">
                  <c:v>6.8602084065113367E-2</c:v>
                </c:pt>
                <c:pt idx="698">
                  <c:v>5.1654109286030044E-2</c:v>
                </c:pt>
                <c:pt idx="699">
                  <c:v>7.6339325449703732E-2</c:v>
                </c:pt>
                <c:pt idx="700">
                  <c:v>0.14290391373227807</c:v>
                </c:pt>
                <c:pt idx="701">
                  <c:v>0.17776221640207507</c:v>
                </c:pt>
                <c:pt idx="702">
                  <c:v>0.42517595197025659</c:v>
                </c:pt>
                <c:pt idx="703">
                  <c:v>0.64088943477760985</c:v>
                </c:pt>
                <c:pt idx="704">
                  <c:v>0.57317212229194303</c:v>
                </c:pt>
                <c:pt idx="705">
                  <c:v>0.54708806171783164</c:v>
                </c:pt>
                <c:pt idx="706">
                  <c:v>0.30743082075415484</c:v>
                </c:pt>
                <c:pt idx="707">
                  <c:v>6.2576805568952065E-2</c:v>
                </c:pt>
                <c:pt idx="708">
                  <c:v>-6.0133165088891313E-2</c:v>
                </c:pt>
                <c:pt idx="709">
                  <c:v>-0.11633028460833533</c:v>
                </c:pt>
                <c:pt idx="710">
                  <c:v>-8.5587332682442105E-2</c:v>
                </c:pt>
                <c:pt idx="711">
                  <c:v>2.5314548338595401E-2</c:v>
                </c:pt>
                <c:pt idx="712">
                  <c:v>0.18429476499701494</c:v>
                </c:pt>
                <c:pt idx="713">
                  <c:v>0.12194178714927596</c:v>
                </c:pt>
                <c:pt idx="714">
                  <c:v>0.22173658115613307</c:v>
                </c:pt>
                <c:pt idx="715">
                  <c:v>0.19855200588458949</c:v>
                </c:pt>
                <c:pt idx="716">
                  <c:v>1.7404343208745256E-3</c:v>
                </c:pt>
                <c:pt idx="717">
                  <c:v>-0.12021499367616836</c:v>
                </c:pt>
                <c:pt idx="718">
                  <c:v>-9.9859843777752075E-2</c:v>
                </c:pt>
                <c:pt idx="719">
                  <c:v>-2.7669452264554847E-2</c:v>
                </c:pt>
                <c:pt idx="720">
                  <c:v>8.0992476166954638E-2</c:v>
                </c:pt>
                <c:pt idx="721">
                  <c:v>9.7380003483768601E-2</c:v>
                </c:pt>
                <c:pt idx="722">
                  <c:v>7.6608480982158167E-2</c:v>
                </c:pt>
                <c:pt idx="723">
                  <c:v>-3.5729124923798428E-3</c:v>
                </c:pt>
                <c:pt idx="724">
                  <c:v>-0.20376958120183747</c:v>
                </c:pt>
                <c:pt idx="725">
                  <c:v>-0.20595197254911299</c:v>
                </c:pt>
                <c:pt idx="726">
                  <c:v>3.3283125535567053E-2</c:v>
                </c:pt>
                <c:pt idx="727">
                  <c:v>0.26411773549429374</c:v>
                </c:pt>
                <c:pt idx="728">
                  <c:v>0.3403561434771431</c:v>
                </c:pt>
                <c:pt idx="729">
                  <c:v>0.30936010511795203</c:v>
                </c:pt>
                <c:pt idx="730">
                  <c:v>0.30857592352826591</c:v>
                </c:pt>
                <c:pt idx="731">
                  <c:v>0.25712812940848057</c:v>
                </c:pt>
                <c:pt idx="732">
                  <c:v>0.20903429617498004</c:v>
                </c:pt>
                <c:pt idx="733">
                  <c:v>0.20130282057929044</c:v>
                </c:pt>
                <c:pt idx="734">
                  <c:v>0.21910198498171285</c:v>
                </c:pt>
                <c:pt idx="735">
                  <c:v>0.27542651945417995</c:v>
                </c:pt>
                <c:pt idx="736">
                  <c:v>0.27373035411238772</c:v>
                </c:pt>
                <c:pt idx="737">
                  <c:v>0.2128266480949465</c:v>
                </c:pt>
                <c:pt idx="738">
                  <c:v>8.6648962358334136E-3</c:v>
                </c:pt>
                <c:pt idx="739">
                  <c:v>-9.4416156733616294E-2</c:v>
                </c:pt>
                <c:pt idx="740">
                  <c:v>-0.15228662980771704</c:v>
                </c:pt>
                <c:pt idx="741">
                  <c:v>-0.21840338162612513</c:v>
                </c:pt>
                <c:pt idx="742">
                  <c:v>-0.18285032985618285</c:v>
                </c:pt>
                <c:pt idx="743">
                  <c:v>-0.20371165200166266</c:v>
                </c:pt>
                <c:pt idx="744">
                  <c:v>-0.22680642762933675</c:v>
                </c:pt>
                <c:pt idx="745">
                  <c:v>-0.16676983578019511</c:v>
                </c:pt>
                <c:pt idx="746">
                  <c:v>-0.105485261470945</c:v>
                </c:pt>
                <c:pt idx="747">
                  <c:v>-2.3092858838538084E-2</c:v>
                </c:pt>
                <c:pt idx="748">
                  <c:v>8.4722775066429085E-3</c:v>
                </c:pt>
                <c:pt idx="749">
                  <c:v>-0.11647149329975315</c:v>
                </c:pt>
                <c:pt idx="750">
                  <c:v>-0.17718004301208504</c:v>
                </c:pt>
                <c:pt idx="751">
                  <c:v>-0.15672203404006191</c:v>
                </c:pt>
                <c:pt idx="752">
                  <c:v>-7.4240178678984914E-2</c:v>
                </c:pt>
                <c:pt idx="753">
                  <c:v>-8.6848355012331832E-2</c:v>
                </c:pt>
                <c:pt idx="754">
                  <c:v>-0.12195318385266386</c:v>
                </c:pt>
                <c:pt idx="755">
                  <c:v>-0.13767529400909437</c:v>
                </c:pt>
                <c:pt idx="756">
                  <c:v>7.5689977326266464E-2</c:v>
                </c:pt>
                <c:pt idx="757">
                  <c:v>0.45736062941130506</c:v>
                </c:pt>
                <c:pt idx="758">
                  <c:v>-0.21631330787390177</c:v>
                </c:pt>
                <c:pt idx="759">
                  <c:v>-2.6319650072748248E-3</c:v>
                </c:pt>
                <c:pt idx="760">
                  <c:v>0.30126339933390078</c:v>
                </c:pt>
                <c:pt idx="761">
                  <c:v>0.26386432189238324</c:v>
                </c:pt>
                <c:pt idx="762">
                  <c:v>0.14325967594559341</c:v>
                </c:pt>
                <c:pt idx="763">
                  <c:v>0.16137231401630739</c:v>
                </c:pt>
                <c:pt idx="764">
                  <c:v>0.11922395159374927</c:v>
                </c:pt>
                <c:pt idx="765">
                  <c:v>8.7696818078169939E-2</c:v>
                </c:pt>
                <c:pt idx="766">
                  <c:v>1.4939825795924214E-2</c:v>
                </c:pt>
                <c:pt idx="767">
                  <c:v>-5.7727386897520348E-2</c:v>
                </c:pt>
                <c:pt idx="768">
                  <c:v>-8.3488221321521769E-2</c:v>
                </c:pt>
                <c:pt idx="769">
                  <c:v>-9.4378134097787142E-2</c:v>
                </c:pt>
                <c:pt idx="770">
                  <c:v>-0.14176166022097805</c:v>
                </c:pt>
                <c:pt idx="771">
                  <c:v>-0.16959918142816124</c:v>
                </c:pt>
                <c:pt idx="772">
                  <c:v>-0.16998004928706834</c:v>
                </c:pt>
                <c:pt idx="773">
                  <c:v>-0.18547151875765239</c:v>
                </c:pt>
                <c:pt idx="774">
                  <c:v>-0.22676840499350756</c:v>
                </c:pt>
                <c:pt idx="775">
                  <c:v>-0.18135618831765773</c:v>
                </c:pt>
                <c:pt idx="776">
                  <c:v>-0.17420077748866356</c:v>
                </c:pt>
                <c:pt idx="777">
                  <c:v>-0.18889250736196683</c:v>
                </c:pt>
                <c:pt idx="778">
                  <c:v>-0.11305050519055082</c:v>
                </c:pt>
                <c:pt idx="779">
                  <c:v>-0.10810645037241452</c:v>
                </c:pt>
                <c:pt idx="780">
                  <c:v>-9.8246938367246642E-2</c:v>
                </c:pt>
                <c:pt idx="781">
                  <c:v>-6.8617279618717469E-2</c:v>
                </c:pt>
                <c:pt idx="782">
                  <c:v>-8.2032082363757558E-2</c:v>
                </c:pt>
                <c:pt idx="783">
                  <c:v>-0.13971647635647055</c:v>
                </c:pt>
                <c:pt idx="784">
                  <c:v>-0.19038664890049198</c:v>
                </c:pt>
                <c:pt idx="785">
                  <c:v>-0.24087760967722249</c:v>
                </c:pt>
                <c:pt idx="786">
                  <c:v>-0.21168022870352216</c:v>
                </c:pt>
                <c:pt idx="787">
                  <c:v>-0.17539479190932064</c:v>
                </c:pt>
                <c:pt idx="788">
                  <c:v>-0.14773646309610272</c:v>
                </c:pt>
                <c:pt idx="789">
                  <c:v>-9.7117353244322455E-2</c:v>
                </c:pt>
                <c:pt idx="790">
                  <c:v>-9.0096611396733139E-2</c:v>
                </c:pt>
                <c:pt idx="791">
                  <c:v>-1.3784349235846646E-2</c:v>
                </c:pt>
                <c:pt idx="792">
                  <c:v>-5.7777293479775249E-3</c:v>
                </c:pt>
                <c:pt idx="793">
                  <c:v>-3.6185049720197121E-2</c:v>
                </c:pt>
                <c:pt idx="794">
                  <c:v>-4.6783546624842166E-2</c:v>
                </c:pt>
                <c:pt idx="795">
                  <c:v>-8.8662917753518533E-2</c:v>
                </c:pt>
                <c:pt idx="796">
                  <c:v>-0.10592407957531938</c:v>
                </c:pt>
                <c:pt idx="797">
                  <c:v>-0.10632739231587419</c:v>
                </c:pt>
                <c:pt idx="798">
                  <c:v>-8.5667726757122711E-2</c:v>
                </c:pt>
                <c:pt idx="799">
                  <c:v>-3.7215430436226292E-2</c:v>
                </c:pt>
                <c:pt idx="800">
                  <c:v>-2.0603780605743735E-2</c:v>
                </c:pt>
                <c:pt idx="801">
                  <c:v>3.8178328563880599E-2</c:v>
                </c:pt>
                <c:pt idx="802">
                  <c:v>0.18400619418297962</c:v>
                </c:pt>
                <c:pt idx="803">
                  <c:v>0.25576142337315899</c:v>
                </c:pt>
                <c:pt idx="804">
                  <c:v>0.26182565799387147</c:v>
                </c:pt>
                <c:pt idx="805">
                  <c:v>0.27973663941564691</c:v>
                </c:pt>
                <c:pt idx="806">
                  <c:v>0.25585774285860369</c:v>
                </c:pt>
                <c:pt idx="807">
                  <c:v>0.23578023459115907</c:v>
                </c:pt>
                <c:pt idx="808">
                  <c:v>0.19578274066912377</c:v>
                </c:pt>
                <c:pt idx="809">
                  <c:v>9.6084306320058252E-2</c:v>
                </c:pt>
                <c:pt idx="810">
                  <c:v>4.3785302954767347E-2</c:v>
                </c:pt>
                <c:pt idx="811">
                  <c:v>-3.9839177339374539E-2</c:v>
                </c:pt>
                <c:pt idx="812">
                  <c:v>-0.13533902162564013</c:v>
                </c:pt>
                <c:pt idx="813">
                  <c:v>-0.12480751208004731</c:v>
                </c:pt>
                <c:pt idx="814">
                  <c:v>-0.14274097849360698</c:v>
                </c:pt>
                <c:pt idx="815">
                  <c:v>-7.5974387206786745E-2</c:v>
                </c:pt>
                <c:pt idx="816">
                  <c:v>-0.10446140040986057</c:v>
                </c:pt>
                <c:pt idx="817">
                  <c:v>-0.11789864797433817</c:v>
                </c:pt>
                <c:pt idx="818">
                  <c:v>-0.10522313742894998</c:v>
                </c:pt>
                <c:pt idx="819">
                  <c:v>-9.3712676765056874E-2</c:v>
                </c:pt>
                <c:pt idx="820">
                  <c:v>-0.16785195339412792</c:v>
                </c:pt>
                <c:pt idx="821">
                  <c:v>-0.14088152630017584</c:v>
                </c:pt>
                <c:pt idx="822">
                  <c:v>-3.0420961033355905E-2</c:v>
                </c:pt>
                <c:pt idx="823">
                  <c:v>0.16359018974432019</c:v>
                </c:pt>
                <c:pt idx="824">
                  <c:v>0.17709438455771345</c:v>
                </c:pt>
                <c:pt idx="825">
                  <c:v>0.21672047505396003</c:v>
                </c:pt>
                <c:pt idx="826">
                  <c:v>-0.1651702962934388</c:v>
                </c:pt>
                <c:pt idx="827">
                  <c:v>0.21228901279307399</c:v>
                </c:pt>
                <c:pt idx="828">
                  <c:v>0.19954870598225494</c:v>
                </c:pt>
                <c:pt idx="829">
                  <c:v>-1.579404816229453E-2</c:v>
                </c:pt>
                <c:pt idx="830">
                  <c:v>-3.5221655619267253E-2</c:v>
                </c:pt>
                <c:pt idx="831">
                  <c:v>-3.4795898121485126E-2</c:v>
                </c:pt>
                <c:pt idx="832">
                  <c:v>-3.1789850171047057E-3</c:v>
                </c:pt>
                <c:pt idx="833">
                  <c:v>6.9042612399004086E-3</c:v>
                </c:pt>
                <c:pt idx="834">
                  <c:v>-1.802748115651864E-2</c:v>
                </c:pt>
                <c:pt idx="835">
                  <c:v>1.4671136595063826E-3</c:v>
                </c:pt>
                <c:pt idx="836">
                  <c:v>3.2485619182123608E-4</c:v>
                </c:pt>
                <c:pt idx="837">
                  <c:v>-8.3523726252439451E-2</c:v>
                </c:pt>
                <c:pt idx="838">
                  <c:v>-0.14503236191992899</c:v>
                </c:pt>
                <c:pt idx="839">
                  <c:v>-0.19236451780443287</c:v>
                </c:pt>
                <c:pt idx="840">
                  <c:v>-0.19964771104926032</c:v>
                </c:pt>
                <c:pt idx="841">
                  <c:v>-0.15242095162508182</c:v>
                </c:pt>
                <c:pt idx="842">
                  <c:v>-0.13124611595001465</c:v>
                </c:pt>
                <c:pt idx="843">
                  <c:v>-0.12116282933403212</c:v>
                </c:pt>
                <c:pt idx="844">
                  <c:v>-0.13580932240698987</c:v>
                </c:pt>
                <c:pt idx="845">
                  <c:v>-0.10464061217715141</c:v>
                </c:pt>
                <c:pt idx="846">
                  <c:v>-0.12577090562365487</c:v>
                </c:pt>
                <c:pt idx="847">
                  <c:v>-4.5970380008023858E-2</c:v>
                </c:pt>
                <c:pt idx="848">
                  <c:v>-7.4502283161023725E-2</c:v>
                </c:pt>
                <c:pt idx="849">
                  <c:v>-7.0700833467155291E-2</c:v>
                </c:pt>
                <c:pt idx="850">
                  <c:v>-3.7022811644825591E-2</c:v>
                </c:pt>
                <c:pt idx="851">
                  <c:v>1.9480914539864124E-2</c:v>
                </c:pt>
                <c:pt idx="852">
                  <c:v>9.6599843963963788E-2</c:v>
                </c:pt>
                <c:pt idx="853">
                  <c:v>0.1348341450750179</c:v>
                </c:pt>
                <c:pt idx="854">
                  <c:v>0.19033001533454824</c:v>
                </c:pt>
                <c:pt idx="855">
                  <c:v>0.18690908689543859</c:v>
                </c:pt>
                <c:pt idx="856">
                  <c:v>0.16548766457358047</c:v>
                </c:pt>
                <c:pt idx="857">
                  <c:v>0.20638154437626188</c:v>
                </c:pt>
                <c:pt idx="858">
                  <c:v>0.24047843744442268</c:v>
                </c:pt>
                <c:pt idx="859">
                  <c:v>0.16952914058926682</c:v>
                </c:pt>
                <c:pt idx="860">
                  <c:v>0.17245697626611867</c:v>
                </c:pt>
                <c:pt idx="861">
                  <c:v>0.18477445104364437</c:v>
                </c:pt>
                <c:pt idx="862">
                  <c:v>0.19505937350954425</c:v>
                </c:pt>
                <c:pt idx="863">
                  <c:v>0.1841694812212491</c:v>
                </c:pt>
                <c:pt idx="864">
                  <c:v>0.16657232038039496</c:v>
                </c:pt>
                <c:pt idx="865">
                  <c:v>0.16925395693090375</c:v>
                </c:pt>
                <c:pt idx="866">
                  <c:v>0.18197404963093108</c:v>
                </c:pt>
                <c:pt idx="867">
                  <c:v>0.10192728477882047</c:v>
                </c:pt>
                <c:pt idx="868">
                  <c:v>6.8977410872740463E-3</c:v>
                </c:pt>
                <c:pt idx="869">
                  <c:v>-0.15799896129274549</c:v>
                </c:pt>
                <c:pt idx="870">
                  <c:v>-0.18558339600442045</c:v>
                </c:pt>
                <c:pt idx="871">
                  <c:v>-0.14283041092093754</c:v>
                </c:pt>
                <c:pt idx="872">
                  <c:v>-0.1312012260000886</c:v>
                </c:pt>
                <c:pt idx="873">
                  <c:v>-0.14276307640041477</c:v>
                </c:pt>
                <c:pt idx="874">
                  <c:v>-0.18556095118498295</c:v>
                </c:pt>
                <c:pt idx="875">
                  <c:v>-0.15205310277729411</c:v>
                </c:pt>
                <c:pt idx="876">
                  <c:v>2.4271127874635885E-2</c:v>
                </c:pt>
                <c:pt idx="877">
                  <c:v>0.19903386241244966</c:v>
                </c:pt>
                <c:pt idx="878">
                  <c:v>0.29833556316193688</c:v>
                </c:pt>
                <c:pt idx="879">
                  <c:v>0.24145740905069332</c:v>
                </c:pt>
                <c:pt idx="880">
                  <c:v>0.16371799172010962</c:v>
                </c:pt>
                <c:pt idx="881">
                  <c:v>0.14712882737652344</c:v>
                </c:pt>
                <c:pt idx="882">
                  <c:v>0.14627765817894431</c:v>
                </c:pt>
                <c:pt idx="883">
                  <c:v>9.0340451861287183E-2</c:v>
                </c:pt>
                <c:pt idx="884">
                  <c:v>-8.5744099568085222E-2</c:v>
                </c:pt>
                <c:pt idx="885">
                  <c:v>3.5519463939211633E-2</c:v>
                </c:pt>
                <c:pt idx="886">
                  <c:v>0.2092743225590081</c:v>
                </c:pt>
                <c:pt idx="887">
                  <c:v>0.31481937115533426</c:v>
                </c:pt>
                <c:pt idx="888">
                  <c:v>0.27547140909305495</c:v>
                </c:pt>
                <c:pt idx="889">
                  <c:v>0.32901839479403383</c:v>
                </c:pt>
                <c:pt idx="890">
                  <c:v>0.29996437442325025</c:v>
                </c:pt>
                <c:pt idx="891">
                  <c:v>0.15958958111356658</c:v>
                </c:pt>
                <c:pt idx="892">
                  <c:v>-1.1685237130973318E-2</c:v>
                </c:pt>
                <c:pt idx="893">
                  <c:v>-8.4688428539562113E-2</c:v>
                </c:pt>
                <c:pt idx="894">
                  <c:v>-0.13074394497381117</c:v>
                </c:pt>
                <c:pt idx="895">
                  <c:v>-0.14672818010025074</c:v>
                </c:pt>
                <c:pt idx="896">
                  <c:v>-9.0470592876699216E-2</c:v>
                </c:pt>
                <c:pt idx="897">
                  <c:v>-5.850214360690234E-2</c:v>
                </c:pt>
                <c:pt idx="898">
                  <c:v>2.2283873767625514E-2</c:v>
                </c:pt>
                <c:pt idx="899">
                  <c:v>0.14993826633572355</c:v>
                </c:pt>
                <c:pt idx="900">
                  <c:v>0.19078725606662802</c:v>
                </c:pt>
                <c:pt idx="901">
                  <c:v>0.3031677409199357</c:v>
                </c:pt>
                <c:pt idx="902">
                  <c:v>0.5082327655933887</c:v>
                </c:pt>
                <c:pt idx="903">
                  <c:v>0.6078262499261472</c:v>
                </c:pt>
                <c:pt idx="904">
                  <c:v>0.62198719150776571</c:v>
                </c:pt>
                <c:pt idx="905">
                  <c:v>0.62639361102402946</c:v>
                </c:pt>
                <c:pt idx="906">
                  <c:v>0.60250637043727739</c:v>
                </c:pt>
                <c:pt idx="907">
                  <c:v>0.54880296420596286</c:v>
                </c:pt>
                <c:pt idx="908">
                  <c:v>0.4937180492234714</c:v>
                </c:pt>
                <c:pt idx="909">
                  <c:v>0.2926494630600171</c:v>
                </c:pt>
                <c:pt idx="910">
                  <c:v>0.15800394689861452</c:v>
                </c:pt>
                <c:pt idx="911">
                  <c:v>4.3794362972140163E-2</c:v>
                </c:pt>
                <c:pt idx="912">
                  <c:v>1.7474510274790109E-2</c:v>
                </c:pt>
                <c:pt idx="913">
                  <c:v>2.9344781693451449E-2</c:v>
                </c:pt>
                <c:pt idx="914">
                  <c:v>1.0717260686748498E-2</c:v>
                </c:pt>
                <c:pt idx="915">
                  <c:v>3.3768168288951926E-2</c:v>
                </c:pt>
                <c:pt idx="916">
                  <c:v>2.2541949753350381E-2</c:v>
                </c:pt>
                <c:pt idx="917">
                  <c:v>-3.3436199866671915E-2</c:v>
                </c:pt>
                <c:pt idx="918">
                  <c:v>-5.7321310268960445E-2</c:v>
                </c:pt>
                <c:pt idx="919">
                  <c:v>-9.3687161501392377E-2</c:v>
                </c:pt>
                <c:pt idx="920">
                  <c:v>-8.8749585981792986E-2</c:v>
                </c:pt>
                <c:pt idx="921">
                  <c:v>-5.3225866151612546E-2</c:v>
                </c:pt>
                <c:pt idx="922">
                  <c:v>8.9628886138769195E-2</c:v>
                </c:pt>
                <c:pt idx="923">
                  <c:v>0.15540967985442364</c:v>
                </c:pt>
                <c:pt idx="924">
                  <c:v>0.12307591968087994</c:v>
                </c:pt>
                <c:pt idx="925">
                  <c:v>8.4550142037888465E-2</c:v>
                </c:pt>
                <c:pt idx="926">
                  <c:v>6.7109768137745773E-2</c:v>
                </c:pt>
                <c:pt idx="927">
                  <c:v>0.17019080130096798</c:v>
                </c:pt>
                <c:pt idx="928">
                  <c:v>0.1710263926821555</c:v>
                </c:pt>
                <c:pt idx="929">
                  <c:v>0.13920784310832524</c:v>
                </c:pt>
                <c:pt idx="930">
                  <c:v>0.11541872539613017</c:v>
                </c:pt>
                <c:pt idx="931">
                  <c:v>0.10057022925671631</c:v>
                </c:pt>
                <c:pt idx="932">
                  <c:v>0.16546144318818218</c:v>
                </c:pt>
                <c:pt idx="933">
                  <c:v>8.2285205878718862E-2</c:v>
                </c:pt>
                <c:pt idx="934">
                  <c:v>1.8514111646834541E-2</c:v>
                </c:pt>
                <c:pt idx="935">
                  <c:v>3.5775273717476276E-2</c:v>
                </c:pt>
                <c:pt idx="936">
                  <c:v>2.8171987120342381E-2</c:v>
                </c:pt>
                <c:pt idx="937">
                  <c:v>1.5429142054431426E-2</c:v>
                </c:pt>
                <c:pt idx="938">
                  <c:v>7.1014424499593484E-2</c:v>
                </c:pt>
                <c:pt idx="939">
                  <c:v>0.1583958119479891</c:v>
                </c:pt>
                <c:pt idx="940">
                  <c:v>0.13132000764261689</c:v>
                </c:pt>
                <c:pt idx="941">
                  <c:v>6.5001619230338523E-2</c:v>
                </c:pt>
                <c:pt idx="942">
                  <c:v>2.6453397014180903E-2</c:v>
                </c:pt>
                <c:pt idx="943">
                  <c:v>1.2366637149903529E-2</c:v>
                </c:pt>
                <c:pt idx="944">
                  <c:v>7.0521679085436828E-2</c:v>
                </c:pt>
                <c:pt idx="945">
                  <c:v>5.495633519511689E-2</c:v>
                </c:pt>
                <c:pt idx="946">
                  <c:v>4.0018446492237736E-2</c:v>
                </c:pt>
                <c:pt idx="947">
                  <c:v>-3.7010663232924214E-2</c:v>
                </c:pt>
                <c:pt idx="948">
                  <c:v>-9.2180522173660236E-3</c:v>
                </c:pt>
                <c:pt idx="949">
                  <c:v>3.5006397124984505E-4</c:v>
                </c:pt>
                <c:pt idx="950">
                  <c:v>-8.2519546122787349E-2</c:v>
                </c:pt>
                <c:pt idx="951">
                  <c:v>-8.7486066559382389E-2</c:v>
                </c:pt>
                <c:pt idx="952">
                  <c:v>-4.5405038348865556E-2</c:v>
                </c:pt>
                <c:pt idx="953">
                  <c:v>5.4226121707092331E-2</c:v>
                </c:pt>
                <c:pt idx="954">
                  <c:v>0.14120419567098022</c:v>
                </c:pt>
                <c:pt idx="955">
                  <c:v>0.19336848976066856</c:v>
                </c:pt>
                <c:pt idx="956">
                  <c:v>0.27006162027557429</c:v>
                </c:pt>
                <c:pt idx="957">
                  <c:v>0.27258614321187136</c:v>
                </c:pt>
                <c:pt idx="958">
                  <c:v>0.23536008480247148</c:v>
                </c:pt>
                <c:pt idx="959">
                  <c:v>0.26384715866586234</c:v>
                </c:pt>
                <c:pt idx="960">
                  <c:v>0.27151775972845066</c:v>
                </c:pt>
                <c:pt idx="961">
                  <c:v>0.29115358403491465</c:v>
                </c:pt>
                <c:pt idx="962">
                  <c:v>0.24258936979979132</c:v>
                </c:pt>
                <c:pt idx="963">
                  <c:v>0.23293151512530469</c:v>
                </c:pt>
                <c:pt idx="964">
                  <c:v>0.20534052039970754</c:v>
                </c:pt>
                <c:pt idx="965">
                  <c:v>0.24049023894112481</c:v>
                </c:pt>
                <c:pt idx="966">
                  <c:v>0.23311072689259554</c:v>
                </c:pt>
                <c:pt idx="967">
                  <c:v>0.19194820283308237</c:v>
                </c:pt>
                <c:pt idx="968">
                  <c:v>0.15805296616758885</c:v>
                </c:pt>
                <c:pt idx="969">
                  <c:v>0.22929989199565753</c:v>
                </c:pt>
                <c:pt idx="970">
                  <c:v>0.34232954229834528</c:v>
                </c:pt>
                <c:pt idx="971">
                  <c:v>0.41573604688039084</c:v>
                </c:pt>
                <c:pt idx="972">
                  <c:v>0.78204408167287653</c:v>
                </c:pt>
                <c:pt idx="973">
                  <c:v>0.7914999935083219</c:v>
                </c:pt>
                <c:pt idx="974">
                  <c:v>0.89060864895046865</c:v>
                </c:pt>
                <c:pt idx="975">
                  <c:v>0.93873267605750177</c:v>
                </c:pt>
                <c:pt idx="976">
                  <c:v>0.95534330483190244</c:v>
                </c:pt>
                <c:pt idx="977">
                  <c:v>0.8982794183056293</c:v>
                </c:pt>
                <c:pt idx="978">
                  <c:v>0.87508840335057347</c:v>
                </c:pt>
                <c:pt idx="979">
                  <c:v>0.83825836403832243</c:v>
                </c:pt>
                <c:pt idx="980">
                  <c:v>0.70203767866330014</c:v>
                </c:pt>
                <c:pt idx="981">
                  <c:v>0.71339856698390047</c:v>
                </c:pt>
                <c:pt idx="982">
                  <c:v>0.75020608168934255</c:v>
                </c:pt>
                <c:pt idx="983">
                  <c:v>0.8070002216922042</c:v>
                </c:pt>
                <c:pt idx="984">
                  <c:v>0.90941487587358238</c:v>
                </c:pt>
                <c:pt idx="985">
                  <c:v>0.90009293900508203</c:v>
                </c:pt>
                <c:pt idx="986">
                  <c:v>0.94727446150449468</c:v>
                </c:pt>
                <c:pt idx="987">
                  <c:v>0.95838782172296233</c:v>
                </c:pt>
                <c:pt idx="988">
                  <c:v>0.93549470317712857</c:v>
                </c:pt>
                <c:pt idx="989">
                  <c:v>0.97075672578973515</c:v>
                </c:pt>
                <c:pt idx="990">
                  <c:v>0.996540231802025</c:v>
                </c:pt>
                <c:pt idx="991">
                  <c:v>0.99410554892821523</c:v>
                </c:pt>
                <c:pt idx="992">
                  <c:v>0.97518726551874368</c:v>
                </c:pt>
                <c:pt idx="993">
                  <c:v>1.0215631831602265</c:v>
                </c:pt>
                <c:pt idx="994">
                  <c:v>1.0076332303539393</c:v>
                </c:pt>
                <c:pt idx="995">
                  <c:v>1.0041673314983592</c:v>
                </c:pt>
                <c:pt idx="996">
                  <c:v>1.011547004049645</c:v>
                </c:pt>
                <c:pt idx="997">
                  <c:v>1.0017996366653443</c:v>
                </c:pt>
                <c:pt idx="998">
                  <c:v>1.0296371175135501</c:v>
                </c:pt>
                <c:pt idx="999">
                  <c:v>1.0221905979264796</c:v>
                </c:pt>
                <c:pt idx="1000">
                  <c:v>1.0221232633437467</c:v>
                </c:pt>
                <c:pt idx="1001">
                  <c:v>1.0500727613290866</c:v>
                </c:pt>
                <c:pt idx="1002">
                  <c:v>1.0352241643570088</c:v>
                </c:pt>
                <c:pt idx="1003">
                  <c:v>1.0038762430416226</c:v>
                </c:pt>
                <c:pt idx="1004">
                  <c:v>1.0139820144627587</c:v>
                </c:pt>
                <c:pt idx="1005">
                  <c:v>1.0213390811967382</c:v>
                </c:pt>
                <c:pt idx="1006">
                  <c:v>1.0249393216162703</c:v>
                </c:pt>
                <c:pt idx="1007">
                  <c:v>1.0213839708978236</c:v>
                </c:pt>
                <c:pt idx="1008">
                  <c:v>1.0042571109627398</c:v>
                </c:pt>
                <c:pt idx="1009">
                  <c:v>1.0353139438213896</c:v>
                </c:pt>
                <c:pt idx="1010">
                  <c:v>1.0109869239283351</c:v>
                </c:pt>
                <c:pt idx="1011">
                  <c:v>1.0245135634989557</c:v>
                </c:pt>
                <c:pt idx="1012">
                  <c:v>1.0109869239283351</c:v>
                </c:pt>
                <c:pt idx="1013">
                  <c:v>1.0319376182115201</c:v>
                </c:pt>
                <c:pt idx="1014">
                  <c:v>1.0359410119212844</c:v>
                </c:pt>
                <c:pt idx="1015">
                  <c:v>1.031624431477284</c:v>
                </c:pt>
                <c:pt idx="1016">
                  <c:v>0.99982830673003309</c:v>
                </c:pt>
                <c:pt idx="1017">
                  <c:v>1.0179631227411976</c:v>
                </c:pt>
                <c:pt idx="1018">
                  <c:v>1.0173805977382397</c:v>
                </c:pt>
                <c:pt idx="1019">
                  <c:v>1.0036970307792197</c:v>
                </c:pt>
                <c:pt idx="1020">
                  <c:v>1.0596856467017475</c:v>
                </c:pt>
                <c:pt idx="1021">
                  <c:v>1.0387346053193018</c:v>
                </c:pt>
                <c:pt idx="1022">
                  <c:v>0.99352406522303849</c:v>
                </c:pt>
                <c:pt idx="1023">
                  <c:v>1.038958706787678</c:v>
                </c:pt>
                <c:pt idx="1024">
                  <c:v>1.0315346520751134</c:v>
                </c:pt>
                <c:pt idx="1025">
                  <c:v>1.0283377449463169</c:v>
                </c:pt>
                <c:pt idx="1026">
                  <c:v>1.0183215467708913</c:v>
                </c:pt>
                <c:pt idx="1027">
                  <c:v>1.0245808980816886</c:v>
                </c:pt>
                <c:pt idx="1028">
                  <c:v>0.99989529421350576</c:v>
                </c:pt>
                <c:pt idx="1029">
                  <c:v>1.0286512787798132</c:v>
                </c:pt>
                <c:pt idx="1030">
                  <c:v>1.0281806309614134</c:v>
                </c:pt>
                <c:pt idx="1031">
                  <c:v>1.0458675710800178</c:v>
                </c:pt>
                <c:pt idx="1032">
                  <c:v>1.0347535170959314</c:v>
                </c:pt>
                <c:pt idx="1033">
                  <c:v>1.0318930756096951</c:v>
                </c:pt>
                <c:pt idx="1034">
                  <c:v>1.0286512787798132</c:v>
                </c:pt>
                <c:pt idx="1035">
                  <c:v>1.0280463088952079</c:v>
                </c:pt>
                <c:pt idx="1036">
                  <c:v>0.98744392518441992</c:v>
                </c:pt>
                <c:pt idx="1037">
                  <c:v>1.0424690073644929</c:v>
                </c:pt>
                <c:pt idx="1038">
                  <c:v>1.0320273976759007</c:v>
                </c:pt>
                <c:pt idx="1039">
                  <c:v>1.0463382188984176</c:v>
                </c:pt>
                <c:pt idx="1040">
                  <c:v>1.0422003632320815</c:v>
                </c:pt>
                <c:pt idx="1041">
                  <c:v>1.0420435963464385</c:v>
                </c:pt>
                <c:pt idx="1042">
                  <c:v>1.0493110249917399</c:v>
                </c:pt>
                <c:pt idx="1043">
                  <c:v>1.027934432205762</c:v>
                </c:pt>
                <c:pt idx="1044">
                  <c:v>1.0528437698928803</c:v>
                </c:pt>
                <c:pt idx="1045">
                  <c:v>1.0316914194558686</c:v>
                </c:pt>
                <c:pt idx="1046">
                  <c:v>1.038914164185853</c:v>
                </c:pt>
                <c:pt idx="1047">
                  <c:v>1.0140044592821962</c:v>
                </c:pt>
                <c:pt idx="1048">
                  <c:v>1.0178508984573793</c:v>
                </c:pt>
                <c:pt idx="1049">
                  <c:v>1.0702171967903789</c:v>
                </c:pt>
                <c:pt idx="1050">
                  <c:v>1.0320273976759007</c:v>
                </c:pt>
                <c:pt idx="1051">
                  <c:v>1.0147213058562474</c:v>
                </c:pt>
                <c:pt idx="1052">
                  <c:v>1.0256782669629332</c:v>
                </c:pt>
                <c:pt idx="1053">
                  <c:v>1.0355376981905053</c:v>
                </c:pt>
                <c:pt idx="1054">
                  <c:v>1.0318032961453143</c:v>
                </c:pt>
                <c:pt idx="1055">
                  <c:v>1.0415953933474762</c:v>
                </c:pt>
                <c:pt idx="1056">
                  <c:v>1.0110093687477726</c:v>
                </c:pt>
                <c:pt idx="1057">
                  <c:v>1.0246927757613586</c:v>
                </c:pt>
                <c:pt idx="1058">
                  <c:v>1.052709447888885</c:v>
                </c:pt>
                <c:pt idx="1059">
                  <c:v>1.0277103302422739</c:v>
                </c:pt>
                <c:pt idx="1060">
                  <c:v>1.0279793219068474</c:v>
                </c:pt>
                <c:pt idx="1061">
                  <c:v>1.0319825079126053</c:v>
                </c:pt>
                <c:pt idx="1062">
                  <c:v>1.0034729293108435</c:v>
                </c:pt>
                <c:pt idx="1063">
                  <c:v>1.0351571768735364</c:v>
                </c:pt>
                <c:pt idx="1064">
                  <c:v>1.0559288198921872</c:v>
                </c:pt>
                <c:pt idx="1065">
                  <c:v>1.043253188954179</c:v>
                </c:pt>
                <c:pt idx="1066">
                  <c:v>1.0523734691737407</c:v>
                </c:pt>
                <c:pt idx="1067">
                  <c:v>1.0145645394657166</c:v>
                </c:pt>
                <c:pt idx="1068">
                  <c:v>1.0002312728664398</c:v>
                </c:pt>
                <c:pt idx="1069">
                  <c:v>1.0322514996393888</c:v>
                </c:pt>
                <c:pt idx="1070">
                  <c:v>1.0325874777972106</c:v>
                </c:pt>
                <c:pt idx="1071">
                  <c:v>1.0212272040121804</c:v>
                </c:pt>
                <c:pt idx="1072">
                  <c:v>1.0108077126561563</c:v>
                </c:pt>
                <c:pt idx="1073">
                  <c:v>1.0243567966133125</c:v>
                </c:pt>
                <c:pt idx="1074">
                  <c:v>1.0247152206430064</c:v>
                </c:pt>
                <c:pt idx="1075">
                  <c:v>1.0074091283282407</c:v>
                </c:pt>
                <c:pt idx="1076">
                  <c:v>1.0037194756608674</c:v>
                </c:pt>
                <c:pt idx="1077">
                  <c:v>1.0008137978693974</c:v>
                </c:pt>
                <c:pt idx="1078">
                  <c:v>1.0250511988008282</c:v>
                </c:pt>
                <c:pt idx="1079">
                  <c:v>1.0006121417777811</c:v>
                </c:pt>
                <c:pt idx="1080">
                  <c:v>1.0177839114690188</c:v>
                </c:pt>
                <c:pt idx="1081">
                  <c:v>1.0273519067076922</c:v>
                </c:pt>
                <c:pt idx="1082">
                  <c:v>1.018008012504493</c:v>
                </c:pt>
                <c:pt idx="1083">
                  <c:v>1.0422228081137295</c:v>
                </c:pt>
                <c:pt idx="1084">
                  <c:v>1.0286512787798132</c:v>
                </c:pt>
                <c:pt idx="1085">
                  <c:v>1.0283153001268794</c:v>
                </c:pt>
                <c:pt idx="1086">
                  <c:v>1.0420211514647908</c:v>
                </c:pt>
                <c:pt idx="1087">
                  <c:v>1.0349551731875475</c:v>
                </c:pt>
              </c:numCache>
            </c:numRef>
          </c:yVal>
          <c:smooth val="0"/>
        </c:ser>
        <c:ser>
          <c:idx val="2"/>
          <c:order val="2"/>
          <c:tx>
            <c:v>yz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Sheet1!$O$2:$O$1089</c:f>
              <c:numCache>
                <c:formatCode>General</c:formatCode>
                <c:ptCount val="1088"/>
                <c:pt idx="0">
                  <c:v>5.2818742504023776E-2</c:v>
                </c:pt>
                <c:pt idx="1">
                  <c:v>3.5243258881321966E-2</c:v>
                </c:pt>
                <c:pt idx="2">
                  <c:v>3.5244134352603984E-2</c:v>
                </c:pt>
                <c:pt idx="3">
                  <c:v>4.5967715594316332E-2</c:v>
                </c:pt>
                <c:pt idx="4">
                  <c:v>6.6879177465628492E-2</c:v>
                </c:pt>
                <c:pt idx="5">
                  <c:v>4.2309919451362803E-2</c:v>
                </c:pt>
                <c:pt idx="6">
                  <c:v>8.4814614200979493E-2</c:v>
                </c:pt>
                <c:pt idx="7">
                  <c:v>3.882968133512444E-2</c:v>
                </c:pt>
                <c:pt idx="8">
                  <c:v>5.99933587680452E-2</c:v>
                </c:pt>
                <c:pt idx="9">
                  <c:v>5.6441966555356778E-2</c:v>
                </c:pt>
                <c:pt idx="10">
                  <c:v>7.4196541107952055E-2</c:v>
                </c:pt>
                <c:pt idx="11">
                  <c:v>4.5968153329957337E-2</c:v>
                </c:pt>
                <c:pt idx="12">
                  <c:v>6.3507313918474584E-2</c:v>
                </c:pt>
                <c:pt idx="13">
                  <c:v>5.9849298079265714E-2</c:v>
                </c:pt>
                <c:pt idx="14">
                  <c:v>3.8793994490548912E-2</c:v>
                </c:pt>
                <c:pt idx="15">
                  <c:v>5.3107302342104264E-2</c:v>
                </c:pt>
                <c:pt idx="16">
                  <c:v>6.7095925050482064E-2</c:v>
                </c:pt>
                <c:pt idx="17">
                  <c:v>4.2379979933590828E-2</c:v>
                </c:pt>
                <c:pt idx="18">
                  <c:v>2.814132961692898E-2</c:v>
                </c:pt>
                <c:pt idx="19">
                  <c:v>5.6513121376687334E-2</c:v>
                </c:pt>
                <c:pt idx="20">
                  <c:v>6.6987551309832472E-2</c:v>
                </c:pt>
                <c:pt idx="21">
                  <c:v>5.6442842026638795E-2</c:v>
                </c:pt>
                <c:pt idx="22">
                  <c:v>6.3543000763050111E-2</c:v>
                </c:pt>
                <c:pt idx="23">
                  <c:v>4.5788843635797674E-2</c:v>
                </c:pt>
                <c:pt idx="24">
                  <c:v>6.7095268447020559E-2</c:v>
                </c:pt>
                <c:pt idx="25">
                  <c:v>5.6370154302129868E-2</c:v>
                </c:pt>
                <c:pt idx="26">
                  <c:v>5.6333810854092829E-2</c:v>
                </c:pt>
                <c:pt idx="27">
                  <c:v>6.0136325842602673E-2</c:v>
                </c:pt>
                <c:pt idx="28">
                  <c:v>7.0681910493524014E-2</c:v>
                </c:pt>
                <c:pt idx="29">
                  <c:v>4.2272481664223233E-2</c:v>
                </c:pt>
                <c:pt idx="30">
                  <c:v>5.285421058433315E-2</c:v>
                </c:pt>
                <c:pt idx="31">
                  <c:v>6.3435501665247668E-2</c:v>
                </c:pt>
                <c:pt idx="32">
                  <c:v>1.7452539334657624E-2</c:v>
                </c:pt>
                <c:pt idx="33">
                  <c:v>5.2961927721521251E-2</c:v>
                </c:pt>
                <c:pt idx="34">
                  <c:v>3.8685839514165446E-2</c:v>
                </c:pt>
                <c:pt idx="35">
                  <c:v>7.7711590597483921E-2</c:v>
                </c:pt>
                <c:pt idx="36">
                  <c:v>5.9992921032404202E-2</c:v>
                </c:pt>
                <c:pt idx="37">
                  <c:v>7.7711590597483921E-2</c:v>
                </c:pt>
                <c:pt idx="38">
                  <c:v>5.9992702164583696E-2</c:v>
                </c:pt>
                <c:pt idx="39">
                  <c:v>0.10963762068003215</c:v>
                </c:pt>
                <c:pt idx="40">
                  <c:v>6.0065389060657774E-2</c:v>
                </c:pt>
                <c:pt idx="41">
                  <c:v>7.8001025906846447E-2</c:v>
                </c:pt>
                <c:pt idx="42">
                  <c:v>-1.4145742180106453E-2</c:v>
                </c:pt>
                <c:pt idx="43">
                  <c:v>-0.10944696879746334</c:v>
                </c:pt>
                <c:pt idx="44">
                  <c:v>-0.29266333080352053</c:v>
                </c:pt>
                <c:pt idx="45">
                  <c:v>-0.50748213291648581</c:v>
                </c:pt>
                <c:pt idx="46">
                  <c:v>-0.65508401456968501</c:v>
                </c:pt>
                <c:pt idx="47">
                  <c:v>-0.78500094462398484</c:v>
                </c:pt>
                <c:pt idx="48">
                  <c:v>-0.82008097633009591</c:v>
                </c:pt>
                <c:pt idx="49">
                  <c:v>-0.87912205637529262</c:v>
                </c:pt>
                <c:pt idx="50">
                  <c:v>-0.87101454560357694</c:v>
                </c:pt>
                <c:pt idx="51">
                  <c:v>-0.88425089815510416</c:v>
                </c:pt>
                <c:pt idx="52">
                  <c:v>-0.82295366248239321</c:v>
                </c:pt>
                <c:pt idx="53">
                  <c:v>-0.80473577472607238</c:v>
                </c:pt>
                <c:pt idx="54">
                  <c:v>-0.73723536859447658</c:v>
                </c:pt>
                <c:pt idx="55">
                  <c:v>-0.67723332891645482</c:v>
                </c:pt>
                <c:pt idx="56">
                  <c:v>-0.65288434026885611</c:v>
                </c:pt>
                <c:pt idx="57">
                  <c:v>-0.63574101954068785</c:v>
                </c:pt>
                <c:pt idx="58">
                  <c:v>-0.59758158426537888</c:v>
                </c:pt>
                <c:pt idx="59">
                  <c:v>-0.55325162091464086</c:v>
                </c:pt>
                <c:pt idx="60">
                  <c:v>-0.54769278491705164</c:v>
                </c:pt>
                <c:pt idx="61">
                  <c:v>-0.48560074613024207</c:v>
                </c:pt>
                <c:pt idx="62">
                  <c:v>-0.60253023711087905</c:v>
                </c:pt>
                <c:pt idx="63">
                  <c:v>-0.63785681381490045</c:v>
                </c:pt>
                <c:pt idx="64">
                  <c:v>-0.5887857514407735</c:v>
                </c:pt>
                <c:pt idx="65">
                  <c:v>-0.53637692111824942</c:v>
                </c:pt>
                <c:pt idx="66">
                  <c:v>-0.48346895125621353</c:v>
                </c:pt>
                <c:pt idx="67">
                  <c:v>-0.45531259387499051</c:v>
                </c:pt>
                <c:pt idx="68">
                  <c:v>-0.37069623740039437</c:v>
                </c:pt>
                <c:pt idx="69">
                  <c:v>-0.32851535066640825</c:v>
                </c:pt>
                <c:pt idx="70">
                  <c:v>-0.38128059263140068</c:v>
                </c:pt>
                <c:pt idx="71">
                  <c:v>-0.52224666412705023</c:v>
                </c:pt>
                <c:pt idx="72">
                  <c:v>-0.66299358049242518</c:v>
                </c:pt>
                <c:pt idx="73">
                  <c:v>-0.81758482001054766</c:v>
                </c:pt>
                <c:pt idx="74">
                  <c:v>-0.90136885606027917</c:v>
                </c:pt>
                <c:pt idx="75">
                  <c:v>-0.91499579471307879</c:v>
                </c:pt>
                <c:pt idx="76">
                  <c:v>-0.86825136874163344</c:v>
                </c:pt>
                <c:pt idx="77">
                  <c:v>-0.81860468011242082</c:v>
                </c:pt>
                <c:pt idx="78">
                  <c:v>-0.75493433812010347</c:v>
                </c:pt>
                <c:pt idx="79">
                  <c:v>-0.70550573017814355</c:v>
                </c:pt>
                <c:pt idx="80">
                  <c:v>-0.69094173883972299</c:v>
                </c:pt>
                <c:pt idx="81">
                  <c:v>-0.66163595823377253</c:v>
                </c:pt>
                <c:pt idx="82">
                  <c:v>-0.54412696023829754</c:v>
                </c:pt>
                <c:pt idx="83">
                  <c:v>-0.39490887964946148</c:v>
                </c:pt>
                <c:pt idx="84">
                  <c:v>-0.17180281954269316</c:v>
                </c:pt>
                <c:pt idx="85">
                  <c:v>-7.6248063431319443E-2</c:v>
                </c:pt>
                <c:pt idx="86">
                  <c:v>0.17849347773182767</c:v>
                </c:pt>
                <c:pt idx="87">
                  <c:v>0.39026313018067105</c:v>
                </c:pt>
                <c:pt idx="88">
                  <c:v>0.66153805083134209</c:v>
                </c:pt>
                <c:pt idx="89">
                  <c:v>0.75953022483978616</c:v>
                </c:pt>
                <c:pt idx="90">
                  <c:v>0.87882932046080064</c:v>
                </c:pt>
                <c:pt idx="91">
                  <c:v>0.92714283964485067</c:v>
                </c:pt>
                <c:pt idx="92">
                  <c:v>0.91207507264757659</c:v>
                </c:pt>
                <c:pt idx="93">
                  <c:v>0.87964964478035668</c:v>
                </c:pt>
                <c:pt idx="94">
                  <c:v>0.88244639815034109</c:v>
                </c:pt>
                <c:pt idx="95">
                  <c:v>0.83642615741929871</c:v>
                </c:pt>
                <c:pt idx="96">
                  <c:v>0.80077185214712809</c:v>
                </c:pt>
                <c:pt idx="97">
                  <c:v>0.75073567144508258</c:v>
                </c:pt>
                <c:pt idx="98">
                  <c:v>0.6089800902516973</c:v>
                </c:pt>
                <c:pt idx="99">
                  <c:v>0.58053499416323873</c:v>
                </c:pt>
                <c:pt idx="100">
                  <c:v>0.61256545836566745</c:v>
                </c:pt>
                <c:pt idx="101">
                  <c:v>0.73996963721334175</c:v>
                </c:pt>
                <c:pt idx="102">
                  <c:v>0.82522728389643185</c:v>
                </c:pt>
                <c:pt idx="103">
                  <c:v>0.94316191823392859</c:v>
                </c:pt>
                <c:pt idx="104">
                  <c:v>0.94825415690089343</c:v>
                </c:pt>
                <c:pt idx="105">
                  <c:v>0.95955185242553265</c:v>
                </c:pt>
                <c:pt idx="106">
                  <c:v>0.83727259369737428</c:v>
                </c:pt>
                <c:pt idx="107">
                  <c:v>0.61965598325266125</c:v>
                </c:pt>
                <c:pt idx="108">
                  <c:v>0.28873024080686993</c:v>
                </c:pt>
                <c:pt idx="109">
                  <c:v>3.4529276175226484E-2</c:v>
                </c:pt>
                <c:pt idx="110">
                  <c:v>-0.24460201361140638</c:v>
                </c:pt>
                <c:pt idx="111">
                  <c:v>-0.48535578733131862</c:v>
                </c:pt>
                <c:pt idx="112">
                  <c:v>-0.641531060306889</c:v>
                </c:pt>
                <c:pt idx="113">
                  <c:v>-0.79060311018945229</c:v>
                </c:pt>
                <c:pt idx="114">
                  <c:v>-0.91202042884167178</c:v>
                </c:pt>
                <c:pt idx="115">
                  <c:v>-0.99789175730967161</c:v>
                </c:pt>
                <c:pt idx="116">
                  <c:v>-0.97784008489975627</c:v>
                </c:pt>
                <c:pt idx="117">
                  <c:v>-0.9292370522723864</c:v>
                </c:pt>
                <c:pt idx="118">
                  <c:v>-0.8661782030755063</c:v>
                </c:pt>
                <c:pt idx="119">
                  <c:v>-0.8316739968027248</c:v>
                </c:pt>
                <c:pt idx="120">
                  <c:v>-0.69092268390973943</c:v>
                </c:pt>
                <c:pt idx="121">
                  <c:v>-0.62764971323118868</c:v>
                </c:pt>
                <c:pt idx="122">
                  <c:v>-0.53984424603307801</c:v>
                </c:pt>
                <c:pt idx="123">
                  <c:v>-0.48356681944563795</c:v>
                </c:pt>
                <c:pt idx="124">
                  <c:v>-0.29679775201996927</c:v>
                </c:pt>
                <c:pt idx="125">
                  <c:v>-3.7833872586962112E-3</c:v>
                </c:pt>
                <c:pt idx="126">
                  <c:v>0.34271214607282852</c:v>
                </c:pt>
                <c:pt idx="127">
                  <c:v>0.33919490862997204</c:v>
                </c:pt>
                <c:pt idx="128">
                  <c:v>0.46674486035237195</c:v>
                </c:pt>
                <c:pt idx="129">
                  <c:v>0.63325008442208475</c:v>
                </c:pt>
                <c:pt idx="130">
                  <c:v>0.66528011047525981</c:v>
                </c:pt>
                <c:pt idx="131">
                  <c:v>0.74354684804748272</c:v>
                </c:pt>
                <c:pt idx="132">
                  <c:v>0.78964035404054922</c:v>
                </c:pt>
                <c:pt idx="133">
                  <c:v>0.8004743188319613</c:v>
                </c:pt>
                <c:pt idx="134">
                  <c:v>0.83239662805800663</c:v>
                </c:pt>
                <c:pt idx="135">
                  <c:v>0.85743443179339163</c:v>
                </c:pt>
                <c:pt idx="136">
                  <c:v>0.85761330426968208</c:v>
                </c:pt>
                <c:pt idx="137">
                  <c:v>0.82952434209606396</c:v>
                </c:pt>
                <c:pt idx="138">
                  <c:v>0.89311895262884233</c:v>
                </c:pt>
                <c:pt idx="139">
                  <c:v>0.81546064411739128</c:v>
                </c:pt>
                <c:pt idx="140">
                  <c:v>0.79748621751991755</c:v>
                </c:pt>
                <c:pt idx="141">
                  <c:v>0.7126887995807677</c:v>
                </c:pt>
                <c:pt idx="142">
                  <c:v>0.63492058483849667</c:v>
                </c:pt>
                <c:pt idx="143">
                  <c:v>0.46891475896888246</c:v>
                </c:pt>
                <c:pt idx="144">
                  <c:v>0.31334572637648378</c:v>
                </c:pt>
                <c:pt idx="145">
                  <c:v>0.17625135415480489</c:v>
                </c:pt>
                <c:pt idx="146">
                  <c:v>0.12391743930288047</c:v>
                </c:pt>
                <c:pt idx="147">
                  <c:v>8.177180219439123E-2</c:v>
                </c:pt>
                <c:pt idx="148">
                  <c:v>3.5464374002056959E-2</c:v>
                </c:pt>
                <c:pt idx="149">
                  <c:v>-6.8973545008324134E-3</c:v>
                </c:pt>
                <c:pt idx="150">
                  <c:v>2.5062631068540245E-2</c:v>
                </c:pt>
                <c:pt idx="151">
                  <c:v>9.636996809456537E-2</c:v>
                </c:pt>
                <c:pt idx="152">
                  <c:v>0.19598098662248301</c:v>
                </c:pt>
                <c:pt idx="153">
                  <c:v>0.22801276424075745</c:v>
                </c:pt>
                <c:pt idx="154">
                  <c:v>0.30577703935984063</c:v>
                </c:pt>
                <c:pt idx="155">
                  <c:v>0.22765304958013707</c:v>
                </c:pt>
                <c:pt idx="156">
                  <c:v>2.5671497657844614E-2</c:v>
                </c:pt>
                <c:pt idx="157">
                  <c:v>-0.19449444375144828</c:v>
                </c:pt>
                <c:pt idx="158">
                  <c:v>-0.33947540036049684</c:v>
                </c:pt>
                <c:pt idx="159">
                  <c:v>-0.44898309274868098</c:v>
                </c:pt>
                <c:pt idx="160">
                  <c:v>-0.61907215244461222</c:v>
                </c:pt>
                <c:pt idx="161">
                  <c:v>-0.73223459682650238</c:v>
                </c:pt>
                <c:pt idx="162">
                  <c:v>-0.84890964408401326</c:v>
                </c:pt>
                <c:pt idx="163">
                  <c:v>-0.94381220586965264</c:v>
                </c:pt>
                <c:pt idx="164">
                  <c:v>-1.0064699629986087</c:v>
                </c:pt>
                <c:pt idx="165">
                  <c:v>-0.98716746008691858</c:v>
                </c:pt>
                <c:pt idx="166">
                  <c:v>-0.86883129584351171</c:v>
                </c:pt>
                <c:pt idx="167">
                  <c:v>-0.72639422023166422</c:v>
                </c:pt>
                <c:pt idx="168">
                  <c:v>-0.59525603604598176</c:v>
                </c:pt>
                <c:pt idx="169">
                  <c:v>-0.40027154111834334</c:v>
                </c:pt>
                <c:pt idx="170">
                  <c:v>-0.29047723953065846</c:v>
                </c:pt>
                <c:pt idx="171">
                  <c:v>-0.12425991859140564</c:v>
                </c:pt>
                <c:pt idx="172">
                  <c:v>0.1405615459534407</c:v>
                </c:pt>
                <c:pt idx="173">
                  <c:v>0.36294968943842609</c:v>
                </c:pt>
                <c:pt idx="174">
                  <c:v>0.61310119624372394</c:v>
                </c:pt>
                <c:pt idx="175">
                  <c:v>0.72885214308490953</c:v>
                </c:pt>
                <c:pt idx="176">
                  <c:v>0.92531144284830946</c:v>
                </c:pt>
                <c:pt idx="177">
                  <c:v>0.90307536758297324</c:v>
                </c:pt>
                <c:pt idx="178">
                  <c:v>0.88428131448121594</c:v>
                </c:pt>
                <c:pt idx="179">
                  <c:v>0.84486213201495852</c:v>
                </c:pt>
                <c:pt idx="180">
                  <c:v>0.83747355396661671</c:v>
                </c:pt>
                <c:pt idx="181">
                  <c:v>0.81961020628013115</c:v>
                </c:pt>
                <c:pt idx="182">
                  <c:v>0.83410171000488043</c:v>
                </c:pt>
                <c:pt idx="183">
                  <c:v>0.84852032703277624</c:v>
                </c:pt>
                <c:pt idx="184">
                  <c:v>0.88388656947713662</c:v>
                </c:pt>
                <c:pt idx="185">
                  <c:v>0.88015517096695217</c:v>
                </c:pt>
                <c:pt idx="186">
                  <c:v>0.86577007158668562</c:v>
                </c:pt>
                <c:pt idx="187">
                  <c:v>0.89367548682227094</c:v>
                </c:pt>
                <c:pt idx="188">
                  <c:v>0.85827317865810604</c:v>
                </c:pt>
                <c:pt idx="189">
                  <c:v>0.87714349888273602</c:v>
                </c:pt>
                <c:pt idx="190">
                  <c:v>0.88259282558876195</c:v>
                </c:pt>
                <c:pt idx="191">
                  <c:v>0.80966361723074431</c:v>
                </c:pt>
                <c:pt idx="192">
                  <c:v>0.70402189458947118</c:v>
                </c:pt>
                <c:pt idx="193">
                  <c:v>0.53087099152017836</c:v>
                </c:pt>
                <c:pt idx="194">
                  <c:v>0.31496717578998779</c:v>
                </c:pt>
                <c:pt idx="195">
                  <c:v>5.5950634917768548E-2</c:v>
                </c:pt>
                <c:pt idx="196">
                  <c:v>-9.7072129131643328E-2</c:v>
                </c:pt>
                <c:pt idx="197">
                  <c:v>-0.20744136140662112</c:v>
                </c:pt>
                <c:pt idx="198">
                  <c:v>-0.3677037881378869</c:v>
                </c:pt>
                <c:pt idx="199">
                  <c:v>-0.45658551465461994</c:v>
                </c:pt>
                <c:pt idx="200">
                  <c:v>-0.48840098190470077</c:v>
                </c:pt>
                <c:pt idx="201">
                  <c:v>-0.5771728217766362</c:v>
                </c:pt>
                <c:pt idx="202">
                  <c:v>-0.66594508021482646</c:v>
                </c:pt>
                <c:pt idx="203">
                  <c:v>-0.65908903934488261</c:v>
                </c:pt>
                <c:pt idx="204">
                  <c:v>-0.64197505839804947</c:v>
                </c:pt>
                <c:pt idx="205">
                  <c:v>-0.62098655217093868</c:v>
                </c:pt>
                <c:pt idx="206">
                  <c:v>-0.52944775592725346</c:v>
                </c:pt>
                <c:pt idx="207">
                  <c:v>-0.34245997038146619</c:v>
                </c:pt>
                <c:pt idx="208">
                  <c:v>-8.4917556116362772E-2</c:v>
                </c:pt>
                <c:pt idx="209">
                  <c:v>1.7380071306404048E-2</c:v>
                </c:pt>
                <c:pt idx="210">
                  <c:v>0.10934599669246459</c:v>
                </c:pt>
                <c:pt idx="211">
                  <c:v>0.14467432433905011</c:v>
                </c:pt>
                <c:pt idx="212">
                  <c:v>0.11289171792723757</c:v>
                </c:pt>
                <c:pt idx="213">
                  <c:v>0.10593229841634336</c:v>
                </c:pt>
                <c:pt idx="214">
                  <c:v>-3.5081791854966772E-3</c:v>
                </c:pt>
                <c:pt idx="215">
                  <c:v>1.0768347481775959E-2</c:v>
                </c:pt>
                <c:pt idx="216">
                  <c:v>7.0739881951347242E-3</c:v>
                </c:pt>
                <c:pt idx="217">
                  <c:v>0.13433999588910239</c:v>
                </c:pt>
                <c:pt idx="218">
                  <c:v>0.31114123515034131</c:v>
                </c:pt>
                <c:pt idx="219">
                  <c:v>0.36081833790035656</c:v>
                </c:pt>
                <c:pt idx="220">
                  <c:v>0.30776477465468083</c:v>
                </c:pt>
                <c:pt idx="221">
                  <c:v>0.29721765782606629</c:v>
                </c:pt>
                <c:pt idx="222">
                  <c:v>0.16281488990899445</c:v>
                </c:pt>
                <c:pt idx="223">
                  <c:v>-9.1749291682614892E-2</c:v>
                </c:pt>
                <c:pt idx="224">
                  <c:v>-0.30710514833876634</c:v>
                </c:pt>
                <c:pt idx="225">
                  <c:v>-0.38113259242540648</c:v>
                </c:pt>
                <c:pt idx="226">
                  <c:v>-0.36003567287198851</c:v>
                </c:pt>
                <c:pt idx="227">
                  <c:v>-0.29995133601108048</c:v>
                </c:pt>
                <c:pt idx="228">
                  <c:v>-0.31053155233831004</c:v>
                </c:pt>
                <c:pt idx="229">
                  <c:v>-0.2998414293672525</c:v>
                </c:pt>
                <c:pt idx="230">
                  <c:v>-0.296360097636792</c:v>
                </c:pt>
                <c:pt idx="231">
                  <c:v>-0.37003198565616502</c:v>
                </c:pt>
                <c:pt idx="232">
                  <c:v>-0.34165625417268786</c:v>
                </c:pt>
                <c:pt idx="233">
                  <c:v>-0.21438980832886179</c:v>
                </c:pt>
                <c:pt idx="234">
                  <c:v>-2.3094639142815107E-2</c:v>
                </c:pt>
                <c:pt idx="235">
                  <c:v>0.14674765678973001</c:v>
                </c:pt>
                <c:pt idx="236">
                  <c:v>0.4295406630653309</c:v>
                </c:pt>
                <c:pt idx="237">
                  <c:v>0.53197883012115366</c:v>
                </c:pt>
                <c:pt idx="238">
                  <c:v>0.68051074151851731</c:v>
                </c:pt>
                <c:pt idx="239">
                  <c:v>0.82566997265309339</c:v>
                </c:pt>
                <c:pt idx="240">
                  <c:v>0.91114239742192027</c:v>
                </c:pt>
                <c:pt idx="241">
                  <c:v>0.94661540350057449</c:v>
                </c:pt>
                <c:pt idx="242">
                  <c:v>0.98997268434826591</c:v>
                </c:pt>
                <c:pt idx="243">
                  <c:v>0.99004362050948935</c:v>
                </c:pt>
                <c:pt idx="244">
                  <c:v>0.96963004476195791</c:v>
                </c:pt>
                <c:pt idx="245">
                  <c:v>0.88580031280771498</c:v>
                </c:pt>
                <c:pt idx="246">
                  <c:v>0.67854577955738915</c:v>
                </c:pt>
                <c:pt idx="247">
                  <c:v>0.51598167895071179</c:v>
                </c:pt>
                <c:pt idx="248">
                  <c:v>0.25510263097263436</c:v>
                </c:pt>
                <c:pt idx="249">
                  <c:v>-4.8782241412835541E-2</c:v>
                </c:pt>
                <c:pt idx="250">
                  <c:v>-0.27859676002553252</c:v>
                </c:pt>
                <c:pt idx="251">
                  <c:v>-0.48003578539846309</c:v>
                </c:pt>
                <c:pt idx="252">
                  <c:v>-0.69600162246367525</c:v>
                </c:pt>
                <c:pt idx="253">
                  <c:v>-0.81662525365723382</c:v>
                </c:pt>
                <c:pt idx="254">
                  <c:v>-0.89481578255156946</c:v>
                </c:pt>
                <c:pt idx="255">
                  <c:v>-0.99409576980626757</c:v>
                </c:pt>
                <c:pt idx="256">
                  <c:v>-0.98375929205545432</c:v>
                </c:pt>
                <c:pt idx="257">
                  <c:v>-0.94139491755269644</c:v>
                </c:pt>
                <c:pt idx="258">
                  <c:v>-0.9025793289525752</c:v>
                </c:pt>
                <c:pt idx="259">
                  <c:v>-0.81803040623630285</c:v>
                </c:pt>
                <c:pt idx="260">
                  <c:v>-0.72713683930471362</c:v>
                </c:pt>
                <c:pt idx="261">
                  <c:v>-0.65382008930533397</c:v>
                </c:pt>
                <c:pt idx="262">
                  <c:v>-0.46088284228455523</c:v>
                </c:pt>
                <c:pt idx="263">
                  <c:v>-0.27099171963737401</c:v>
                </c:pt>
                <c:pt idx="264">
                  <c:v>-6.6396902528085999E-2</c:v>
                </c:pt>
                <c:pt idx="265">
                  <c:v>1.799988066540752E-2</c:v>
                </c:pt>
                <c:pt idx="266">
                  <c:v>0.1378338030847269</c:v>
                </c:pt>
                <c:pt idx="267">
                  <c:v>0.28259385362093692</c:v>
                </c:pt>
                <c:pt idx="268">
                  <c:v>0.30030862201180708</c:v>
                </c:pt>
                <c:pt idx="269">
                  <c:v>0.27214635592370617</c:v>
                </c:pt>
                <c:pt idx="270">
                  <c:v>0.24778725977010224</c:v>
                </c:pt>
                <c:pt idx="271">
                  <c:v>6.4097138386068911E-2</c:v>
                </c:pt>
                <c:pt idx="272">
                  <c:v>4.6555133345529284E-2</c:v>
                </c:pt>
                <c:pt idx="273">
                  <c:v>-7.6942057637741382E-2</c:v>
                </c:pt>
                <c:pt idx="274">
                  <c:v>-0.20061901656761491</c:v>
                </c:pt>
                <c:pt idx="275">
                  <c:v>-0.26048594892954485</c:v>
                </c:pt>
                <c:pt idx="276">
                  <c:v>-0.31321200216483364</c:v>
                </c:pt>
                <c:pt idx="277">
                  <c:v>-0.4652244089928157</c:v>
                </c:pt>
                <c:pt idx="278">
                  <c:v>-0.48297787034456191</c:v>
                </c:pt>
                <c:pt idx="279">
                  <c:v>-0.44807297067342555</c:v>
                </c:pt>
                <c:pt idx="280">
                  <c:v>-0.4623792740298443</c:v>
                </c:pt>
                <c:pt idx="281">
                  <c:v>-0.56119403764740716</c:v>
                </c:pt>
                <c:pt idx="282">
                  <c:v>-0.69828228167427076</c:v>
                </c:pt>
                <c:pt idx="283">
                  <c:v>-0.80362750647967229</c:v>
                </c:pt>
                <c:pt idx="284">
                  <c:v>-0.90169375924284245</c:v>
                </c:pt>
                <c:pt idx="285">
                  <c:v>-0.95413298410075142</c:v>
                </c:pt>
                <c:pt idx="286">
                  <c:v>-0.95022205661497416</c:v>
                </c:pt>
                <c:pt idx="287">
                  <c:v>-0.96783501760986823</c:v>
                </c:pt>
                <c:pt idx="288">
                  <c:v>-0.97849142323607186</c:v>
                </c:pt>
                <c:pt idx="289">
                  <c:v>-0.98562923862744323</c:v>
                </c:pt>
                <c:pt idx="290">
                  <c:v>-0.9469625456000742</c:v>
                </c:pt>
                <c:pt idx="291">
                  <c:v>-0.92612480693196142</c:v>
                </c:pt>
                <c:pt idx="292">
                  <c:v>-0.95072933374413371</c:v>
                </c:pt>
                <c:pt idx="293">
                  <c:v>-0.94366289204251796</c:v>
                </c:pt>
                <c:pt idx="294">
                  <c:v>-0.95076567750343854</c:v>
                </c:pt>
                <c:pt idx="295">
                  <c:v>-0.91202739150488055</c:v>
                </c:pt>
                <c:pt idx="296">
                  <c:v>-0.91891408536308272</c:v>
                </c:pt>
                <c:pt idx="297">
                  <c:v>-0.95392214553283405</c:v>
                </c:pt>
                <c:pt idx="298">
                  <c:v>-0.97139279657379929</c:v>
                </c:pt>
                <c:pt idx="299">
                  <c:v>-0.95733337761023118</c:v>
                </c:pt>
                <c:pt idx="300">
                  <c:v>-0.93251385384510632</c:v>
                </c:pt>
                <c:pt idx="301">
                  <c:v>-0.93599697568775664</c:v>
                </c:pt>
                <c:pt idx="302">
                  <c:v>-0.87584785024056333</c:v>
                </c:pt>
                <c:pt idx="303">
                  <c:v>-0.83696900543835384</c:v>
                </c:pt>
                <c:pt idx="304">
                  <c:v>-0.70640949207061743</c:v>
                </c:pt>
                <c:pt idx="305">
                  <c:v>-0.55099305590844339</c:v>
                </c:pt>
                <c:pt idx="306">
                  <c:v>-0.26859893302232207</c:v>
                </c:pt>
                <c:pt idx="307">
                  <c:v>-0.15195318668416008</c:v>
                </c:pt>
                <c:pt idx="308">
                  <c:v>-6.7265217240553996E-2</c:v>
                </c:pt>
                <c:pt idx="309">
                  <c:v>-2.2541924710833198E-4</c:v>
                </c:pt>
                <c:pt idx="310">
                  <c:v>-3.8570710872883163E-2</c:v>
                </c:pt>
                <c:pt idx="311">
                  <c:v>-7.6663567862120169E-2</c:v>
                </c:pt>
                <c:pt idx="312">
                  <c:v>-7.6412664887317794E-2</c:v>
                </c:pt>
                <c:pt idx="313">
                  <c:v>-9.6065672463701693E-2</c:v>
                </c:pt>
                <c:pt idx="314">
                  <c:v>-3.4327698672908635E-2</c:v>
                </c:pt>
                <c:pt idx="315">
                  <c:v>-0.1035415561224885</c:v>
                </c:pt>
                <c:pt idx="316">
                  <c:v>-0.1136797214359809</c:v>
                </c:pt>
                <c:pt idx="317">
                  <c:v>-7.880065976400133E-2</c:v>
                </c:pt>
                <c:pt idx="318">
                  <c:v>-3.797239444797261E-2</c:v>
                </c:pt>
                <c:pt idx="319">
                  <c:v>-1.1461137839762403E-2</c:v>
                </c:pt>
                <c:pt idx="320">
                  <c:v>7.0890546952427358E-2</c:v>
                </c:pt>
                <c:pt idx="321">
                  <c:v>1.6508231098892594E-2</c:v>
                </c:pt>
                <c:pt idx="322">
                  <c:v>-4.4438283287574487E-2</c:v>
                </c:pt>
                <c:pt idx="323">
                  <c:v>-8.3755657840084097E-2</c:v>
                </c:pt>
                <c:pt idx="324">
                  <c:v>-7.3537801654362106E-2</c:v>
                </c:pt>
                <c:pt idx="325">
                  <c:v>-0.12321774968543941</c:v>
                </c:pt>
                <c:pt idx="326">
                  <c:v>-0.19402678336944965</c:v>
                </c:pt>
                <c:pt idx="327">
                  <c:v>-0.24005002949372628</c:v>
                </c:pt>
                <c:pt idx="328">
                  <c:v>-0.22599134547468561</c:v>
                </c:pt>
                <c:pt idx="329">
                  <c:v>-0.3141241039195215</c:v>
                </c:pt>
                <c:pt idx="330">
                  <c:v>-0.33539679211113577</c:v>
                </c:pt>
                <c:pt idx="331">
                  <c:v>-0.35656309595729796</c:v>
                </c:pt>
                <c:pt idx="332">
                  <c:v>-0.34953365430657612</c:v>
                </c:pt>
                <c:pt idx="333">
                  <c:v>-0.40950786648487519</c:v>
                </c:pt>
                <c:pt idx="334">
                  <c:v>-0.39182398953550146</c:v>
                </c:pt>
                <c:pt idx="335">
                  <c:v>-0.46582080032346002</c:v>
                </c:pt>
                <c:pt idx="336">
                  <c:v>-0.56087154201086953</c:v>
                </c:pt>
                <c:pt idx="337">
                  <c:v>-0.61022571211419152</c:v>
                </c:pt>
                <c:pt idx="338">
                  <c:v>-0.6596880566751554</c:v>
                </c:pt>
                <c:pt idx="339">
                  <c:v>-0.7262612591730534</c:v>
                </c:pt>
                <c:pt idx="340">
                  <c:v>-0.87016860235979343</c:v>
                </c:pt>
                <c:pt idx="341">
                  <c:v>-0.9255496575839568</c:v>
                </c:pt>
                <c:pt idx="342">
                  <c:v>-0.98803357630125743</c:v>
                </c:pt>
                <c:pt idx="343">
                  <c:v>-0.99811222595813676</c:v>
                </c:pt>
                <c:pt idx="344">
                  <c:v>-0.95083840540240083</c:v>
                </c:pt>
                <c:pt idx="345">
                  <c:v>-0.6948780371357598</c:v>
                </c:pt>
                <c:pt idx="346">
                  <c:v>-0.46083339800528722</c:v>
                </c:pt>
                <c:pt idx="347">
                  <c:v>-7.5347342906247478E-2</c:v>
                </c:pt>
                <c:pt idx="348">
                  <c:v>0.24948314560319948</c:v>
                </c:pt>
                <c:pt idx="349">
                  <c:v>0.63342632640560104</c:v>
                </c:pt>
                <c:pt idx="350">
                  <c:v>0.83676772380236786</c:v>
                </c:pt>
                <c:pt idx="351">
                  <c:v>0.94111108847532587</c:v>
                </c:pt>
                <c:pt idx="352">
                  <c:v>0.89046347373349144</c:v>
                </c:pt>
                <c:pt idx="353">
                  <c:v>0.86481835486125003</c:v>
                </c:pt>
                <c:pt idx="354">
                  <c:v>0.85728686932364317</c:v>
                </c:pt>
                <c:pt idx="355">
                  <c:v>0.80050453398102417</c:v>
                </c:pt>
                <c:pt idx="356">
                  <c:v>0.79677401094272648</c:v>
                </c:pt>
                <c:pt idx="357">
                  <c:v>0.79336671848609841</c:v>
                </c:pt>
                <c:pt idx="358">
                  <c:v>0.77909130615695876</c:v>
                </c:pt>
                <c:pt idx="359">
                  <c:v>0.88562424827491359</c:v>
                </c:pt>
                <c:pt idx="360">
                  <c:v>0.94373466003590767</c:v>
                </c:pt>
                <c:pt idx="361">
                  <c:v>0.9463912513337841</c:v>
                </c:pt>
                <c:pt idx="362">
                  <c:v>0.64803233237708258</c:v>
                </c:pt>
                <c:pt idx="363">
                  <c:v>0.3522924279269628</c:v>
                </c:pt>
                <c:pt idx="364">
                  <c:v>-8.5597384052626291E-2</c:v>
                </c:pt>
                <c:pt idx="365">
                  <c:v>-0.61664304689029292</c:v>
                </c:pt>
                <c:pt idx="366">
                  <c:v>-0.92967423158114049</c:v>
                </c:pt>
                <c:pt idx="367">
                  <c:v>-1.0061496562479892</c:v>
                </c:pt>
                <c:pt idx="368">
                  <c:v>-0.76464313280426244</c:v>
                </c:pt>
                <c:pt idx="369">
                  <c:v>-0.62769503025986628</c:v>
                </c:pt>
                <c:pt idx="370">
                  <c:v>-0.51528047929913812</c:v>
                </c:pt>
                <c:pt idx="371">
                  <c:v>-0.38830237390840477</c:v>
                </c:pt>
                <c:pt idx="372">
                  <c:v>-0.30379391437214104</c:v>
                </c:pt>
                <c:pt idx="373">
                  <c:v>-0.18022250431510312</c:v>
                </c:pt>
                <c:pt idx="374">
                  <c:v>-5.3065308097426031E-2</c:v>
                </c:pt>
                <c:pt idx="375">
                  <c:v>2.8177344763235267E-2</c:v>
                </c:pt>
                <c:pt idx="376">
                  <c:v>0.14829973706858815</c:v>
                </c:pt>
                <c:pt idx="377">
                  <c:v>0.15895303896025201</c:v>
                </c:pt>
                <c:pt idx="378">
                  <c:v>0.16232512137522637</c:v>
                </c:pt>
                <c:pt idx="379">
                  <c:v>0.19776532547602443</c:v>
                </c:pt>
                <c:pt idx="380">
                  <c:v>0.29683516952228012</c:v>
                </c:pt>
                <c:pt idx="381">
                  <c:v>0.3499208982461447</c:v>
                </c:pt>
                <c:pt idx="382">
                  <c:v>0.37825897297171213</c:v>
                </c:pt>
                <c:pt idx="383">
                  <c:v>0.48450096770519591</c:v>
                </c:pt>
                <c:pt idx="384">
                  <c:v>0.65832072972037858</c:v>
                </c:pt>
                <c:pt idx="385">
                  <c:v>0.75764119932568141</c:v>
                </c:pt>
                <c:pt idx="386">
                  <c:v>0.86438682877704698</c:v>
                </c:pt>
                <c:pt idx="387">
                  <c:v>0.98268465997011056</c:v>
                </c:pt>
                <c:pt idx="388">
                  <c:v>0.93196937066688956</c:v>
                </c:pt>
                <c:pt idx="389">
                  <c:v>0.82716155979804007</c:v>
                </c:pt>
                <c:pt idx="390">
                  <c:v>0.68684352403537607</c:v>
                </c:pt>
                <c:pt idx="391">
                  <c:v>0.47568540344985538</c:v>
                </c:pt>
                <c:pt idx="392">
                  <c:v>0.27109412718881737</c:v>
                </c:pt>
                <c:pt idx="393">
                  <c:v>2.0442983834946613E-2</c:v>
                </c:pt>
                <c:pt idx="394">
                  <c:v>-0.16381265650588051</c:v>
                </c:pt>
                <c:pt idx="395">
                  <c:v>-0.28834369381762015</c:v>
                </c:pt>
                <c:pt idx="396">
                  <c:v>-0.34906820716900611</c:v>
                </c:pt>
                <c:pt idx="397">
                  <c:v>-0.34680679677819232</c:v>
                </c:pt>
                <c:pt idx="398">
                  <c:v>-0.21060919417332821</c:v>
                </c:pt>
                <c:pt idx="399">
                  <c:v>-7.0397801311334635E-2</c:v>
                </c:pt>
                <c:pt idx="400">
                  <c:v>0.14779155114125686</c:v>
                </c:pt>
                <c:pt idx="401">
                  <c:v>0.33100705684723231</c:v>
                </c:pt>
                <c:pt idx="402">
                  <c:v>0.53563579068793632</c:v>
                </c:pt>
                <c:pt idx="403">
                  <c:v>0.68724559295927279</c:v>
                </c:pt>
                <c:pt idx="404">
                  <c:v>0.77195916174410761</c:v>
                </c:pt>
                <c:pt idx="405">
                  <c:v>0.71179925270618871</c:v>
                </c:pt>
                <c:pt idx="406">
                  <c:v>0.5452180982051974</c:v>
                </c:pt>
                <c:pt idx="407">
                  <c:v>0.41045517789246871</c:v>
                </c:pt>
                <c:pt idx="408">
                  <c:v>0.1521600551135476</c:v>
                </c:pt>
                <c:pt idx="409">
                  <c:v>-0.20818268706527393</c:v>
                </c:pt>
                <c:pt idx="410">
                  <c:v>-0.3493630984968018</c:v>
                </c:pt>
                <c:pt idx="411">
                  <c:v>-0.59599494052129598</c:v>
                </c:pt>
                <c:pt idx="412">
                  <c:v>-0.64886372206663634</c:v>
                </c:pt>
                <c:pt idx="413">
                  <c:v>-0.76496519070455449</c:v>
                </c:pt>
                <c:pt idx="414">
                  <c:v>-0.84233273163328337</c:v>
                </c:pt>
                <c:pt idx="415">
                  <c:v>-0.77902188532839756</c:v>
                </c:pt>
                <c:pt idx="416">
                  <c:v>-0.7510779380707292</c:v>
                </c:pt>
                <c:pt idx="417">
                  <c:v>-0.71599985648603082</c:v>
                </c:pt>
                <c:pt idx="418">
                  <c:v>-0.66646418759673132</c:v>
                </c:pt>
                <c:pt idx="419">
                  <c:v>-0.64903165104895177</c:v>
                </c:pt>
                <c:pt idx="420">
                  <c:v>-0.5365139787616533</c:v>
                </c:pt>
                <c:pt idx="421">
                  <c:v>-0.33195618118512249</c:v>
                </c:pt>
                <c:pt idx="422">
                  <c:v>-8.5069059035919922E-2</c:v>
                </c:pt>
                <c:pt idx="423">
                  <c:v>0.30027534271265244</c:v>
                </c:pt>
                <c:pt idx="424">
                  <c:v>0.53759248409044236</c:v>
                </c:pt>
                <c:pt idx="425">
                  <c:v>0.6761572040313617</c:v>
                </c:pt>
                <c:pt idx="426">
                  <c:v>0.81838393725652281</c:v>
                </c:pt>
                <c:pt idx="427">
                  <c:v>0.8550486195420447</c:v>
                </c:pt>
                <c:pt idx="428">
                  <c:v>0.79927558656385633</c:v>
                </c:pt>
                <c:pt idx="429">
                  <c:v>0.63489411618301339</c:v>
                </c:pt>
                <c:pt idx="430">
                  <c:v>0.29392409802865838</c:v>
                </c:pt>
                <c:pt idx="431">
                  <c:v>8.2581852243314199E-2</c:v>
                </c:pt>
                <c:pt idx="432">
                  <c:v>-0.16434577184311969</c:v>
                </c:pt>
                <c:pt idx="433">
                  <c:v>-0.45033747985550193</c:v>
                </c:pt>
                <c:pt idx="434">
                  <c:v>-0.66968676098170099</c:v>
                </c:pt>
                <c:pt idx="435">
                  <c:v>-0.79032242980001866</c:v>
                </c:pt>
                <c:pt idx="436">
                  <c:v>-0.83735561478778842</c:v>
                </c:pt>
                <c:pt idx="437">
                  <c:v>-0.8280365565784098</c:v>
                </c:pt>
                <c:pt idx="438">
                  <c:v>-0.76236507900365513</c:v>
                </c:pt>
                <c:pt idx="439">
                  <c:v>-0.7210078374630865</c:v>
                </c:pt>
                <c:pt idx="440">
                  <c:v>-0.67226255374159538</c:v>
                </c:pt>
                <c:pt idx="441">
                  <c:v>-0.63707498407750973</c:v>
                </c:pt>
                <c:pt idx="442">
                  <c:v>-0.61659158630159316</c:v>
                </c:pt>
                <c:pt idx="443">
                  <c:v>-0.60256526745494288</c:v>
                </c:pt>
                <c:pt idx="444">
                  <c:v>-0.6133606804317453</c:v>
                </c:pt>
                <c:pt idx="445">
                  <c:v>-0.6835196884698006</c:v>
                </c:pt>
                <c:pt idx="446">
                  <c:v>-0.7361754815256365</c:v>
                </c:pt>
                <c:pt idx="447">
                  <c:v>-0.73958412667129036</c:v>
                </c:pt>
                <c:pt idx="448">
                  <c:v>-0.7887618314295255</c:v>
                </c:pt>
                <c:pt idx="449">
                  <c:v>-0.78442228200041419</c:v>
                </c:pt>
                <c:pt idx="450">
                  <c:v>-0.73011790586943637</c:v>
                </c:pt>
                <c:pt idx="451">
                  <c:v>-0.65823736982392778</c:v>
                </c:pt>
                <c:pt idx="452">
                  <c:v>-0.54047701163675077</c:v>
                </c:pt>
                <c:pt idx="453">
                  <c:v>-0.34484247220141079</c:v>
                </c:pt>
                <c:pt idx="454">
                  <c:v>-0.15666716914264012</c:v>
                </c:pt>
                <c:pt idx="455">
                  <c:v>-8.9446747522626574E-2</c:v>
                </c:pt>
                <c:pt idx="456">
                  <c:v>0.17928626194001862</c:v>
                </c:pt>
                <c:pt idx="457">
                  <c:v>0.32402156840195689</c:v>
                </c:pt>
                <c:pt idx="458">
                  <c:v>0.40176131893712436</c:v>
                </c:pt>
                <c:pt idx="459">
                  <c:v>0.27486117357924605</c:v>
                </c:pt>
                <c:pt idx="460">
                  <c:v>0.1299894470103243</c:v>
                </c:pt>
                <c:pt idx="461">
                  <c:v>-8.5513315823381911E-2</c:v>
                </c:pt>
                <c:pt idx="462">
                  <c:v>-0.17037950083036318</c:v>
                </c:pt>
                <c:pt idx="463">
                  <c:v>-0.22002091715002051</c:v>
                </c:pt>
                <c:pt idx="464">
                  <c:v>-0.24817924413512407</c:v>
                </c:pt>
                <c:pt idx="465">
                  <c:v>-0.2021235941835795</c:v>
                </c:pt>
                <c:pt idx="466">
                  <c:v>-5.0180829688206773E-2</c:v>
                </c:pt>
                <c:pt idx="467">
                  <c:v>0.15832314437948156</c:v>
                </c:pt>
                <c:pt idx="468">
                  <c:v>0.29953355271357801</c:v>
                </c:pt>
                <c:pt idx="469">
                  <c:v>0.31014702927231641</c:v>
                </c:pt>
                <c:pt idx="470">
                  <c:v>0.28166379910464961</c:v>
                </c:pt>
                <c:pt idx="471">
                  <c:v>0.28879986386411999</c:v>
                </c:pt>
                <c:pt idx="472">
                  <c:v>0.12989837501021911</c:v>
                </c:pt>
                <c:pt idx="473">
                  <c:v>-1.8600933070365071E-2</c:v>
                </c:pt>
                <c:pt idx="474">
                  <c:v>-0.2375826205021189</c:v>
                </c:pt>
                <c:pt idx="475">
                  <c:v>-0.44274840888661371</c:v>
                </c:pt>
                <c:pt idx="476">
                  <c:v>-0.48517844713627567</c:v>
                </c:pt>
                <c:pt idx="477">
                  <c:v>-0.46745649476160184</c:v>
                </c:pt>
                <c:pt idx="478">
                  <c:v>-0.44991295733444625</c:v>
                </c:pt>
                <c:pt idx="479">
                  <c:v>-0.45690653244360729</c:v>
                </c:pt>
                <c:pt idx="480">
                  <c:v>-0.40026847696885626</c:v>
                </c:pt>
                <c:pt idx="481">
                  <c:v>-0.24462894595087512</c:v>
                </c:pt>
                <c:pt idx="482">
                  <c:v>-0.26235002264776303</c:v>
                </c:pt>
                <c:pt idx="483">
                  <c:v>-0.29416437597271888</c:v>
                </c:pt>
                <c:pt idx="484">
                  <c:v>-0.34359322236731243</c:v>
                </c:pt>
                <c:pt idx="485">
                  <c:v>-0.40382271508453743</c:v>
                </c:pt>
                <c:pt idx="486">
                  <c:v>-0.46018030882996197</c:v>
                </c:pt>
                <c:pt idx="487">
                  <c:v>-0.28755331715424548</c:v>
                </c:pt>
                <c:pt idx="488">
                  <c:v>-0.11082804842710973</c:v>
                </c:pt>
                <c:pt idx="489">
                  <c:v>5.1480572772456289E-2</c:v>
                </c:pt>
                <c:pt idx="490">
                  <c:v>0.2001254739272266</c:v>
                </c:pt>
                <c:pt idx="491">
                  <c:v>0.34159884244811639</c:v>
                </c:pt>
                <c:pt idx="492">
                  <c:v>0.36993884802034166</c:v>
                </c:pt>
                <c:pt idx="493">
                  <c:v>0.40161769567332278</c:v>
                </c:pt>
                <c:pt idx="494">
                  <c:v>0.18285910361333396</c:v>
                </c:pt>
                <c:pt idx="495">
                  <c:v>-2.5859390811493743E-2</c:v>
                </c:pt>
                <c:pt idx="496">
                  <c:v>-0.14598539443588499</c:v>
                </c:pt>
                <c:pt idx="497">
                  <c:v>-8.2423207315792127E-2</c:v>
                </c:pt>
                <c:pt idx="498">
                  <c:v>-1.2514011814744076E-3</c:v>
                </c:pt>
                <c:pt idx="499">
                  <c:v>0.15431261724418374</c:v>
                </c:pt>
                <c:pt idx="500">
                  <c:v>0.12622524590156214</c:v>
                </c:pt>
                <c:pt idx="501">
                  <c:v>0.14738824714560375</c:v>
                </c:pt>
                <c:pt idx="502">
                  <c:v>0.27372444468750334</c:v>
                </c:pt>
                <c:pt idx="503">
                  <c:v>0.2798630261525642</c:v>
                </c:pt>
                <c:pt idx="504">
                  <c:v>0.25683901274754833</c:v>
                </c:pt>
                <c:pt idx="505">
                  <c:v>0.14144495680392294</c:v>
                </c:pt>
                <c:pt idx="506">
                  <c:v>1.2164941229070093E-2</c:v>
                </c:pt>
                <c:pt idx="507">
                  <c:v>-2.3419760778981377E-2</c:v>
                </c:pt>
                <c:pt idx="508">
                  <c:v>9.5318841133568838E-2</c:v>
                </c:pt>
                <c:pt idx="509">
                  <c:v>0.10238178095066108</c:v>
                </c:pt>
                <c:pt idx="510">
                  <c:v>0.23013996461965866</c:v>
                </c:pt>
                <c:pt idx="511">
                  <c:v>0.23763204256095086</c:v>
                </c:pt>
                <c:pt idx="512">
                  <c:v>0.27654985722564795</c:v>
                </c:pt>
                <c:pt idx="513">
                  <c:v>0.24846465497520914</c:v>
                </c:pt>
                <c:pt idx="514">
                  <c:v>0.2411832163200362</c:v>
                </c:pt>
                <c:pt idx="515">
                  <c:v>0.21288192277875156</c:v>
                </c:pt>
                <c:pt idx="516">
                  <c:v>0.29032591083739689</c:v>
                </c:pt>
                <c:pt idx="517">
                  <c:v>0.32907012543649472</c:v>
                </c:pt>
                <c:pt idx="518">
                  <c:v>0.35356886575163271</c:v>
                </c:pt>
                <c:pt idx="519">
                  <c:v>0.32548399138931189</c:v>
                </c:pt>
                <c:pt idx="520">
                  <c:v>0.33237017766301558</c:v>
                </c:pt>
                <c:pt idx="521">
                  <c:v>0.30769252539008879</c:v>
                </c:pt>
                <c:pt idx="522">
                  <c:v>0.35005423430876981</c:v>
                </c:pt>
                <c:pt idx="523">
                  <c:v>0.37484113579362832</c:v>
                </c:pt>
                <c:pt idx="524">
                  <c:v>0.38201378214371084</c:v>
                </c:pt>
                <c:pt idx="525">
                  <c:v>0.40356695164946454</c:v>
                </c:pt>
                <c:pt idx="526">
                  <c:v>0.37985065819428526</c:v>
                </c:pt>
                <c:pt idx="527">
                  <c:v>0.45883157215529324</c:v>
                </c:pt>
                <c:pt idx="528">
                  <c:v>0.45287755362569704</c:v>
                </c:pt>
                <c:pt idx="529">
                  <c:v>0.44032359085999501</c:v>
                </c:pt>
                <c:pt idx="530">
                  <c:v>0.37769958993546071</c:v>
                </c:pt>
                <c:pt idx="531">
                  <c:v>0.29412838205655756</c:v>
                </c:pt>
                <c:pt idx="532">
                  <c:v>0.24520641453637634</c:v>
                </c:pt>
                <c:pt idx="533">
                  <c:v>0.27365176907891753</c:v>
                </c:pt>
                <c:pt idx="534">
                  <c:v>0.2844165095855985</c:v>
                </c:pt>
                <c:pt idx="535">
                  <c:v>0.30579607902817157</c:v>
                </c:pt>
                <c:pt idx="536">
                  <c:v>0.25676655417291605</c:v>
                </c:pt>
                <c:pt idx="537">
                  <c:v>0.24278079591680032</c:v>
                </c:pt>
                <c:pt idx="538">
                  <c:v>0.17219286852062529</c:v>
                </c:pt>
                <c:pt idx="539">
                  <c:v>0.11936043073338036</c:v>
                </c:pt>
                <c:pt idx="540">
                  <c:v>6.6528430889489801E-2</c:v>
                </c:pt>
                <c:pt idx="541">
                  <c:v>7.7072921615526022E-2</c:v>
                </c:pt>
                <c:pt idx="542">
                  <c:v>0.12979591049361441</c:v>
                </c:pt>
                <c:pt idx="543">
                  <c:v>0.18976554624020919</c:v>
                </c:pt>
                <c:pt idx="544">
                  <c:v>0.25296119473056977</c:v>
                </c:pt>
                <c:pt idx="545">
                  <c:v>0.34025829025451876</c:v>
                </c:pt>
                <c:pt idx="546">
                  <c:v>0.48416183434663962</c:v>
                </c:pt>
                <c:pt idx="547">
                  <c:v>0.49068947025244664</c:v>
                </c:pt>
                <c:pt idx="548">
                  <c:v>0.52551668792841433</c:v>
                </c:pt>
                <c:pt idx="549">
                  <c:v>0.72642456798038968</c:v>
                </c:pt>
                <c:pt idx="550">
                  <c:v>0.86032945049856135</c:v>
                </c:pt>
                <c:pt idx="551">
                  <c:v>0.94470149023850469</c:v>
                </c:pt>
                <c:pt idx="552">
                  <c:v>1.0118544384115873</c:v>
                </c:pt>
                <c:pt idx="553">
                  <c:v>0.96225467743457538</c:v>
                </c:pt>
                <c:pt idx="554">
                  <c:v>0.90569434302287855</c:v>
                </c:pt>
                <c:pt idx="555">
                  <c:v>0.79267613912970269</c:v>
                </c:pt>
                <c:pt idx="556">
                  <c:v>0.68679387874581133</c:v>
                </c:pt>
                <c:pt idx="557">
                  <c:v>0.59131286480233325</c:v>
                </c:pt>
                <c:pt idx="558">
                  <c:v>0.51706544835201318</c:v>
                </c:pt>
                <c:pt idx="559">
                  <c:v>0.56659910805298386</c:v>
                </c:pt>
                <c:pt idx="560">
                  <c:v>0.63736807691528719</c:v>
                </c:pt>
                <c:pt idx="561">
                  <c:v>0.75752409640633855</c:v>
                </c:pt>
                <c:pt idx="562">
                  <c:v>0.99065489443710586</c:v>
                </c:pt>
                <c:pt idx="563">
                  <c:v>0.83511080437415641</c:v>
                </c:pt>
                <c:pt idx="564">
                  <c:v>0.41776028331189979</c:v>
                </c:pt>
                <c:pt idx="565">
                  <c:v>5.0097550766850164E-2</c:v>
                </c:pt>
                <c:pt idx="566">
                  <c:v>-0.25747949212652499</c:v>
                </c:pt>
                <c:pt idx="567">
                  <c:v>-0.44869497116340856</c:v>
                </c:pt>
                <c:pt idx="568">
                  <c:v>-0.57954393901231283</c:v>
                </c:pt>
                <c:pt idx="569">
                  <c:v>-0.7138700220711105</c:v>
                </c:pt>
                <c:pt idx="570">
                  <c:v>-0.81275856661379164</c:v>
                </c:pt>
                <c:pt idx="571">
                  <c:v>-0.83395287734539392</c:v>
                </c:pt>
                <c:pt idx="572">
                  <c:v>-0.85525796977849344</c:v>
                </c:pt>
                <c:pt idx="573">
                  <c:v>-0.88366395589313662</c:v>
                </c:pt>
                <c:pt idx="574">
                  <c:v>-0.88021849039357392</c:v>
                </c:pt>
                <c:pt idx="575">
                  <c:v>-0.89790258662377631</c:v>
                </c:pt>
                <c:pt idx="576">
                  <c:v>-0.93642193563499965</c:v>
                </c:pt>
                <c:pt idx="577">
                  <c:v>-0.96116855405044732</c:v>
                </c:pt>
                <c:pt idx="578">
                  <c:v>-0.96826479275150723</c:v>
                </c:pt>
                <c:pt idx="579">
                  <c:v>-0.87937186470214346</c:v>
                </c:pt>
                <c:pt idx="580">
                  <c:v>-0.73441742217757666</c:v>
                </c:pt>
                <c:pt idx="581">
                  <c:v>-0.54724638721391095</c:v>
                </c:pt>
                <c:pt idx="582">
                  <c:v>-0.39540935056347831</c:v>
                </c:pt>
                <c:pt idx="583">
                  <c:v>-0.30720808340073458</c:v>
                </c:pt>
                <c:pt idx="584">
                  <c:v>-0.19407410322473856</c:v>
                </c:pt>
                <c:pt idx="585">
                  <c:v>-0.16584505884328232</c:v>
                </c:pt>
                <c:pt idx="586">
                  <c:v>0.12408556405966355</c:v>
                </c:pt>
                <c:pt idx="587">
                  <c:v>0.22308379637714279</c:v>
                </c:pt>
                <c:pt idx="588">
                  <c:v>0.26548143059242818</c:v>
                </c:pt>
                <c:pt idx="589">
                  <c:v>0.2797215933984159</c:v>
                </c:pt>
                <c:pt idx="590">
                  <c:v>0.33617793121936906</c:v>
                </c:pt>
                <c:pt idx="591">
                  <c:v>0.38194784713324115</c:v>
                </c:pt>
                <c:pt idx="592">
                  <c:v>0.3643346868565488</c:v>
                </c:pt>
                <c:pt idx="593">
                  <c:v>0.2865003511486599</c:v>
                </c:pt>
                <c:pt idx="594">
                  <c:v>0.10324635207306029</c:v>
                </c:pt>
                <c:pt idx="595">
                  <c:v>-0.24260353379493568</c:v>
                </c:pt>
                <c:pt idx="596">
                  <c:v>-0.64552952829458843</c:v>
                </c:pt>
                <c:pt idx="597">
                  <c:v>-0.98501117979678632</c:v>
                </c:pt>
                <c:pt idx="598">
                  <c:v>-0.96095640186138953</c:v>
                </c:pt>
                <c:pt idx="599">
                  <c:v>-0.97146810988432408</c:v>
                </c:pt>
                <c:pt idx="600">
                  <c:v>-0.6929211423093441</c:v>
                </c:pt>
                <c:pt idx="601">
                  <c:v>-0.36784675479883161</c:v>
                </c:pt>
                <c:pt idx="602">
                  <c:v>-2.1747059877290316E-2</c:v>
                </c:pt>
                <c:pt idx="603">
                  <c:v>0.25415857635001982</c:v>
                </c:pt>
                <c:pt idx="604">
                  <c:v>0.31811397629589422</c:v>
                </c:pt>
                <c:pt idx="605">
                  <c:v>0.2192591875452313</c:v>
                </c:pt>
                <c:pt idx="606">
                  <c:v>0.14135017564962513</c:v>
                </c:pt>
                <c:pt idx="607">
                  <c:v>0.16237022971579473</c:v>
                </c:pt>
                <c:pt idx="608">
                  <c:v>2.0435795734486513E-2</c:v>
                </c:pt>
                <c:pt idx="609">
                  <c:v>-7.2700581293480668E-4</c:v>
                </c:pt>
                <c:pt idx="610">
                  <c:v>1.0176343271826037E-2</c:v>
                </c:pt>
                <c:pt idx="611">
                  <c:v>9.9983463703719813E-3</c:v>
                </c:pt>
                <c:pt idx="612">
                  <c:v>1.3655486738903495E-2</c:v>
                </c:pt>
                <c:pt idx="613">
                  <c:v>1.0571088172955771E-2</c:v>
                </c:pt>
                <c:pt idx="614">
                  <c:v>-7.0350272408753911E-2</c:v>
                </c:pt>
                <c:pt idx="615">
                  <c:v>-0.14757596070521736</c:v>
                </c:pt>
                <c:pt idx="616">
                  <c:v>-0.28925883479699388</c:v>
                </c:pt>
                <c:pt idx="617">
                  <c:v>-0.56849780285882867</c:v>
                </c:pt>
                <c:pt idx="618">
                  <c:v>-0.7377958403676983</c:v>
                </c:pt>
                <c:pt idx="619">
                  <c:v>-0.88944063412353092</c:v>
                </c:pt>
                <c:pt idx="620">
                  <c:v>-0.98031951722217425</c:v>
                </c:pt>
                <c:pt idx="621">
                  <c:v>-0.96234268328699291</c:v>
                </c:pt>
                <c:pt idx="622">
                  <c:v>-0.73606536996256866</c:v>
                </c:pt>
                <c:pt idx="623">
                  <c:v>-0.39999853097107063</c:v>
                </c:pt>
                <c:pt idx="624">
                  <c:v>-7.1757189258246284E-2</c:v>
                </c:pt>
                <c:pt idx="625">
                  <c:v>2.333144805634255E-2</c:v>
                </c:pt>
                <c:pt idx="626">
                  <c:v>9.7724516440051409E-2</c:v>
                </c:pt>
                <c:pt idx="627">
                  <c:v>-6.8062611103179876E-2</c:v>
                </c:pt>
                <c:pt idx="628">
                  <c:v>-0.47421292605854698</c:v>
                </c:pt>
                <c:pt idx="629">
                  <c:v>-0.5165420315556849</c:v>
                </c:pt>
                <c:pt idx="630">
                  <c:v>-0.94031599275294686</c:v>
                </c:pt>
                <c:pt idx="631">
                  <c:v>-0.90496994490372118</c:v>
                </c:pt>
                <c:pt idx="632">
                  <c:v>-0.60834284247174486</c:v>
                </c:pt>
                <c:pt idx="633">
                  <c:v>-0.24481478907885007</c:v>
                </c:pt>
                <c:pt idx="634">
                  <c:v>0.13245623749784774</c:v>
                </c:pt>
                <c:pt idx="635">
                  <c:v>0.53494786042452225</c:v>
                </c:pt>
                <c:pt idx="636">
                  <c:v>0.66529985751361997</c:v>
                </c:pt>
                <c:pt idx="637">
                  <c:v>0.76064327856578717</c:v>
                </c:pt>
                <c:pt idx="638">
                  <c:v>0.84895864961817102</c:v>
                </c:pt>
                <c:pt idx="639">
                  <c:v>0.91241224392208042</c:v>
                </c:pt>
                <c:pt idx="640">
                  <c:v>0.89835467382755974</c:v>
                </c:pt>
                <c:pt idx="641">
                  <c:v>0.96209967294115784</c:v>
                </c:pt>
                <c:pt idx="642">
                  <c:v>0.96152605566789673</c:v>
                </c:pt>
                <c:pt idx="643">
                  <c:v>0.95374322931387334</c:v>
                </c:pt>
                <c:pt idx="644">
                  <c:v>0.90743574236649549</c:v>
                </c:pt>
                <c:pt idx="645">
                  <c:v>0.9072187756025536</c:v>
                </c:pt>
                <c:pt idx="646">
                  <c:v>0.87866946374486776</c:v>
                </c:pt>
                <c:pt idx="647">
                  <c:v>0.87501783434623859</c:v>
                </c:pt>
                <c:pt idx="648">
                  <c:v>0.78671362544854151</c:v>
                </c:pt>
                <c:pt idx="649">
                  <c:v>0.69840700910958231</c:v>
                </c:pt>
                <c:pt idx="650">
                  <c:v>0.69119760064346769</c:v>
                </c:pt>
                <c:pt idx="651">
                  <c:v>0.65568693832407077</c:v>
                </c:pt>
                <c:pt idx="652">
                  <c:v>0.75808738955385835</c:v>
                </c:pt>
                <c:pt idx="653">
                  <c:v>0.80775687141165442</c:v>
                </c:pt>
                <c:pt idx="654">
                  <c:v>0.75100321955938643</c:v>
                </c:pt>
                <c:pt idx="655">
                  <c:v>0.62369609239261137</c:v>
                </c:pt>
                <c:pt idx="656">
                  <c:v>0.45026321520640661</c:v>
                </c:pt>
                <c:pt idx="657">
                  <c:v>0.30506417790889601</c:v>
                </c:pt>
                <c:pt idx="658">
                  <c:v>0.17758428718710056</c:v>
                </c:pt>
                <c:pt idx="659">
                  <c:v>-5.2193051366449521E-2</c:v>
                </c:pt>
                <c:pt idx="660">
                  <c:v>-6.9912616091178631E-2</c:v>
                </c:pt>
                <c:pt idx="661">
                  <c:v>-0.29233578981606873</c:v>
                </c:pt>
                <c:pt idx="662">
                  <c:v>-0.60306291429765513</c:v>
                </c:pt>
                <c:pt idx="663">
                  <c:v>-0.76858930981319185</c:v>
                </c:pt>
                <c:pt idx="664">
                  <c:v>-0.77492669211604215</c:v>
                </c:pt>
                <c:pt idx="665">
                  <c:v>-0.71408174739719354</c:v>
                </c:pt>
                <c:pt idx="666">
                  <c:v>-0.54398265895356379</c:v>
                </c:pt>
                <c:pt idx="667">
                  <c:v>-0.20070792409004054</c:v>
                </c:pt>
                <c:pt idx="668">
                  <c:v>2.250824132465579E-2</c:v>
                </c:pt>
                <c:pt idx="669">
                  <c:v>0.20640878302222415</c:v>
                </c:pt>
                <c:pt idx="670">
                  <c:v>0.37954719093798556</c:v>
                </c:pt>
                <c:pt idx="671">
                  <c:v>0.5525421751830113</c:v>
                </c:pt>
                <c:pt idx="672">
                  <c:v>0.55609295027373673</c:v>
                </c:pt>
                <c:pt idx="673">
                  <c:v>0.71789429423877482</c:v>
                </c:pt>
                <c:pt idx="674">
                  <c:v>0.86247652674268571</c:v>
                </c:pt>
                <c:pt idx="675">
                  <c:v>0.9260312919429039</c:v>
                </c:pt>
                <c:pt idx="676">
                  <c:v>0.957881789433494</c:v>
                </c:pt>
                <c:pt idx="677">
                  <c:v>0.95827828538013748</c:v>
                </c:pt>
                <c:pt idx="678">
                  <c:v>0.82811681951565108</c:v>
                </c:pt>
                <c:pt idx="679">
                  <c:v>0.66950910394957874</c:v>
                </c:pt>
                <c:pt idx="680">
                  <c:v>0.31645418676355996</c:v>
                </c:pt>
                <c:pt idx="681">
                  <c:v>0.10783966955237617</c:v>
                </c:pt>
                <c:pt idx="682">
                  <c:v>-0.22495468688017198</c:v>
                </c:pt>
                <c:pt idx="683">
                  <c:v>-0.60783141651593497</c:v>
                </c:pt>
                <c:pt idx="684">
                  <c:v>-0.75727521847676926</c:v>
                </c:pt>
                <c:pt idx="685">
                  <c:v>-0.71208853043544762</c:v>
                </c:pt>
                <c:pt idx="686">
                  <c:v>-0.61758534894600381</c:v>
                </c:pt>
                <c:pt idx="687">
                  <c:v>-0.42662379765546571</c:v>
                </c:pt>
                <c:pt idx="688">
                  <c:v>-0.24287278865224787</c:v>
                </c:pt>
                <c:pt idx="689">
                  <c:v>-5.8687646737003156E-2</c:v>
                </c:pt>
                <c:pt idx="690">
                  <c:v>0.14985573544658573</c:v>
                </c:pt>
                <c:pt idx="691">
                  <c:v>0.18518625177258566</c:v>
                </c:pt>
                <c:pt idx="692">
                  <c:v>0.2950893652495693</c:v>
                </c:pt>
                <c:pt idx="693">
                  <c:v>0.42644139329345354</c:v>
                </c:pt>
                <c:pt idx="694">
                  <c:v>0.37030562057243849</c:v>
                </c:pt>
                <c:pt idx="695">
                  <c:v>0.34587821529520202</c:v>
                </c:pt>
                <c:pt idx="696">
                  <c:v>0.26542211741609478</c:v>
                </c:pt>
                <c:pt idx="697">
                  <c:v>0.28346370024955903</c:v>
                </c:pt>
                <c:pt idx="698">
                  <c:v>0.34361724243231589</c:v>
                </c:pt>
                <c:pt idx="699">
                  <c:v>0.37529018086004268</c:v>
                </c:pt>
                <c:pt idx="700">
                  <c:v>0.41381412630260556</c:v>
                </c:pt>
                <c:pt idx="701">
                  <c:v>0.44189972701369101</c:v>
                </c:pt>
                <c:pt idx="702">
                  <c:v>0.52544308791161265</c:v>
                </c:pt>
                <c:pt idx="703">
                  <c:v>0.6586335952775777</c:v>
                </c:pt>
                <c:pt idx="704">
                  <c:v>0.76854413067564564</c:v>
                </c:pt>
                <c:pt idx="705">
                  <c:v>0.84997412076548251</c:v>
                </c:pt>
                <c:pt idx="706">
                  <c:v>0.92545329731323267</c:v>
                </c:pt>
                <c:pt idx="707">
                  <c:v>0.94439606629136175</c:v>
                </c:pt>
                <c:pt idx="708">
                  <c:v>0.8990924879391452</c:v>
                </c:pt>
                <c:pt idx="709">
                  <c:v>0.95942004823114713</c:v>
                </c:pt>
                <c:pt idx="710">
                  <c:v>0.99105598640087122</c:v>
                </c:pt>
                <c:pt idx="711">
                  <c:v>0.99048105602424141</c:v>
                </c:pt>
                <c:pt idx="712">
                  <c:v>0.95787806868054537</c:v>
                </c:pt>
                <c:pt idx="713">
                  <c:v>0.89109422689713291</c:v>
                </c:pt>
                <c:pt idx="714">
                  <c:v>0.85526317875996094</c:v>
                </c:pt>
                <c:pt idx="715">
                  <c:v>0.85892342244821029</c:v>
                </c:pt>
                <c:pt idx="716">
                  <c:v>0.9023237534082581</c:v>
                </c:pt>
                <c:pt idx="717">
                  <c:v>0.95239343227667406</c:v>
                </c:pt>
                <c:pt idx="718">
                  <c:v>0.98757198898277976</c:v>
                </c:pt>
                <c:pt idx="719">
                  <c:v>0.9871717723861374</c:v>
                </c:pt>
                <c:pt idx="720">
                  <c:v>0.9583290857024791</c:v>
                </c:pt>
                <c:pt idx="721">
                  <c:v>0.96177126808057534</c:v>
                </c:pt>
                <c:pt idx="722">
                  <c:v>0.93361399616018459</c:v>
                </c:pt>
                <c:pt idx="723">
                  <c:v>0.97289108764509735</c:v>
                </c:pt>
                <c:pt idx="724">
                  <c:v>0.97042325521240225</c:v>
                </c:pt>
                <c:pt idx="725">
                  <c:v>0.99166375854751876</c:v>
                </c:pt>
                <c:pt idx="726">
                  <c:v>0.95867040386681646</c:v>
                </c:pt>
                <c:pt idx="727">
                  <c:v>0.91860051987517866</c:v>
                </c:pt>
                <c:pt idx="728">
                  <c:v>0.93584873225079002</c:v>
                </c:pt>
                <c:pt idx="729">
                  <c:v>0.92185595074315951</c:v>
                </c:pt>
                <c:pt idx="730">
                  <c:v>0.94305376336049473</c:v>
                </c:pt>
                <c:pt idx="731">
                  <c:v>0.97512210308570391</c:v>
                </c:pt>
                <c:pt idx="732">
                  <c:v>0.96124165442135545</c:v>
                </c:pt>
                <c:pt idx="733">
                  <c:v>0.98603066613858936</c:v>
                </c:pt>
                <c:pt idx="734">
                  <c:v>0.94001070303162026</c:v>
                </c:pt>
                <c:pt idx="735">
                  <c:v>0.94679055512036192</c:v>
                </c:pt>
                <c:pt idx="736">
                  <c:v>0.97860886765150479</c:v>
                </c:pt>
                <c:pt idx="737">
                  <c:v>0.95773532119868887</c:v>
                </c:pt>
                <c:pt idx="738">
                  <c:v>0.96232889640539299</c:v>
                </c:pt>
                <c:pt idx="739">
                  <c:v>0.96637986692817313</c:v>
                </c:pt>
                <c:pt idx="740">
                  <c:v>0.99492947609950899</c:v>
                </c:pt>
                <c:pt idx="741">
                  <c:v>0.98467107870216597</c:v>
                </c:pt>
                <c:pt idx="742">
                  <c:v>0.96329375659049665</c:v>
                </c:pt>
                <c:pt idx="743">
                  <c:v>0.96340147403834786</c:v>
                </c:pt>
                <c:pt idx="744">
                  <c:v>0.93879672835835515</c:v>
                </c:pt>
                <c:pt idx="745">
                  <c:v>0.95615832915973309</c:v>
                </c:pt>
                <c:pt idx="746">
                  <c:v>0.96996611009920775</c:v>
                </c:pt>
                <c:pt idx="747">
                  <c:v>0.96246770457714348</c:v>
                </c:pt>
                <c:pt idx="748">
                  <c:v>1.0117480342742136</c:v>
                </c:pt>
                <c:pt idx="749">
                  <c:v>0.99826211185028313</c:v>
                </c:pt>
                <c:pt idx="750">
                  <c:v>0.96676717032280102</c:v>
                </c:pt>
                <c:pt idx="751">
                  <c:v>0.98079146080810853</c:v>
                </c:pt>
                <c:pt idx="752">
                  <c:v>1.0015582633156024</c:v>
                </c:pt>
                <c:pt idx="753">
                  <c:v>0.98749908301117184</c:v>
                </c:pt>
                <c:pt idx="754">
                  <c:v>0.98061193183191098</c:v>
                </c:pt>
                <c:pt idx="755">
                  <c:v>0.98774779720602879</c:v>
                </c:pt>
                <c:pt idx="756">
                  <c:v>0.94067912465548176</c:v>
                </c:pt>
                <c:pt idx="757">
                  <c:v>0.92110433646488998</c:v>
                </c:pt>
                <c:pt idx="758">
                  <c:v>0.95289764556761436</c:v>
                </c:pt>
                <c:pt idx="759">
                  <c:v>0.95875973631419087</c:v>
                </c:pt>
                <c:pt idx="760">
                  <c:v>0.99961935039337935</c:v>
                </c:pt>
                <c:pt idx="761">
                  <c:v>0.99277381507466067</c:v>
                </c:pt>
                <c:pt idx="762">
                  <c:v>1.01813534941539</c:v>
                </c:pt>
                <c:pt idx="763">
                  <c:v>0.98624828960894229</c:v>
                </c:pt>
                <c:pt idx="764">
                  <c:v>1.0076620334067652</c:v>
                </c:pt>
                <c:pt idx="765">
                  <c:v>0.99722390785437609</c:v>
                </c:pt>
                <c:pt idx="766">
                  <c:v>1.0011343976045124</c:v>
                </c:pt>
                <c:pt idx="767">
                  <c:v>0.97677989808996102</c:v>
                </c:pt>
                <c:pt idx="768">
                  <c:v>1.0016357655102317</c:v>
                </c:pt>
                <c:pt idx="769">
                  <c:v>1.0052221493109708</c:v>
                </c:pt>
                <c:pt idx="770">
                  <c:v>0.98778720480294824</c:v>
                </c:pt>
                <c:pt idx="771">
                  <c:v>0.99499712913926586</c:v>
                </c:pt>
                <c:pt idx="772">
                  <c:v>1.0020629142386295</c:v>
                </c:pt>
                <c:pt idx="773">
                  <c:v>0.99862182619842643</c:v>
                </c:pt>
                <c:pt idx="774">
                  <c:v>0.97763901074115267</c:v>
                </c:pt>
                <c:pt idx="775">
                  <c:v>0.99507156718501266</c:v>
                </c:pt>
                <c:pt idx="776">
                  <c:v>0.98796957916436678</c:v>
                </c:pt>
                <c:pt idx="777">
                  <c:v>1.0092392621698556</c:v>
                </c:pt>
                <c:pt idx="778">
                  <c:v>0.98764467587824922</c:v>
                </c:pt>
                <c:pt idx="779">
                  <c:v>1.0052941797071375</c:v>
                </c:pt>
                <c:pt idx="780">
                  <c:v>0.98757395879255971</c:v>
                </c:pt>
                <c:pt idx="781">
                  <c:v>0.98036628178714569</c:v>
                </c:pt>
                <c:pt idx="782">
                  <c:v>0.99457129361839591</c:v>
                </c:pt>
                <c:pt idx="783">
                  <c:v>0.9701462956788669</c:v>
                </c:pt>
                <c:pt idx="784">
                  <c:v>0.97746145157533948</c:v>
                </c:pt>
                <c:pt idx="785">
                  <c:v>0.9847768263396327</c:v>
                </c:pt>
                <c:pt idx="786">
                  <c:v>0.99521212619637756</c:v>
                </c:pt>
                <c:pt idx="787">
                  <c:v>1.0197441066386255</c:v>
                </c:pt>
                <c:pt idx="788">
                  <c:v>1.0125340220865813</c:v>
                </c:pt>
                <c:pt idx="789">
                  <c:v>0.95926591931196126</c:v>
                </c:pt>
                <c:pt idx="790">
                  <c:v>0.99456144456707796</c:v>
                </c:pt>
                <c:pt idx="791">
                  <c:v>0.9941662619303071</c:v>
                </c:pt>
                <c:pt idx="792">
                  <c:v>1.0011978920521252</c:v>
                </c:pt>
                <c:pt idx="793">
                  <c:v>1.0331587335079671</c:v>
                </c:pt>
                <c:pt idx="794">
                  <c:v>1.0014142025226638</c:v>
                </c:pt>
                <c:pt idx="795">
                  <c:v>0.99456319550903727</c:v>
                </c:pt>
                <c:pt idx="796">
                  <c:v>0.98405367647497077</c:v>
                </c:pt>
                <c:pt idx="797">
                  <c:v>0.99818570399415185</c:v>
                </c:pt>
                <c:pt idx="798">
                  <c:v>1.0051439905128801</c:v>
                </c:pt>
                <c:pt idx="799">
                  <c:v>1.0190248962905735</c:v>
                </c:pt>
                <c:pt idx="800">
                  <c:v>1.0083348321799281</c:v>
                </c:pt>
                <c:pt idx="801">
                  <c:v>1.0256948421497047</c:v>
                </c:pt>
                <c:pt idx="802">
                  <c:v>0.97547678368229362</c:v>
                </c:pt>
                <c:pt idx="803">
                  <c:v>1.0104517047689818</c:v>
                </c:pt>
                <c:pt idx="804">
                  <c:v>1.0139700760318344</c:v>
                </c:pt>
                <c:pt idx="805">
                  <c:v>0.98914903977738378</c:v>
                </c:pt>
                <c:pt idx="806">
                  <c:v>0.98574210640466786</c:v>
                </c:pt>
                <c:pt idx="807">
                  <c:v>1.0211821303936588</c:v>
                </c:pt>
                <c:pt idx="808">
                  <c:v>0.98606832289710378</c:v>
                </c:pt>
                <c:pt idx="809">
                  <c:v>0.99718975287743539</c:v>
                </c:pt>
                <c:pt idx="810">
                  <c:v>1.0151245332164334</c:v>
                </c:pt>
                <c:pt idx="811">
                  <c:v>1.0155551840364632</c:v>
                </c:pt>
                <c:pt idx="812">
                  <c:v>0.99130601390560091</c:v>
                </c:pt>
                <c:pt idx="813">
                  <c:v>0.98771911392399603</c:v>
                </c:pt>
                <c:pt idx="814">
                  <c:v>1.0196063928053729</c:v>
                </c:pt>
                <c:pt idx="815">
                  <c:v>0.99453429356689738</c:v>
                </c:pt>
                <c:pt idx="816">
                  <c:v>0.98054449755642037</c:v>
                </c:pt>
                <c:pt idx="817">
                  <c:v>1.0018157322220702</c:v>
                </c:pt>
                <c:pt idx="818">
                  <c:v>0.99467616568102624</c:v>
                </c:pt>
                <c:pt idx="819">
                  <c:v>1.0158001772706584</c:v>
                </c:pt>
                <c:pt idx="820">
                  <c:v>1.0091317634862706</c:v>
                </c:pt>
                <c:pt idx="821">
                  <c:v>0.998409893394961</c:v>
                </c:pt>
                <c:pt idx="822">
                  <c:v>0.97312468846513789</c:v>
                </c:pt>
                <c:pt idx="823">
                  <c:v>0.96505222793417123</c:v>
                </c:pt>
                <c:pt idx="824">
                  <c:v>0.97911242444253788</c:v>
                </c:pt>
                <c:pt idx="825">
                  <c:v>1.0071151293974387</c:v>
                </c:pt>
                <c:pt idx="826">
                  <c:v>1.0055796750856727</c:v>
                </c:pt>
                <c:pt idx="827">
                  <c:v>0.95773466459522738</c:v>
                </c:pt>
                <c:pt idx="828">
                  <c:v>1.0248707599473406</c:v>
                </c:pt>
                <c:pt idx="829">
                  <c:v>1.0118515931299208</c:v>
                </c:pt>
                <c:pt idx="830">
                  <c:v>1.0119610614173862</c:v>
                </c:pt>
                <c:pt idx="831">
                  <c:v>0.99076283064922321</c:v>
                </c:pt>
                <c:pt idx="832">
                  <c:v>0.97293596693692475</c:v>
                </c:pt>
                <c:pt idx="833">
                  <c:v>0.99761361879502952</c:v>
                </c:pt>
                <c:pt idx="834">
                  <c:v>0.98713914948454495</c:v>
                </c:pt>
                <c:pt idx="835">
                  <c:v>1.0223611121639875</c:v>
                </c:pt>
                <c:pt idx="836">
                  <c:v>0.9870283679907611</c:v>
                </c:pt>
                <c:pt idx="837">
                  <c:v>1.001591323952836</c:v>
                </c:pt>
                <c:pt idx="838">
                  <c:v>1.0019157891926493</c:v>
                </c:pt>
                <c:pt idx="839">
                  <c:v>0.97390367271496281</c:v>
                </c:pt>
                <c:pt idx="840">
                  <c:v>0.97042828917166923</c:v>
                </c:pt>
                <c:pt idx="841">
                  <c:v>0.98079671363580068</c:v>
                </c:pt>
                <c:pt idx="842">
                  <c:v>0.9948219776230327</c:v>
                </c:pt>
                <c:pt idx="843">
                  <c:v>1.0194995509323581</c:v>
                </c:pt>
                <c:pt idx="844">
                  <c:v>0.97010666921352229</c:v>
                </c:pt>
                <c:pt idx="845">
                  <c:v>0.98054427868859984</c:v>
                </c:pt>
                <c:pt idx="846">
                  <c:v>1.0089167664297636</c:v>
                </c:pt>
                <c:pt idx="847">
                  <c:v>0.97670546004421432</c:v>
                </c:pt>
                <c:pt idx="848">
                  <c:v>0.9768482076296251</c:v>
                </c:pt>
                <c:pt idx="849">
                  <c:v>1.0156950863402074</c:v>
                </c:pt>
                <c:pt idx="850">
                  <c:v>0.96960573883633527</c:v>
                </c:pt>
                <c:pt idx="851">
                  <c:v>0.97638580989645185</c:v>
                </c:pt>
                <c:pt idx="852">
                  <c:v>0.94772651325977164</c:v>
                </c:pt>
                <c:pt idx="853">
                  <c:v>0.97932720252766992</c:v>
                </c:pt>
                <c:pt idx="854">
                  <c:v>0.96490729146344667</c:v>
                </c:pt>
                <c:pt idx="855">
                  <c:v>0.97552472712421279</c:v>
                </c:pt>
                <c:pt idx="856">
                  <c:v>0.98269801090655662</c:v>
                </c:pt>
                <c:pt idx="857">
                  <c:v>0.96128281337566113</c:v>
                </c:pt>
                <c:pt idx="858">
                  <c:v>0.94696986533229344</c:v>
                </c:pt>
                <c:pt idx="859">
                  <c:v>0.99679106856324995</c:v>
                </c:pt>
                <c:pt idx="860">
                  <c:v>1.0285706301003299</c:v>
                </c:pt>
                <c:pt idx="861">
                  <c:v>0.96490050656161563</c:v>
                </c:pt>
                <c:pt idx="862">
                  <c:v>0.98251213476356436</c:v>
                </c:pt>
                <c:pt idx="863">
                  <c:v>0.98609853804677128</c:v>
                </c:pt>
                <c:pt idx="864">
                  <c:v>0.96852243688788886</c:v>
                </c:pt>
                <c:pt idx="865">
                  <c:v>0.96497034859024067</c:v>
                </c:pt>
                <c:pt idx="866">
                  <c:v>1.0002284356427908</c:v>
                </c:pt>
                <c:pt idx="867">
                  <c:v>0.99710809240072062</c:v>
                </c:pt>
                <c:pt idx="868">
                  <c:v>0.99405832571818986</c:v>
                </c:pt>
                <c:pt idx="869">
                  <c:v>0.98785617115318247</c:v>
                </c:pt>
                <c:pt idx="870">
                  <c:v>0.97742291924198865</c:v>
                </c:pt>
                <c:pt idx="871">
                  <c:v>0.99134126301453551</c:v>
                </c:pt>
                <c:pt idx="872">
                  <c:v>0.98068943402714481</c:v>
                </c:pt>
                <c:pt idx="873">
                  <c:v>0.97014257492591838</c:v>
                </c:pt>
                <c:pt idx="874">
                  <c:v>0.97035669640758881</c:v>
                </c:pt>
                <c:pt idx="875">
                  <c:v>0.96662026393874223</c:v>
                </c:pt>
                <c:pt idx="876">
                  <c:v>0.96923661306835585</c:v>
                </c:pt>
                <c:pt idx="877">
                  <c:v>0.96127383979562508</c:v>
                </c:pt>
                <c:pt idx="878">
                  <c:v>0.96783978885569466</c:v>
                </c:pt>
                <c:pt idx="879">
                  <c:v>0.97168079638599858</c:v>
                </c:pt>
                <c:pt idx="880">
                  <c:v>0.97562959939395177</c:v>
                </c:pt>
                <c:pt idx="881">
                  <c:v>0.97925342087827594</c:v>
                </c:pt>
                <c:pt idx="882">
                  <c:v>0.9651198808703737</c:v>
                </c:pt>
                <c:pt idx="883">
                  <c:v>0.95482959582662885</c:v>
                </c:pt>
                <c:pt idx="884">
                  <c:v>0.98398952511323334</c:v>
                </c:pt>
                <c:pt idx="885">
                  <c:v>0.96565058866098274</c:v>
                </c:pt>
                <c:pt idx="886">
                  <c:v>0.93648781378204859</c:v>
                </c:pt>
                <c:pt idx="887">
                  <c:v>0.94657227515070652</c:v>
                </c:pt>
                <c:pt idx="888">
                  <c:v>0.93265810945156236</c:v>
                </c:pt>
                <c:pt idx="889">
                  <c:v>0.91116954842149622</c:v>
                </c:pt>
                <c:pt idx="890">
                  <c:v>0.95722016451732816</c:v>
                </c:pt>
                <c:pt idx="891">
                  <c:v>0.97206919411912429</c:v>
                </c:pt>
                <c:pt idx="892">
                  <c:v>1.0047459626986015</c:v>
                </c:pt>
                <c:pt idx="893">
                  <c:v>0.97332480261400955</c:v>
                </c:pt>
                <c:pt idx="894">
                  <c:v>0.99477819246259447</c:v>
                </c:pt>
                <c:pt idx="895">
                  <c:v>0.97720398266826713</c:v>
                </c:pt>
                <c:pt idx="896">
                  <c:v>0.9486524035829923</c:v>
                </c:pt>
                <c:pt idx="897">
                  <c:v>0.98380080368857448</c:v>
                </c:pt>
                <c:pt idx="898">
                  <c:v>0.9798557214335698</c:v>
                </c:pt>
                <c:pt idx="899">
                  <c:v>0.98627872362643043</c:v>
                </c:pt>
                <c:pt idx="900">
                  <c:v>0.97899595217831215</c:v>
                </c:pt>
                <c:pt idx="901">
                  <c:v>0.96429032697189243</c:v>
                </c:pt>
                <c:pt idx="902">
                  <c:v>0.85019305775342169</c:v>
                </c:pt>
                <c:pt idx="903">
                  <c:v>0.76489797286897465</c:v>
                </c:pt>
                <c:pt idx="904">
                  <c:v>0.6906528857265638</c:v>
                </c:pt>
                <c:pt idx="905">
                  <c:v>0.70830173295199061</c:v>
                </c:pt>
                <c:pt idx="906">
                  <c:v>0.54948142756537843</c:v>
                </c:pt>
                <c:pt idx="907">
                  <c:v>0.50737350617876542</c:v>
                </c:pt>
                <c:pt idx="908">
                  <c:v>0.34162642314815234</c:v>
                </c:pt>
                <c:pt idx="909">
                  <c:v>4.9440717643483074E-2</c:v>
                </c:pt>
                <c:pt idx="910">
                  <c:v>-0.10884884036867673</c:v>
                </c:pt>
                <c:pt idx="911">
                  <c:v>-0.30257796504816398</c:v>
                </c:pt>
                <c:pt idx="912">
                  <c:v>-0.4402468299102269</c:v>
                </c:pt>
                <c:pt idx="913">
                  <c:v>-0.64524271971033975</c:v>
                </c:pt>
                <c:pt idx="914">
                  <c:v>-0.67695265818956507</c:v>
                </c:pt>
                <c:pt idx="915">
                  <c:v>-0.80780572597610034</c:v>
                </c:pt>
                <c:pt idx="916">
                  <c:v>-0.75475590337884935</c:v>
                </c:pt>
                <c:pt idx="917">
                  <c:v>-0.93823633918676641</c:v>
                </c:pt>
                <c:pt idx="918">
                  <c:v>-1.0017286061436725</c:v>
                </c:pt>
                <c:pt idx="919">
                  <c:v>-1.0121726411272149</c:v>
                </c:pt>
                <c:pt idx="920">
                  <c:v>-0.99807850892334116</c:v>
                </c:pt>
                <c:pt idx="921">
                  <c:v>-0.95941486046004165</c:v>
                </c:pt>
                <c:pt idx="922">
                  <c:v>-0.97074999387597938</c:v>
                </c:pt>
                <c:pt idx="923">
                  <c:v>-0.96755827673704464</c:v>
                </c:pt>
                <c:pt idx="924">
                  <c:v>-0.94973228849602809</c:v>
                </c:pt>
                <c:pt idx="925">
                  <c:v>-0.94600206266782605</c:v>
                </c:pt>
                <c:pt idx="926">
                  <c:v>-0.95651170264262486</c:v>
                </c:pt>
                <c:pt idx="927">
                  <c:v>-0.96056275140352132</c:v>
                </c:pt>
                <c:pt idx="928">
                  <c:v>-0.99233771661281633</c:v>
                </c:pt>
                <c:pt idx="929">
                  <c:v>-0.96744486862291068</c:v>
                </c:pt>
                <c:pt idx="930">
                  <c:v>-0.9991167129192482</c:v>
                </c:pt>
                <c:pt idx="931">
                  <c:v>-0.9849135303716281</c:v>
                </c:pt>
                <c:pt idx="932">
                  <c:v>-0.97816761428905685</c:v>
                </c:pt>
                <c:pt idx="933">
                  <c:v>-1.0060014368635115</c:v>
                </c:pt>
                <c:pt idx="934">
                  <c:v>-1.0268785047868731</c:v>
                </c:pt>
                <c:pt idx="935">
                  <c:v>-1.0163690640944771</c:v>
                </c:pt>
                <c:pt idx="936">
                  <c:v>-1.037532721838426</c:v>
                </c:pt>
                <c:pt idx="937">
                  <c:v>-1.0091944672087647</c:v>
                </c:pt>
                <c:pt idx="938">
                  <c:v>-0.9953491896223432</c:v>
                </c:pt>
                <c:pt idx="939">
                  <c:v>-0.99933061553309832</c:v>
                </c:pt>
                <c:pt idx="940">
                  <c:v>-1.0062523396324146</c:v>
                </c:pt>
                <c:pt idx="941">
                  <c:v>-1.0094447135813147</c:v>
                </c:pt>
                <c:pt idx="942">
                  <c:v>-0.99864818657643795</c:v>
                </c:pt>
                <c:pt idx="943">
                  <c:v>-0.99857659381235764</c:v>
                </c:pt>
                <c:pt idx="944">
                  <c:v>-1.0094823702362747</c:v>
                </c:pt>
                <c:pt idx="945">
                  <c:v>-0.99528000440428832</c:v>
                </c:pt>
                <c:pt idx="946">
                  <c:v>-1.0093420301968896</c:v>
                </c:pt>
                <c:pt idx="947">
                  <c:v>-1.0089477230320056</c:v>
                </c:pt>
                <c:pt idx="948">
                  <c:v>-1.002025044912628</c:v>
                </c:pt>
                <c:pt idx="949">
                  <c:v>-0.98441435114471842</c:v>
                </c:pt>
                <c:pt idx="950">
                  <c:v>-0.94514054247000434</c:v>
                </c:pt>
                <c:pt idx="951">
                  <c:v>-0.95572374501987267</c:v>
                </c:pt>
                <c:pt idx="952">
                  <c:v>-0.95593874197222062</c:v>
                </c:pt>
                <c:pt idx="953">
                  <c:v>-0.94586150376001565</c:v>
                </c:pt>
                <c:pt idx="954">
                  <c:v>-0.93571082381052384</c:v>
                </c:pt>
                <c:pt idx="955">
                  <c:v>-0.91124818859434376</c:v>
                </c:pt>
                <c:pt idx="956">
                  <c:v>-0.91870915632987338</c:v>
                </c:pt>
                <c:pt idx="957">
                  <c:v>-0.87279756727361224</c:v>
                </c:pt>
                <c:pt idx="958">
                  <c:v>-0.93972839368040917</c:v>
                </c:pt>
                <c:pt idx="959">
                  <c:v>-0.92573859797999047</c:v>
                </c:pt>
                <c:pt idx="960">
                  <c:v>-0.92577362822110454</c:v>
                </c:pt>
                <c:pt idx="961">
                  <c:v>-0.92939380760541823</c:v>
                </c:pt>
                <c:pt idx="962">
                  <c:v>-0.96447360054762798</c:v>
                </c:pt>
                <c:pt idx="963">
                  <c:v>-0.95381946194069545</c:v>
                </c:pt>
                <c:pt idx="964">
                  <c:v>-0.96780808506329064</c:v>
                </c:pt>
                <c:pt idx="965">
                  <c:v>-0.97505339913824718</c:v>
                </c:pt>
                <c:pt idx="966">
                  <c:v>-0.95381924307287491</c:v>
                </c:pt>
                <c:pt idx="967">
                  <c:v>-0.96066937461521962</c:v>
                </c:pt>
                <c:pt idx="968">
                  <c:v>-0.95342252846612441</c:v>
                </c:pt>
                <c:pt idx="969">
                  <c:v>-0.97848923455786674</c:v>
                </c:pt>
                <c:pt idx="970">
                  <c:v>-0.91546519673427995</c:v>
                </c:pt>
                <c:pt idx="971">
                  <c:v>-0.89817604458284661</c:v>
                </c:pt>
                <c:pt idx="972">
                  <c:v>-0.64569634940343812</c:v>
                </c:pt>
                <c:pt idx="973">
                  <c:v>-0.59275444363999541</c:v>
                </c:pt>
                <c:pt idx="974">
                  <c:v>-0.48023917848390024</c:v>
                </c:pt>
                <c:pt idx="975">
                  <c:v>-0.20495136263340413</c:v>
                </c:pt>
                <c:pt idx="976">
                  <c:v>-4.6051187193534925E-2</c:v>
                </c:pt>
                <c:pt idx="977">
                  <c:v>-4.5765691608495855E-2</c:v>
                </c:pt>
                <c:pt idx="978">
                  <c:v>-4.5660819752974313E-2</c:v>
                </c:pt>
                <c:pt idx="979">
                  <c:v>-1.721874781473258E-2</c:v>
                </c:pt>
                <c:pt idx="980">
                  <c:v>-8.0137894093825782E-2</c:v>
                </c:pt>
                <c:pt idx="981">
                  <c:v>-0.17558517120937711</c:v>
                </c:pt>
                <c:pt idx="982">
                  <c:v>-0.19696100031297925</c:v>
                </c:pt>
                <c:pt idx="983">
                  <c:v>-5.5921585007735738E-2</c:v>
                </c:pt>
                <c:pt idx="984">
                  <c:v>9.9039694816324422E-2</c:v>
                </c:pt>
                <c:pt idx="985">
                  <c:v>0.11676057264502684</c:v>
                </c:pt>
                <c:pt idx="986">
                  <c:v>0.19779160100431825</c:v>
                </c:pt>
                <c:pt idx="987">
                  <c:v>0.293133149964871</c:v>
                </c:pt>
                <c:pt idx="988">
                  <c:v>0.26146240031890355</c:v>
                </c:pt>
                <c:pt idx="989">
                  <c:v>0.21888589331545533</c:v>
                </c:pt>
                <c:pt idx="990">
                  <c:v>0.13043370421200368</c:v>
                </c:pt>
                <c:pt idx="991">
                  <c:v>5.6257184337249654E-2</c:v>
                </c:pt>
                <c:pt idx="992">
                  <c:v>-5.3181998918809183E-2</c:v>
                </c:pt>
                <c:pt idx="993">
                  <c:v>-0.113477174657693</c:v>
                </c:pt>
                <c:pt idx="994">
                  <c:v>-0.10633914039850111</c:v>
                </c:pt>
                <c:pt idx="995">
                  <c:v>-8.1589239069904895E-2</c:v>
                </c:pt>
                <c:pt idx="996">
                  <c:v>-0.10282341554912958</c:v>
                </c:pt>
                <c:pt idx="997">
                  <c:v>-0.12043438673339935</c:v>
                </c:pt>
                <c:pt idx="998">
                  <c:v>-0.12764423252093768</c:v>
                </c:pt>
                <c:pt idx="999">
                  <c:v>-0.14174146814808375</c:v>
                </c:pt>
                <c:pt idx="1000">
                  <c:v>-0.12054276047404897</c:v>
                </c:pt>
                <c:pt idx="1001">
                  <c:v>-0.10655370003063482</c:v>
                </c:pt>
                <c:pt idx="1002">
                  <c:v>-9.2350497380429816E-2</c:v>
                </c:pt>
                <c:pt idx="1003">
                  <c:v>-0.10278838447897604</c:v>
                </c:pt>
                <c:pt idx="1004">
                  <c:v>-8.5176995040323861E-2</c:v>
                </c:pt>
                <c:pt idx="1005">
                  <c:v>-9.9344928271900848E-2</c:v>
                </c:pt>
                <c:pt idx="1006">
                  <c:v>-0.10996212599720062</c:v>
                </c:pt>
                <c:pt idx="1007">
                  <c:v>-0.11347739352611817</c:v>
                </c:pt>
                <c:pt idx="1008">
                  <c:v>-0.10985418916375717</c:v>
                </c:pt>
                <c:pt idx="1009">
                  <c:v>-0.12061544747428207</c:v>
                </c:pt>
                <c:pt idx="1010">
                  <c:v>-9.5757849318191257E-2</c:v>
                </c:pt>
                <c:pt idx="1011">
                  <c:v>-8.876385605880685E-2</c:v>
                </c:pt>
                <c:pt idx="1012">
                  <c:v>-9.5757849318191257E-2</c:v>
                </c:pt>
                <c:pt idx="1013">
                  <c:v>-6.7600397493706582E-2</c:v>
                </c:pt>
                <c:pt idx="1014">
                  <c:v>-9.2349621908543136E-2</c:v>
                </c:pt>
                <c:pt idx="1015">
                  <c:v>-0.13826339995367229</c:v>
                </c:pt>
                <c:pt idx="1016">
                  <c:v>-0.12043679428002957</c:v>
                </c:pt>
                <c:pt idx="1017">
                  <c:v>-0.10285997786498711</c:v>
                </c:pt>
                <c:pt idx="1018">
                  <c:v>-8.8728169214231323E-2</c:v>
                </c:pt>
                <c:pt idx="1019">
                  <c:v>-0.10278860334740121</c:v>
                </c:pt>
                <c:pt idx="1020">
                  <c:v>-0.10307541213936332</c:v>
                </c:pt>
                <c:pt idx="1021">
                  <c:v>-7.4702764493740595E-2</c:v>
                </c:pt>
                <c:pt idx="1022">
                  <c:v>-9.9201305422316713E-2</c:v>
                </c:pt>
                <c:pt idx="1023">
                  <c:v>-8.8835010880137399E-2</c:v>
                </c:pt>
                <c:pt idx="1024">
                  <c:v>-0.10999846944523767</c:v>
                </c:pt>
                <c:pt idx="1025">
                  <c:v>-0.11351329934206857</c:v>
                </c:pt>
                <c:pt idx="1026">
                  <c:v>-0.10285954012874143</c:v>
                </c:pt>
                <c:pt idx="1027">
                  <c:v>-0.10996256373284163</c:v>
                </c:pt>
                <c:pt idx="1028">
                  <c:v>-8.5105402483956968E-2</c:v>
                </c:pt>
                <c:pt idx="1029">
                  <c:v>-9.9380396352210229E-2</c:v>
                </c:pt>
                <c:pt idx="1030">
                  <c:v>-6.4049661159599175E-2</c:v>
                </c:pt>
                <c:pt idx="1031">
                  <c:v>-7.4738451338316123E-2</c:v>
                </c:pt>
                <c:pt idx="1032">
                  <c:v>-5.70197817726317E-2</c:v>
                </c:pt>
                <c:pt idx="1033">
                  <c:v>-0.10999803170959666</c:v>
                </c:pt>
                <c:pt idx="1034">
                  <c:v>-9.9380396352210229E-2</c:v>
                </c:pt>
                <c:pt idx="1035">
                  <c:v>-7.8182345281636978E-2</c:v>
                </c:pt>
                <c:pt idx="1036">
                  <c:v>-9.2098062951000703E-2</c:v>
                </c:pt>
                <c:pt idx="1037">
                  <c:v>-7.1187277268567689E-2</c:v>
                </c:pt>
                <c:pt idx="1038">
                  <c:v>-9.5865347587558852E-2</c:v>
                </c:pt>
                <c:pt idx="1039">
                  <c:v>-0.11006918653092722</c:v>
                </c:pt>
                <c:pt idx="1040">
                  <c:v>-9.9452645512643309E-2</c:v>
                </c:pt>
                <c:pt idx="1041">
                  <c:v>-0.10651910680028132</c:v>
                </c:pt>
                <c:pt idx="1042">
                  <c:v>-9.2422090661677198E-2</c:v>
                </c:pt>
                <c:pt idx="1043">
                  <c:v>-9.9381271822887585E-2</c:v>
                </c:pt>
                <c:pt idx="1044">
                  <c:v>-8.184057988511198E-2</c:v>
                </c:pt>
                <c:pt idx="1045">
                  <c:v>-0.10293200815699502</c:v>
                </c:pt>
                <c:pt idx="1046">
                  <c:v>-0.1312326450960275</c:v>
                </c:pt>
                <c:pt idx="1047">
                  <c:v>-9.2243217874723699E-2</c:v>
                </c:pt>
                <c:pt idx="1048">
                  <c:v>-6.7528804936735021E-2</c:v>
                </c:pt>
                <c:pt idx="1049">
                  <c:v>-0.1066622927420546</c:v>
                </c:pt>
                <c:pt idx="1050">
                  <c:v>-9.5865347587558852E-2</c:v>
                </c:pt>
                <c:pt idx="1051">
                  <c:v>-9.2242342404046343E-2</c:v>
                </c:pt>
                <c:pt idx="1052">
                  <c:v>-6.0497393475024017E-2</c:v>
                </c:pt>
                <c:pt idx="1053">
                  <c:v>-7.8217594390571493E-2</c:v>
                </c:pt>
                <c:pt idx="1054">
                  <c:v>-8.1733081615744385E-2</c:v>
                </c:pt>
                <c:pt idx="1055">
                  <c:v>-7.8254594442070058E-2</c:v>
                </c:pt>
                <c:pt idx="1056">
                  <c:v>-0.10282407215259108</c:v>
                </c:pt>
                <c:pt idx="1057">
                  <c:v>-8.8763637190381675E-2</c:v>
                </c:pt>
                <c:pt idx="1058">
                  <c:v>-9.597328359256746E-2</c:v>
                </c:pt>
                <c:pt idx="1059">
                  <c:v>-8.5249025437095463E-2</c:v>
                </c:pt>
                <c:pt idx="1060">
                  <c:v>-0.11351373707710491</c:v>
                </c:pt>
                <c:pt idx="1061">
                  <c:v>-8.1732862747923879E-2</c:v>
                </c:pt>
                <c:pt idx="1062">
                  <c:v>-8.8656356961004407E-2</c:v>
                </c:pt>
                <c:pt idx="1063">
                  <c:v>-0.12768188917650242</c:v>
                </c:pt>
                <c:pt idx="1064">
                  <c:v>-9.9524676633690717E-2</c:v>
                </c:pt>
                <c:pt idx="1065">
                  <c:v>-9.2385089885902827E-2</c:v>
                </c:pt>
                <c:pt idx="1066">
                  <c:v>-0.1030399441626083</c:v>
                </c:pt>
                <c:pt idx="1067">
                  <c:v>-9.9308803691079639E-2</c:v>
                </c:pt>
                <c:pt idx="1068">
                  <c:v>-7.8038722328498483E-2</c:v>
                </c:pt>
                <c:pt idx="1069">
                  <c:v>-0.10999759397335097</c:v>
                </c:pt>
                <c:pt idx="1070">
                  <c:v>-0.10293091381849717</c:v>
                </c:pt>
                <c:pt idx="1071">
                  <c:v>-0.12054385481375615</c:v>
                </c:pt>
                <c:pt idx="1072">
                  <c:v>-9.5758068185407094E-2</c:v>
                </c:pt>
                <c:pt idx="1073">
                  <c:v>-9.5830317346444843E-2</c:v>
                </c:pt>
                <c:pt idx="1074">
                  <c:v>-9.5829879610199162E-2</c:v>
                </c:pt>
                <c:pt idx="1075">
                  <c:v>-9.2206874427291322E-2</c:v>
                </c:pt>
                <c:pt idx="1076">
                  <c:v>-0.10985484576721868</c:v>
                </c:pt>
                <c:pt idx="1077">
                  <c:v>-9.2170530979254275E-2</c:v>
                </c:pt>
                <c:pt idx="1078">
                  <c:v>-8.8763199455345332E-2</c:v>
                </c:pt>
                <c:pt idx="1079">
                  <c:v>-8.5104527012070275E-2</c:v>
                </c:pt>
                <c:pt idx="1080">
                  <c:v>-0.10286019673220295</c:v>
                </c:pt>
                <c:pt idx="1081">
                  <c:v>-8.5249463172736475E-2</c:v>
                </c:pt>
                <c:pt idx="1082">
                  <c:v>-0.11699246270462207</c:v>
                </c:pt>
                <c:pt idx="1083">
                  <c:v>-0.10651888793246081</c:v>
                </c:pt>
                <c:pt idx="1084">
                  <c:v>-9.9380396352210229E-2</c:v>
                </c:pt>
                <c:pt idx="1085">
                  <c:v>-0.10644707650766874</c:v>
                </c:pt>
                <c:pt idx="1086">
                  <c:v>-9.9452864380463815E-2</c:v>
                </c:pt>
                <c:pt idx="1087">
                  <c:v>-6.4085785739815701E-2</c:v>
                </c:pt>
              </c:numCache>
            </c:numRef>
          </c:xVal>
          <c:yVal>
            <c:numRef>
              <c:f>Sheet1!$P$2:$P$1089</c:f>
              <c:numCache>
                <c:formatCode>General</c:formatCode>
                <c:ptCount val="1088"/>
                <c:pt idx="0">
                  <c:v>0.98076458098788666</c:v>
                </c:pt>
                <c:pt idx="1">
                  <c:v>0.96370503551825715</c:v>
                </c:pt>
                <c:pt idx="2">
                  <c:v>0.96442188258742045</c:v>
                </c:pt>
                <c:pt idx="3">
                  <c:v>0.93888527008662537</c:v>
                </c:pt>
                <c:pt idx="4">
                  <c:v>0.99444798750636065</c:v>
                </c:pt>
                <c:pt idx="5">
                  <c:v>0.96404101423340127</c:v>
                </c:pt>
                <c:pt idx="6">
                  <c:v>0.94268665955307862</c:v>
                </c:pt>
                <c:pt idx="7">
                  <c:v>0.95281522289291298</c:v>
                </c:pt>
                <c:pt idx="8">
                  <c:v>0.96041848937276819</c:v>
                </c:pt>
                <c:pt idx="9">
                  <c:v>0.96363770093552414</c:v>
                </c:pt>
                <c:pt idx="10">
                  <c:v>0.94557003284837893</c:v>
                </c:pt>
                <c:pt idx="11">
                  <c:v>0.93924369362120708</c:v>
                </c:pt>
                <c:pt idx="12">
                  <c:v>0.96289840904692336</c:v>
                </c:pt>
                <c:pt idx="13">
                  <c:v>0.98787510186695482</c:v>
                </c:pt>
                <c:pt idx="14">
                  <c:v>0.95994818865362874</c:v>
                </c:pt>
                <c:pt idx="15">
                  <c:v>0.92620963914861709</c:v>
                </c:pt>
                <c:pt idx="16">
                  <c:v>0.95380071409448752</c:v>
                </c:pt>
                <c:pt idx="17">
                  <c:v>0.94869981210822463</c:v>
                </c:pt>
                <c:pt idx="18">
                  <c:v>0.97086044616062062</c:v>
                </c:pt>
                <c:pt idx="19">
                  <c:v>0.94919255764680166</c:v>
                </c:pt>
                <c:pt idx="20">
                  <c:v>0.9741243407728899</c:v>
                </c:pt>
                <c:pt idx="21">
                  <c:v>0.96435454800468756</c:v>
                </c:pt>
                <c:pt idx="22">
                  <c:v>0.95576544328620749</c:v>
                </c:pt>
                <c:pt idx="23">
                  <c:v>0.9741916753556229</c:v>
                </c:pt>
                <c:pt idx="24">
                  <c:v>0.95326307879261496</c:v>
                </c:pt>
                <c:pt idx="25">
                  <c:v>0.97754536936292025</c:v>
                </c:pt>
                <c:pt idx="26">
                  <c:v>0.98414069982176366</c:v>
                </c:pt>
                <c:pt idx="27">
                  <c:v>0.93206567765664927</c:v>
                </c:pt>
                <c:pt idx="28">
                  <c:v>0.9425523375490833</c:v>
                </c:pt>
                <c:pt idx="29">
                  <c:v>0.96974028585579031</c:v>
                </c:pt>
                <c:pt idx="30">
                  <c:v>0.97345238340481177</c:v>
                </c:pt>
                <c:pt idx="31">
                  <c:v>0.97680607747431947</c:v>
                </c:pt>
                <c:pt idx="32">
                  <c:v>0.98854740633429328</c:v>
                </c:pt>
                <c:pt idx="33">
                  <c:v>0.95259112142453684</c:v>
                </c:pt>
                <c:pt idx="34">
                  <c:v>0.98045104715439024</c:v>
                </c:pt>
                <c:pt idx="35">
                  <c:v>0.94894601135898804</c:v>
                </c:pt>
                <c:pt idx="36">
                  <c:v>0.96006006583818659</c:v>
                </c:pt>
                <c:pt idx="37">
                  <c:v>0.94894601135898804</c:v>
                </c:pt>
                <c:pt idx="38">
                  <c:v>0.95988085407089574</c:v>
                </c:pt>
                <c:pt idx="39">
                  <c:v>0.92638850381664761</c:v>
                </c:pt>
                <c:pt idx="40">
                  <c:v>0.94669019315320913</c:v>
                </c:pt>
                <c:pt idx="41">
                  <c:v>0.89510791658888211</c:v>
                </c:pt>
                <c:pt idx="42">
                  <c:v>0.95228439455330161</c:v>
                </c:pt>
                <c:pt idx="43">
                  <c:v>0.93780149550773706</c:v>
                </c:pt>
                <c:pt idx="44">
                  <c:v>0.8435412901469832</c:v>
                </c:pt>
                <c:pt idx="45">
                  <c:v>0.70961306948178038</c:v>
                </c:pt>
                <c:pt idx="46">
                  <c:v>0.5563845353626854</c:v>
                </c:pt>
                <c:pt idx="47">
                  <c:v>0.40078799892634015</c:v>
                </c:pt>
                <c:pt idx="48">
                  <c:v>0.35204463315134088</c:v>
                </c:pt>
                <c:pt idx="49">
                  <c:v>0.15288811788142986</c:v>
                </c:pt>
                <c:pt idx="50">
                  <c:v>-4.8793714241317933E-2</c:v>
                </c:pt>
                <c:pt idx="51">
                  <c:v>-0.22384753779319067</c:v>
                </c:pt>
                <c:pt idx="52">
                  <c:v>-0.4676172445793208</c:v>
                </c:pt>
                <c:pt idx="53">
                  <c:v>-0.57895142386315745</c:v>
                </c:pt>
                <c:pt idx="54">
                  <c:v>-0.65692834912890463</c:v>
                </c:pt>
                <c:pt idx="55">
                  <c:v>-0.65251285084137289</c:v>
                </c:pt>
                <c:pt idx="56">
                  <c:v>-0.58432593270089095</c:v>
                </c:pt>
                <c:pt idx="57">
                  <c:v>-0.48489646909552664</c:v>
                </c:pt>
                <c:pt idx="58">
                  <c:v>-0.35327445561779325</c:v>
                </c:pt>
                <c:pt idx="59">
                  <c:v>-4.6217709504498813E-2</c:v>
                </c:pt>
                <c:pt idx="60">
                  <c:v>0.24635583156433163</c:v>
                </c:pt>
                <c:pt idx="61">
                  <c:v>0.5414379891613289</c:v>
                </c:pt>
                <c:pt idx="62">
                  <c:v>0.61154300294900565</c:v>
                </c:pt>
                <c:pt idx="63">
                  <c:v>0.61541867434593145</c:v>
                </c:pt>
                <c:pt idx="64">
                  <c:v>0.69372436379161495</c:v>
                </c:pt>
                <c:pt idx="65">
                  <c:v>0.81196699991669541</c:v>
                </c:pt>
                <c:pt idx="66">
                  <c:v>0.82998957214629543</c:v>
                </c:pt>
                <c:pt idx="67">
                  <c:v>0.85004422715298256</c:v>
                </c:pt>
                <c:pt idx="68">
                  <c:v>0.88543987868570861</c:v>
                </c:pt>
                <c:pt idx="69">
                  <c:v>0.92613167414922626</c:v>
                </c:pt>
                <c:pt idx="70">
                  <c:v>0.87957721937901701</c:v>
                </c:pt>
                <c:pt idx="71">
                  <c:v>0.81012999310002409</c:v>
                </c:pt>
                <c:pt idx="72">
                  <c:v>0.70200682235424516</c:v>
                </c:pt>
                <c:pt idx="73">
                  <c:v>0.53901509515810464</c:v>
                </c:pt>
                <c:pt idx="74">
                  <c:v>0.3490591948233942</c:v>
                </c:pt>
                <c:pt idx="75">
                  <c:v>0.25408102087542289</c:v>
                </c:pt>
                <c:pt idx="76">
                  <c:v>0.10240363708497892</c:v>
                </c:pt>
                <c:pt idx="77">
                  <c:v>7.0345061127120606E-2</c:v>
                </c:pt>
                <c:pt idx="78">
                  <c:v>5.8206878337158846E-2</c:v>
                </c:pt>
                <c:pt idx="79">
                  <c:v>6.572036590995585E-2</c:v>
                </c:pt>
                <c:pt idx="80">
                  <c:v>-1.7232116905971314E-2</c:v>
                </c:pt>
                <c:pt idx="81">
                  <c:v>-0.21933968758607761</c:v>
                </c:pt>
                <c:pt idx="82">
                  <c:v>-0.39658313571458631</c:v>
                </c:pt>
                <c:pt idx="83">
                  <c:v>-0.55591590996776563</c:v>
                </c:pt>
                <c:pt idx="84">
                  <c:v>-0.65825904001012014</c:v>
                </c:pt>
                <c:pt idx="85">
                  <c:v>-0.6906604611910564</c:v>
                </c:pt>
                <c:pt idx="86">
                  <c:v>-0.76261910239491348</c:v>
                </c:pt>
                <c:pt idx="87">
                  <c:v>-0.7231827097746909</c:v>
                </c:pt>
                <c:pt idx="88">
                  <c:v>-0.57713936623185569</c:v>
                </c:pt>
                <c:pt idx="89">
                  <c:v>-0.39791005102989246</c:v>
                </c:pt>
                <c:pt idx="90">
                  <c:v>-0.23925097019841512</c:v>
                </c:pt>
                <c:pt idx="91">
                  <c:v>-1.7783493178865184E-2</c:v>
                </c:pt>
                <c:pt idx="92">
                  <c:v>0.1616257474244453</c:v>
                </c:pt>
                <c:pt idx="93">
                  <c:v>0.28422414782464445</c:v>
                </c:pt>
                <c:pt idx="94">
                  <c:v>0.42649641546847628</c:v>
                </c:pt>
                <c:pt idx="95">
                  <c:v>0.44411636829023848</c:v>
                </c:pt>
                <c:pt idx="96">
                  <c:v>0.50681247872801272</c:v>
                </c:pt>
                <c:pt idx="97">
                  <c:v>0.61984282329143148</c:v>
                </c:pt>
                <c:pt idx="98">
                  <c:v>0.70373702912590219</c:v>
                </c:pt>
                <c:pt idx="99">
                  <c:v>0.73805794313111495</c:v>
                </c:pt>
                <c:pt idx="100">
                  <c:v>0.69195099709913688</c:v>
                </c:pt>
                <c:pt idx="101">
                  <c:v>0.64695699714526256</c:v>
                </c:pt>
                <c:pt idx="102">
                  <c:v>0.55306286465516652</c:v>
                </c:pt>
                <c:pt idx="103">
                  <c:v>0.28807308557768468</c:v>
                </c:pt>
                <c:pt idx="104">
                  <c:v>-1.6667315017840668E-2</c:v>
                </c:pt>
                <c:pt idx="105">
                  <c:v>-0.15382277612587708</c:v>
                </c:pt>
                <c:pt idx="106">
                  <c:v>-0.42321110646672216</c:v>
                </c:pt>
                <c:pt idx="107">
                  <c:v>-0.70030769434188034</c:v>
                </c:pt>
                <c:pt idx="108">
                  <c:v>-0.92675585930370974</c:v>
                </c:pt>
                <c:pt idx="109">
                  <c:v>-0.95749090292877603</c:v>
                </c:pt>
                <c:pt idx="110">
                  <c:v>-0.95070808512306604</c:v>
                </c:pt>
                <c:pt idx="111">
                  <c:v>-0.85187533693023409</c:v>
                </c:pt>
                <c:pt idx="112">
                  <c:v>-0.71230612928921533</c:v>
                </c:pt>
                <c:pt idx="113">
                  <c:v>-0.57881710173474166</c:v>
                </c:pt>
                <c:pt idx="114">
                  <c:v>-0.32702454309375656</c:v>
                </c:pt>
                <c:pt idx="115">
                  <c:v>-0.11760444834370552</c:v>
                </c:pt>
                <c:pt idx="116">
                  <c:v>0.10646177226276433</c:v>
                </c:pt>
                <c:pt idx="117">
                  <c:v>0.27409119387839181</c:v>
                </c:pt>
                <c:pt idx="118">
                  <c:v>0.37927103135120055</c:v>
                </c:pt>
                <c:pt idx="119">
                  <c:v>0.53819943114028412</c:v>
                </c:pt>
                <c:pt idx="120">
                  <c:v>0.64990691738994266</c:v>
                </c:pt>
                <c:pt idx="121">
                  <c:v>0.71228888007818347</c:v>
                </c:pt>
                <c:pt idx="122">
                  <c:v>0.8113147028463662</c:v>
                </c:pt>
                <c:pt idx="123">
                  <c:v>0.85891538321461425</c:v>
                </c:pt>
                <c:pt idx="124">
                  <c:v>0.95103164761635728</c:v>
                </c:pt>
                <c:pt idx="125">
                  <c:v>0.99449322430670617</c:v>
                </c:pt>
                <c:pt idx="126">
                  <c:v>0.9436418576751735</c:v>
                </c:pt>
                <c:pt idx="127">
                  <c:v>0.9384736211061776</c:v>
                </c:pt>
                <c:pt idx="128">
                  <c:v>0.86745662270059087</c:v>
                </c:pt>
                <c:pt idx="129">
                  <c:v>0.77991738708305491</c:v>
                </c:pt>
                <c:pt idx="130">
                  <c:v>0.73345209823188051</c:v>
                </c:pt>
                <c:pt idx="131">
                  <c:v>0.62854021013564021</c:v>
                </c:pt>
                <c:pt idx="132">
                  <c:v>0.59826721238694858</c:v>
                </c:pt>
                <c:pt idx="133">
                  <c:v>0.55401971805328964</c:v>
                </c:pt>
                <c:pt idx="134">
                  <c:v>0.52841563052207341</c:v>
                </c:pt>
                <c:pt idx="135">
                  <c:v>0.46985731546100951</c:v>
                </c:pt>
                <c:pt idx="136">
                  <c:v>0.43455080991667072</c:v>
                </c:pt>
                <c:pt idx="137">
                  <c:v>0.39700435104142034</c:v>
                </c:pt>
                <c:pt idx="138">
                  <c:v>0.3955478648599754</c:v>
                </c:pt>
                <c:pt idx="139">
                  <c:v>0.38063268822621255</c:v>
                </c:pt>
                <c:pt idx="140">
                  <c:v>0.4368388852182189</c:v>
                </c:pt>
                <c:pt idx="141">
                  <c:v>0.43495768221724029</c:v>
                </c:pt>
                <c:pt idx="142">
                  <c:v>0.43911172912089308</c:v>
                </c:pt>
                <c:pt idx="143">
                  <c:v>0.42660999265052135</c:v>
                </c:pt>
                <c:pt idx="144">
                  <c:v>0.4445600183837406</c:v>
                </c:pt>
                <c:pt idx="145">
                  <c:v>0.30697986063565913</c:v>
                </c:pt>
                <c:pt idx="146">
                  <c:v>0.17733854125101411</c:v>
                </c:pt>
                <c:pt idx="147">
                  <c:v>0.12915525522663318</c:v>
                </c:pt>
                <c:pt idx="148">
                  <c:v>0.20240533958939405</c:v>
                </c:pt>
                <c:pt idx="149">
                  <c:v>0.19540704348925628</c:v>
                </c:pt>
                <c:pt idx="150">
                  <c:v>0.16428287549055096</c:v>
                </c:pt>
                <c:pt idx="151">
                  <c:v>3.7815283611495484E-2</c:v>
                </c:pt>
                <c:pt idx="152">
                  <c:v>-9.3366089183486739E-2</c:v>
                </c:pt>
                <c:pt idx="153">
                  <c:v>-0.13839780323651985</c:v>
                </c:pt>
                <c:pt idx="154">
                  <c:v>-0.14577766393185612</c:v>
                </c:pt>
                <c:pt idx="155">
                  <c:v>-6.9397719098752128E-2</c:v>
                </c:pt>
                <c:pt idx="156">
                  <c:v>4.4814274405266044E-2</c:v>
                </c:pt>
                <c:pt idx="157">
                  <c:v>0.26143534320931627</c:v>
                </c:pt>
                <c:pt idx="158">
                  <c:v>0.28829462779805926</c:v>
                </c:pt>
                <c:pt idx="159">
                  <c:v>0.28597208948290692</c:v>
                </c:pt>
                <c:pt idx="160">
                  <c:v>0.38655175828774663</c:v>
                </c:pt>
                <c:pt idx="161">
                  <c:v>0.41189400864881315</c:v>
                </c:pt>
                <c:pt idx="162">
                  <c:v>0.43583163036522954</c:v>
                </c:pt>
                <c:pt idx="163">
                  <c:v>0.34790387656248617</c:v>
                </c:pt>
                <c:pt idx="164">
                  <c:v>0.17125049464564368</c:v>
                </c:pt>
                <c:pt idx="165">
                  <c:v>-0.14260354605966849</c:v>
                </c:pt>
                <c:pt idx="166">
                  <c:v>-0.47870846709189502</c:v>
                </c:pt>
                <c:pt idx="167">
                  <c:v>-0.69526187457750177</c:v>
                </c:pt>
                <c:pt idx="168">
                  <c:v>-0.77573505182194169</c:v>
                </c:pt>
                <c:pt idx="169">
                  <c:v>-0.90598272985892525</c:v>
                </c:pt>
                <c:pt idx="170">
                  <c:v>-0.95982795863548487</c:v>
                </c:pt>
                <c:pt idx="171">
                  <c:v>-0.99227463667183502</c:v>
                </c:pt>
                <c:pt idx="172">
                  <c:v>-0.96245157729398689</c:v>
                </c:pt>
                <c:pt idx="173">
                  <c:v>-0.92554009426213579</c:v>
                </c:pt>
                <c:pt idx="174">
                  <c:v>-0.79046955534451013</c:v>
                </c:pt>
                <c:pt idx="175">
                  <c:v>-0.62590300560110879</c:v>
                </c:pt>
                <c:pt idx="176">
                  <c:v>-0.3512125435116939</c:v>
                </c:pt>
                <c:pt idx="177">
                  <c:v>-0.14626006991741025</c:v>
                </c:pt>
                <c:pt idx="178">
                  <c:v>7.4900739589946363E-2</c:v>
                </c:pt>
                <c:pt idx="179">
                  <c:v>0.18415167201446891</c:v>
                </c:pt>
                <c:pt idx="180">
                  <c:v>0.24747493058835016</c:v>
                </c:pt>
                <c:pt idx="181">
                  <c:v>0.28550796213544216</c:v>
                </c:pt>
                <c:pt idx="182">
                  <c:v>0.2159253520667026</c:v>
                </c:pt>
                <c:pt idx="183">
                  <c:v>0.15935429086637803</c:v>
                </c:pt>
                <c:pt idx="184">
                  <c:v>0.15157144583559495</c:v>
                </c:pt>
                <c:pt idx="185">
                  <c:v>0.18920116390074876</c:v>
                </c:pt>
                <c:pt idx="186">
                  <c:v>0.23684716116519519</c:v>
                </c:pt>
                <c:pt idx="187">
                  <c:v>0.30593665916056145</c:v>
                </c:pt>
                <c:pt idx="188">
                  <c:v>0.320494026670892</c:v>
                </c:pt>
                <c:pt idx="189">
                  <c:v>8.9009944273661254E-2</c:v>
                </c:pt>
                <c:pt idx="190">
                  <c:v>-0.28688104205209741</c:v>
                </c:pt>
                <c:pt idx="191">
                  <c:v>-0.540403862513683</c:v>
                </c:pt>
                <c:pt idx="192">
                  <c:v>-0.61551887823320173</c:v>
                </c:pt>
                <c:pt idx="193">
                  <c:v>-0.61982543783106026</c:v>
                </c:pt>
                <c:pt idx="194">
                  <c:v>-0.55159224128397011</c:v>
                </c:pt>
                <c:pt idx="195">
                  <c:v>-0.34181922172262053</c:v>
                </c:pt>
                <c:pt idx="196">
                  <c:v>-0.13220366386496721</c:v>
                </c:pt>
                <c:pt idx="197">
                  <c:v>3.2543506097834754E-2</c:v>
                </c:pt>
                <c:pt idx="198">
                  <c:v>0.28196828906599963</c:v>
                </c:pt>
                <c:pt idx="199">
                  <c:v>0.39227243442201642</c:v>
                </c:pt>
                <c:pt idx="200">
                  <c:v>0.39629835224347754</c:v>
                </c:pt>
                <c:pt idx="201">
                  <c:v>0.48753327362917676</c:v>
                </c:pt>
                <c:pt idx="202">
                  <c:v>0.57840985015302115</c:v>
                </c:pt>
                <c:pt idx="203">
                  <c:v>0.62441111198445509</c:v>
                </c:pt>
                <c:pt idx="204">
                  <c:v>0.73617070265703766</c:v>
                </c:pt>
                <c:pt idx="205">
                  <c:v>0.78212705423720585</c:v>
                </c:pt>
                <c:pt idx="206">
                  <c:v>0.84513608453022915</c:v>
                </c:pt>
                <c:pt idx="207">
                  <c:v>0.89821784104023827</c:v>
                </c:pt>
                <c:pt idx="208">
                  <c:v>0.9719364109628863</c:v>
                </c:pt>
                <c:pt idx="209">
                  <c:v>1.0019172790192707</c:v>
                </c:pt>
                <c:pt idx="210">
                  <c:v>0.97843448091384544</c:v>
                </c:pt>
                <c:pt idx="211">
                  <c:v>0.97599250365524637</c:v>
                </c:pt>
                <c:pt idx="212">
                  <c:v>0.97055576333931726</c:v>
                </c:pt>
                <c:pt idx="213">
                  <c:v>0.94899993879319078</c:v>
                </c:pt>
                <c:pt idx="214">
                  <c:v>0.92900652559835406</c:v>
                </c:pt>
                <c:pt idx="215">
                  <c:v>0.90150488252249195</c:v>
                </c:pt>
                <c:pt idx="216">
                  <c:v>0.93307690629647888</c:v>
                </c:pt>
                <c:pt idx="217">
                  <c:v>0.92037829678105887</c:v>
                </c:pt>
                <c:pt idx="218">
                  <c:v>0.89343569259093625</c:v>
                </c:pt>
                <c:pt idx="219">
                  <c:v>0.84994312868479704</c:v>
                </c:pt>
                <c:pt idx="220">
                  <c:v>0.85812280789898143</c:v>
                </c:pt>
                <c:pt idx="221">
                  <c:v>0.84638168618569221</c:v>
                </c:pt>
                <c:pt idx="222">
                  <c:v>0.8740855192355651</c:v>
                </c:pt>
                <c:pt idx="223">
                  <c:v>0.90948325169188615</c:v>
                </c:pt>
                <c:pt idx="224">
                  <c:v>0.88111600379470834</c:v>
                </c:pt>
                <c:pt idx="225">
                  <c:v>0.85534643875113381</c:v>
                </c:pt>
                <c:pt idx="226">
                  <c:v>0.88097908380331824</c:v>
                </c:pt>
                <c:pt idx="227">
                  <c:v>0.88008929817115122</c:v>
                </c:pt>
                <c:pt idx="228">
                  <c:v>0.87763166300030759</c:v>
                </c:pt>
                <c:pt idx="229">
                  <c:v>0.86101999342323809</c:v>
                </c:pt>
                <c:pt idx="230">
                  <c:v>0.8731419839856589</c:v>
                </c:pt>
                <c:pt idx="231">
                  <c:v>0.77496733029063458</c:v>
                </c:pt>
                <c:pt idx="232">
                  <c:v>0.75652523303787023</c:v>
                </c:pt>
                <c:pt idx="233">
                  <c:v>0.74418496683675872</c:v>
                </c:pt>
                <c:pt idx="234">
                  <c:v>0.64963126294661233</c:v>
                </c:pt>
                <c:pt idx="235">
                  <c:v>0.60149139850111444</c:v>
                </c:pt>
                <c:pt idx="236">
                  <c:v>0.57277858825686878</c:v>
                </c:pt>
                <c:pt idx="237">
                  <c:v>0.57243537587946236</c:v>
                </c:pt>
                <c:pt idx="238">
                  <c:v>0.54199839652328874</c:v>
                </c:pt>
                <c:pt idx="239">
                  <c:v>0.47929499095677203</c:v>
                </c:pt>
                <c:pt idx="240">
                  <c:v>0.34314061947909236</c:v>
                </c:pt>
                <c:pt idx="241">
                  <c:v>0.31377960498739477</c:v>
                </c:pt>
                <c:pt idx="242">
                  <c:v>0.11800781890273467</c:v>
                </c:pt>
                <c:pt idx="243">
                  <c:v>0.1033834242316968</c:v>
                </c:pt>
                <c:pt idx="244">
                  <c:v>-5.347482891968941E-2</c:v>
                </c:pt>
                <c:pt idx="245">
                  <c:v>-0.24454152503076151</c:v>
                </c:pt>
                <c:pt idx="246">
                  <c:v>-0.47960847418299507</c:v>
                </c:pt>
                <c:pt idx="247">
                  <c:v>-0.47608114790928507</c:v>
                </c:pt>
                <c:pt idx="248">
                  <c:v>-0.58884074568966238</c:v>
                </c:pt>
                <c:pt idx="249">
                  <c:v>-0.5816386883717175</c:v>
                </c:pt>
                <c:pt idx="250">
                  <c:v>-0.54988608653112525</c:v>
                </c:pt>
                <c:pt idx="251">
                  <c:v>-0.53675483177806638</c:v>
                </c:pt>
                <c:pt idx="252">
                  <c:v>-0.44654955642904726</c:v>
                </c:pt>
                <c:pt idx="253">
                  <c:v>-0.3446933482004535</c:v>
                </c:pt>
                <c:pt idx="254">
                  <c:v>-0.25010479247754919</c:v>
                </c:pt>
                <c:pt idx="255">
                  <c:v>-0.17505570332155568</c:v>
                </c:pt>
                <c:pt idx="256">
                  <c:v>-0.11764933804479076</c:v>
                </c:pt>
                <c:pt idx="257">
                  <c:v>-0.10850050030426102</c:v>
                </c:pt>
                <c:pt idx="258">
                  <c:v>-9.3981809951045672E-2</c:v>
                </c:pt>
                <c:pt idx="259">
                  <c:v>-4.1094475745969833E-2</c:v>
                </c:pt>
                <c:pt idx="260">
                  <c:v>0.14797842598818695</c:v>
                </c:pt>
                <c:pt idx="261">
                  <c:v>0.31891661248163305</c:v>
                </c:pt>
                <c:pt idx="262">
                  <c:v>0.58449621873667823</c:v>
                </c:pt>
                <c:pt idx="263">
                  <c:v>0.75809290263825435</c:v>
                </c:pt>
                <c:pt idx="264">
                  <c:v>0.81769621472132903</c:v>
                </c:pt>
                <c:pt idx="265">
                  <c:v>0.89140938662893721</c:v>
                </c:pt>
                <c:pt idx="266">
                  <c:v>0.94271535758394531</c:v>
                </c:pt>
                <c:pt idx="267">
                  <c:v>0.95309832332366151</c:v>
                </c:pt>
                <c:pt idx="268">
                  <c:v>0.93875859778939785</c:v>
                </c:pt>
                <c:pt idx="269">
                  <c:v>0.9138650841852678</c:v>
                </c:pt>
                <c:pt idx="270">
                  <c:v>0.83743450410387676</c:v>
                </c:pt>
                <c:pt idx="271">
                  <c:v>0.82783850453774521</c:v>
                </c:pt>
                <c:pt idx="272">
                  <c:v>0.80185387668692587</c:v>
                </c:pt>
                <c:pt idx="273">
                  <c:v>0.77122349558678882</c:v>
                </c:pt>
                <c:pt idx="274">
                  <c:v>0.77518285373942297</c:v>
                </c:pt>
                <c:pt idx="275">
                  <c:v>0.7359629410963846</c:v>
                </c:pt>
                <c:pt idx="276">
                  <c:v>0.68514290884211293</c:v>
                </c:pt>
                <c:pt idx="277">
                  <c:v>0.70417474433433735</c:v>
                </c:pt>
                <c:pt idx="278">
                  <c:v>0.72313861257142875</c:v>
                </c:pt>
                <c:pt idx="279">
                  <c:v>0.81023506332232043</c:v>
                </c:pt>
                <c:pt idx="280">
                  <c:v>0.84970824899516073</c:v>
                </c:pt>
                <c:pt idx="281">
                  <c:v>0.83310385387223296</c:v>
                </c:pt>
                <c:pt idx="282">
                  <c:v>0.70054164516825146</c:v>
                </c:pt>
                <c:pt idx="283">
                  <c:v>0.57732331104530266</c:v>
                </c:pt>
                <c:pt idx="284">
                  <c:v>0.4102094470664388</c:v>
                </c:pt>
                <c:pt idx="285">
                  <c:v>0.30340079882742882</c:v>
                </c:pt>
                <c:pt idx="286">
                  <c:v>0.23100223007976484</c:v>
                </c:pt>
                <c:pt idx="287">
                  <c:v>0.21964203657721801</c:v>
                </c:pt>
                <c:pt idx="288">
                  <c:v>0.22750777432274916</c:v>
                </c:pt>
                <c:pt idx="289">
                  <c:v>0.24161693889632752</c:v>
                </c:pt>
                <c:pt idx="290">
                  <c:v>0.27964962353078981</c:v>
                </c:pt>
                <c:pt idx="291">
                  <c:v>0.34750708372571698</c:v>
                </c:pt>
                <c:pt idx="292">
                  <c:v>0.32459151986533369</c:v>
                </c:pt>
                <c:pt idx="293">
                  <c:v>0.32474828631807495</c:v>
                </c:pt>
                <c:pt idx="294">
                  <c:v>0.33118690999426975</c:v>
                </c:pt>
                <c:pt idx="295">
                  <c:v>0.35513279465431813</c:v>
                </c:pt>
                <c:pt idx="296">
                  <c:v>0.3203863892863576</c:v>
                </c:pt>
                <c:pt idx="297">
                  <c:v>0.25791472747842992</c:v>
                </c:pt>
                <c:pt idx="298">
                  <c:v>0.21766418772834537</c:v>
                </c:pt>
                <c:pt idx="299">
                  <c:v>0.23045153466641216</c:v>
                </c:pt>
                <c:pt idx="300">
                  <c:v>0.21128607081139067</c:v>
                </c:pt>
                <c:pt idx="301">
                  <c:v>0.19773038722528791</c:v>
                </c:pt>
                <c:pt idx="302">
                  <c:v>0.17719821634472055</c:v>
                </c:pt>
                <c:pt idx="303">
                  <c:v>0.17082010023392899</c:v>
                </c:pt>
                <c:pt idx="304">
                  <c:v>0.19820222457897305</c:v>
                </c:pt>
                <c:pt idx="305">
                  <c:v>0.20071953236052942</c:v>
                </c:pt>
                <c:pt idx="306">
                  <c:v>0.24527230444585482</c:v>
                </c:pt>
                <c:pt idx="307">
                  <c:v>0.23366487132277758</c:v>
                </c:pt>
                <c:pt idx="308">
                  <c:v>0.25497364111326998</c:v>
                </c:pt>
                <c:pt idx="309">
                  <c:v>0.27241370734254622</c:v>
                </c:pt>
                <c:pt idx="310">
                  <c:v>0.1703633626284298</c:v>
                </c:pt>
                <c:pt idx="311">
                  <c:v>2.0532738631587846E-2</c:v>
                </c:pt>
                <c:pt idx="312">
                  <c:v>-2.8502104232670952E-2</c:v>
                </c:pt>
                <c:pt idx="313">
                  <c:v>-0.32601317811098335</c:v>
                </c:pt>
                <c:pt idx="314">
                  <c:v>-0.64516358384795047</c:v>
                </c:pt>
                <c:pt idx="315">
                  <c:v>-0.91305407830632379</c:v>
                </c:pt>
                <c:pt idx="316">
                  <c:v>-0.98981708215416653</c:v>
                </c:pt>
                <c:pt idx="317">
                  <c:v>-0.88752309550922259</c:v>
                </c:pt>
                <c:pt idx="318">
                  <c:v>-0.5729105103771378</c:v>
                </c:pt>
                <c:pt idx="319">
                  <c:v>-0.22760603551628877</c:v>
                </c:pt>
                <c:pt idx="320">
                  <c:v>0.24372653699534069</c:v>
                </c:pt>
                <c:pt idx="321">
                  <c:v>0.50901644374801269</c:v>
                </c:pt>
                <c:pt idx="322">
                  <c:v>0.67643842311957347</c:v>
                </c:pt>
                <c:pt idx="323">
                  <c:v>0.75998933623194387</c:v>
                </c:pt>
                <c:pt idx="324">
                  <c:v>0.82929641461504588</c:v>
                </c:pt>
                <c:pt idx="325">
                  <c:v>0.87045922604151627</c:v>
                </c:pt>
                <c:pt idx="326">
                  <c:v>0.89598988628132714</c:v>
                </c:pt>
                <c:pt idx="327">
                  <c:v>0.91110087417438712</c:v>
                </c:pt>
                <c:pt idx="328">
                  <c:v>0.92335058655453428</c:v>
                </c:pt>
                <c:pt idx="329">
                  <c:v>0.88350370658205457</c:v>
                </c:pt>
                <c:pt idx="330">
                  <c:v>0.89568643141651882</c:v>
                </c:pt>
                <c:pt idx="331">
                  <c:v>0.88593262422428565</c:v>
                </c:pt>
                <c:pt idx="332">
                  <c:v>0.89214708632910966</c:v>
                </c:pt>
                <c:pt idx="333">
                  <c:v>0.87414693892608919</c:v>
                </c:pt>
                <c:pt idx="334">
                  <c:v>0.87088285815021826</c:v>
                </c:pt>
                <c:pt idx="335">
                  <c:v>0.8338584562653365</c:v>
                </c:pt>
                <c:pt idx="336">
                  <c:v>0.76998227218898929</c:v>
                </c:pt>
                <c:pt idx="337">
                  <c:v>0.75071181783683238</c:v>
                </c:pt>
                <c:pt idx="338">
                  <c:v>0.75194420248769112</c:v>
                </c:pt>
                <c:pt idx="339">
                  <c:v>0.64392594146145199</c:v>
                </c:pt>
                <c:pt idx="340">
                  <c:v>0.45930469623053516</c:v>
                </c:pt>
                <c:pt idx="341">
                  <c:v>0.23678439441690202</c:v>
                </c:pt>
                <c:pt idx="342">
                  <c:v>2.0702655372875307E-2</c:v>
                </c:pt>
                <c:pt idx="343">
                  <c:v>-8.0003714810571724E-2</c:v>
                </c:pt>
                <c:pt idx="344">
                  <c:v>-0.34351456294938121</c:v>
                </c:pt>
                <c:pt idx="345">
                  <c:v>-0.65351426726708095</c:v>
                </c:pt>
                <c:pt idx="346">
                  <c:v>-0.82347519747106956</c:v>
                </c:pt>
                <c:pt idx="347">
                  <c:v>-0.89834025027994158</c:v>
                </c:pt>
                <c:pt idx="348">
                  <c:v>-0.85836693753944915</c:v>
                </c:pt>
                <c:pt idx="349">
                  <c:v>-0.63332384791512897</c:v>
                </c:pt>
                <c:pt idx="350">
                  <c:v>-0.32765042806597339</c:v>
                </c:pt>
                <c:pt idx="351">
                  <c:v>-6.8591922539937697E-3</c:v>
                </c:pt>
                <c:pt idx="352">
                  <c:v>0.22348917189045275</c:v>
                </c:pt>
                <c:pt idx="353">
                  <c:v>0.40277060996065145</c:v>
                </c:pt>
                <c:pt idx="354">
                  <c:v>0.49444652011858647</c:v>
                </c:pt>
                <c:pt idx="355">
                  <c:v>0.54240645811030286</c:v>
                </c:pt>
                <c:pt idx="356">
                  <c:v>0.58075302373973214</c:v>
                </c:pt>
                <c:pt idx="357">
                  <c:v>0.55651564273894949</c:v>
                </c:pt>
                <c:pt idx="358">
                  <c:v>0.58491326387367015</c:v>
                </c:pt>
                <c:pt idx="359">
                  <c:v>0.48098686809364877</c:v>
                </c:pt>
                <c:pt idx="360">
                  <c:v>0.17537906682867041</c:v>
                </c:pt>
                <c:pt idx="361">
                  <c:v>-0.33955837607363792</c:v>
                </c:pt>
                <c:pt idx="362">
                  <c:v>-0.71821219528826397</c:v>
                </c:pt>
                <c:pt idx="363">
                  <c:v>-0.91839120315286604</c:v>
                </c:pt>
                <c:pt idx="364">
                  <c:v>-0.95764697561589851</c:v>
                </c:pt>
                <c:pt idx="365">
                  <c:v>-0.74806735724119022</c:v>
                </c:pt>
                <c:pt idx="366">
                  <c:v>-0.33555285306650651</c:v>
                </c:pt>
                <c:pt idx="367">
                  <c:v>0.10633683490451609</c:v>
                </c:pt>
                <c:pt idx="368">
                  <c:v>0.54829173506105455</c:v>
                </c:pt>
                <c:pt idx="369">
                  <c:v>0.71153652807810241</c:v>
                </c:pt>
                <c:pt idx="370">
                  <c:v>0.83724138249437696</c:v>
                </c:pt>
                <c:pt idx="371">
                  <c:v>0.87963516912937223</c:v>
                </c:pt>
                <c:pt idx="372">
                  <c:v>0.93571289031061811</c:v>
                </c:pt>
                <c:pt idx="373">
                  <c:v>0.95440707231392408</c:v>
                </c:pt>
                <c:pt idx="374">
                  <c:v>0.96167366594232473</c:v>
                </c:pt>
                <c:pt idx="375">
                  <c:v>0.96399629805084108</c:v>
                </c:pt>
                <c:pt idx="376">
                  <c:v>0.96065774127579229</c:v>
                </c:pt>
                <c:pt idx="377">
                  <c:v>0.9502831191328831</c:v>
                </c:pt>
                <c:pt idx="378">
                  <c:v>0.9820119093596108</c:v>
                </c:pt>
                <c:pt idx="379">
                  <c:v>0.96211353325871651</c:v>
                </c:pt>
                <c:pt idx="380">
                  <c:v>0.93308823035433508</c:v>
                </c:pt>
                <c:pt idx="381">
                  <c:v>0.91490817760503529</c:v>
                </c:pt>
                <c:pt idx="382">
                  <c:v>0.90198616075754956</c:v>
                </c:pt>
                <c:pt idx="383">
                  <c:v>0.85064329709411535</c:v>
                </c:pt>
                <c:pt idx="384">
                  <c:v>0.7118963532864947</c:v>
                </c:pt>
                <c:pt idx="385">
                  <c:v>0.63365695681728162</c:v>
                </c:pt>
                <c:pt idx="386">
                  <c:v>0.48567820307549331</c:v>
                </c:pt>
                <c:pt idx="387">
                  <c:v>0.15455574726395149</c:v>
                </c:pt>
                <c:pt idx="388">
                  <c:v>-0.28567545133474953</c:v>
                </c:pt>
                <c:pt idx="389">
                  <c:v>-0.51409633493741302</c:v>
                </c:pt>
                <c:pt idx="390">
                  <c:v>-0.7072777402186553</c:v>
                </c:pt>
                <c:pt idx="391">
                  <c:v>-0.86403213267588841</c:v>
                </c:pt>
                <c:pt idx="392">
                  <c:v>-0.92076801699170574</c:v>
                </c:pt>
                <c:pt idx="393">
                  <c:v>-0.95597681459134831</c:v>
                </c:pt>
                <c:pt idx="394">
                  <c:v>-0.84696484719800458</c:v>
                </c:pt>
                <c:pt idx="395">
                  <c:v>-0.66984266145712312</c:v>
                </c:pt>
                <c:pt idx="396">
                  <c:v>-0.53876699242264114</c:v>
                </c:pt>
                <c:pt idx="397">
                  <c:v>-0.28950001813301246</c:v>
                </c:pt>
                <c:pt idx="398">
                  <c:v>2.2641277731359259E-2</c:v>
                </c:pt>
                <c:pt idx="399">
                  <c:v>0.23758010466199439</c:v>
                </c:pt>
                <c:pt idx="400">
                  <c:v>0.40198263268777745</c:v>
                </c:pt>
                <c:pt idx="401">
                  <c:v>0.49552607113743097</c:v>
                </c:pt>
                <c:pt idx="402">
                  <c:v>0.54656264365851259</c:v>
                </c:pt>
                <c:pt idx="403">
                  <c:v>0.59774987067218788</c:v>
                </c:pt>
                <c:pt idx="404">
                  <c:v>0.60368193495413247</c:v>
                </c:pt>
                <c:pt idx="405">
                  <c:v>0.61543278909417209</c:v>
                </c:pt>
                <c:pt idx="406">
                  <c:v>0.71347444932551907</c:v>
                </c:pt>
                <c:pt idx="407">
                  <c:v>0.8098199434736898</c:v>
                </c:pt>
                <c:pt idx="408">
                  <c:v>0.88320581895287253</c:v>
                </c:pt>
                <c:pt idx="409">
                  <c:v>0.87685911743961509</c:v>
                </c:pt>
                <c:pt idx="410">
                  <c:v>0.85003047346251415</c:v>
                </c:pt>
                <c:pt idx="411">
                  <c:v>0.72209945988662461</c:v>
                </c:pt>
                <c:pt idx="412">
                  <c:v>0.6998113913834596</c:v>
                </c:pt>
                <c:pt idx="413">
                  <c:v>0.61177174077399199</c:v>
                </c:pt>
                <c:pt idx="414">
                  <c:v>0.54409383919677512</c:v>
                </c:pt>
                <c:pt idx="415">
                  <c:v>0.60113493374214011</c:v>
                </c:pt>
                <c:pt idx="416">
                  <c:v>0.66542123851152768</c:v>
                </c:pt>
                <c:pt idx="417">
                  <c:v>0.71255167826363086</c:v>
                </c:pt>
                <c:pt idx="418">
                  <c:v>0.69866618783889511</c:v>
                </c:pt>
                <c:pt idx="419">
                  <c:v>0.74407846474215988</c:v>
                </c:pt>
                <c:pt idx="420">
                  <c:v>0.84515852934966673</c:v>
                </c:pt>
                <c:pt idx="421">
                  <c:v>0.91081951709196629</c:v>
                </c:pt>
                <c:pt idx="422">
                  <c:v>0.99329996375466245</c:v>
                </c:pt>
                <c:pt idx="423">
                  <c:v>0.94786289249520084</c:v>
                </c:pt>
                <c:pt idx="424">
                  <c:v>0.83712290992876071</c:v>
                </c:pt>
                <c:pt idx="425">
                  <c:v>0.68816475800512134</c:v>
                </c:pt>
                <c:pt idx="426">
                  <c:v>0.51745590538166941</c:v>
                </c:pt>
                <c:pt idx="427">
                  <c:v>0.26417603191100736</c:v>
                </c:pt>
                <c:pt idx="428">
                  <c:v>0.12065612890632735</c:v>
                </c:pt>
                <c:pt idx="429">
                  <c:v>-0.19777602205331968</c:v>
                </c:pt>
                <c:pt idx="430">
                  <c:v>-0.53313885372826175</c:v>
                </c:pt>
                <c:pt idx="431">
                  <c:v>-0.65888784261609235</c:v>
                </c:pt>
                <c:pt idx="432">
                  <c:v>-0.73817798289358327</c:v>
                </c:pt>
                <c:pt idx="433">
                  <c:v>-0.7809806617700118</c:v>
                </c:pt>
                <c:pt idx="434">
                  <c:v>-0.73182316954421045</c:v>
                </c:pt>
                <c:pt idx="435">
                  <c:v>-0.63982362708634466</c:v>
                </c:pt>
                <c:pt idx="436">
                  <c:v>-0.43377053284608852</c:v>
                </c:pt>
                <c:pt idx="437">
                  <c:v>-0.19151526217581963</c:v>
                </c:pt>
                <c:pt idx="438">
                  <c:v>8.6942206895198965E-2</c:v>
                </c:pt>
                <c:pt idx="439">
                  <c:v>0.28936294221181447</c:v>
                </c:pt>
                <c:pt idx="440">
                  <c:v>0.42810203782160311</c:v>
                </c:pt>
                <c:pt idx="441">
                  <c:v>0.4558048294492747</c:v>
                </c:pt>
                <c:pt idx="442">
                  <c:v>0.5971426682752915</c:v>
                </c:pt>
                <c:pt idx="443">
                  <c:v>0.61921362456177442</c:v>
                </c:pt>
                <c:pt idx="444">
                  <c:v>0.6586578854971078</c:v>
                </c:pt>
                <c:pt idx="445">
                  <c:v>0.56206717180762322</c:v>
                </c:pt>
                <c:pt idx="446">
                  <c:v>0.49608506953251469</c:v>
                </c:pt>
                <c:pt idx="447">
                  <c:v>0.47077247772250014</c:v>
                </c:pt>
                <c:pt idx="448">
                  <c:v>0.41422410866064413</c:v>
                </c:pt>
                <c:pt idx="449">
                  <c:v>0.25658821456016828</c:v>
                </c:pt>
                <c:pt idx="450">
                  <c:v>1.8788730042683735E-4</c:v>
                </c:pt>
                <c:pt idx="451">
                  <c:v>-0.23861527980020311</c:v>
                </c:pt>
                <c:pt idx="452">
                  <c:v>-0.46453512776064304</c:v>
                </c:pt>
                <c:pt idx="453">
                  <c:v>-0.71690403841343009</c:v>
                </c:pt>
                <c:pt idx="454">
                  <c:v>-0.89114612286543826</c:v>
                </c:pt>
                <c:pt idx="455">
                  <c:v>-0.90757890765719862</c:v>
                </c:pt>
                <c:pt idx="456">
                  <c:v>-0.94961678209583389</c:v>
                </c:pt>
                <c:pt idx="457">
                  <c:v>-0.92314014140533796</c:v>
                </c:pt>
                <c:pt idx="458">
                  <c:v>-0.91424723472278946</c:v>
                </c:pt>
                <c:pt idx="459">
                  <c:v>-0.96553074129840366</c:v>
                </c:pt>
                <c:pt idx="460">
                  <c:v>-0.95827831697207477</c:v>
                </c:pt>
                <c:pt idx="461">
                  <c:v>-0.9615186652397103</c:v>
                </c:pt>
                <c:pt idx="462">
                  <c:v>-0.94698335533942035</c:v>
                </c:pt>
                <c:pt idx="463">
                  <c:v>-0.91062367697372393</c:v>
                </c:pt>
                <c:pt idx="464">
                  <c:v>-0.93229127849127724</c:v>
                </c:pt>
                <c:pt idx="465">
                  <c:v>-0.95722340865441546</c:v>
                </c:pt>
                <c:pt idx="466">
                  <c:v>-0.96055561891978347</c:v>
                </c:pt>
                <c:pt idx="467">
                  <c:v>-0.97478456916537704</c:v>
                </c:pt>
                <c:pt idx="468">
                  <c:v>-0.95974851722896348</c:v>
                </c:pt>
                <c:pt idx="469">
                  <c:v>-0.96639527697705419</c:v>
                </c:pt>
                <c:pt idx="470">
                  <c:v>-0.92691262625156301</c:v>
                </c:pt>
                <c:pt idx="471">
                  <c:v>-0.94245554512867291</c:v>
                </c:pt>
                <c:pt idx="472">
                  <c:v>-0.96014140439668183</c:v>
                </c:pt>
                <c:pt idx="473">
                  <c:v>-0.93934639559122235</c:v>
                </c:pt>
                <c:pt idx="474">
                  <c:v>-0.95273732426569413</c:v>
                </c:pt>
                <c:pt idx="475">
                  <c:v>-0.89821292451386225</c:v>
                </c:pt>
                <c:pt idx="476">
                  <c:v>-0.88843628424036025</c:v>
                </c:pt>
                <c:pt idx="477">
                  <c:v>-0.89686212259517151</c:v>
                </c:pt>
                <c:pt idx="478">
                  <c:v>-0.8696230715482971</c:v>
                </c:pt>
                <c:pt idx="479">
                  <c:v>-0.88279128752212577</c:v>
                </c:pt>
                <c:pt idx="480">
                  <c:v>-0.90347376511685351</c:v>
                </c:pt>
                <c:pt idx="481">
                  <c:v>-0.93640660905569229</c:v>
                </c:pt>
                <c:pt idx="482">
                  <c:v>-0.92726396423696622</c:v>
                </c:pt>
                <c:pt idx="483">
                  <c:v>-0.92234198714614901</c:v>
                </c:pt>
                <c:pt idx="484">
                  <c:v>-0.93003468592891458</c:v>
                </c:pt>
                <c:pt idx="485">
                  <c:v>-0.9025841861984687</c:v>
                </c:pt>
                <c:pt idx="486">
                  <c:v>-0.94308748533765929</c:v>
                </c:pt>
                <c:pt idx="487">
                  <c:v>-0.85881166960801847</c:v>
                </c:pt>
                <c:pt idx="488">
                  <c:v>-0.87525166856429526</c:v>
                </c:pt>
                <c:pt idx="489">
                  <c:v>-0.83350763975431308</c:v>
                </c:pt>
                <c:pt idx="490">
                  <c:v>-0.88050483884812825</c:v>
                </c:pt>
                <c:pt idx="491">
                  <c:v>-0.90464696258211907</c:v>
                </c:pt>
                <c:pt idx="492">
                  <c:v>-0.91595611350970341</c:v>
                </c:pt>
                <c:pt idx="493">
                  <c:v>-0.88643213852881642</c:v>
                </c:pt>
                <c:pt idx="494">
                  <c:v>-0.93527332068436098</c:v>
                </c:pt>
                <c:pt idx="495">
                  <c:v>-0.87860485914799646</c:v>
                </c:pt>
                <c:pt idx="496">
                  <c:v>-0.87822329653324638</c:v>
                </c:pt>
                <c:pt idx="497">
                  <c:v>-0.86985864038240268</c:v>
                </c:pt>
                <c:pt idx="498">
                  <c:v>-0.85282192694160763</c:v>
                </c:pt>
                <c:pt idx="499">
                  <c:v>-0.8748938629997508</c:v>
                </c:pt>
                <c:pt idx="500">
                  <c:v>-0.91118583969059597</c:v>
                </c:pt>
                <c:pt idx="501">
                  <c:v>-0.90412020845040286</c:v>
                </c:pt>
                <c:pt idx="502">
                  <c:v>-0.73297423360385394</c:v>
                </c:pt>
                <c:pt idx="503">
                  <c:v>-0.54735991566588671</c:v>
                </c:pt>
                <c:pt idx="504">
                  <c:v>-0.18781158639139262</c:v>
                </c:pt>
                <c:pt idx="505">
                  <c:v>0.26418413864068829</c:v>
                </c:pt>
                <c:pt idx="506">
                  <c:v>0.66360575891204698</c:v>
                </c:pt>
                <c:pt idx="507">
                  <c:v>0.71060222320209299</c:v>
                </c:pt>
                <c:pt idx="508">
                  <c:v>0.95564675963450041</c:v>
                </c:pt>
                <c:pt idx="509">
                  <c:v>0.95293613830570034</c:v>
                </c:pt>
                <c:pt idx="510">
                  <c:v>0.83428248717127751</c:v>
                </c:pt>
                <c:pt idx="511">
                  <c:v>0.74669294372033823</c:v>
                </c:pt>
                <c:pt idx="512">
                  <c:v>0.7358700388533056</c:v>
                </c:pt>
                <c:pt idx="513">
                  <c:v>0.70137017940246704</c:v>
                </c:pt>
                <c:pt idx="514">
                  <c:v>0.74329444017001833</c:v>
                </c:pt>
                <c:pt idx="515">
                  <c:v>0.74997955058835442</c:v>
                </c:pt>
                <c:pt idx="516">
                  <c:v>0.80751333050709129</c:v>
                </c:pt>
                <c:pt idx="517">
                  <c:v>0.83629801155671901</c:v>
                </c:pt>
                <c:pt idx="518">
                  <c:v>0.88168774392252747</c:v>
                </c:pt>
                <c:pt idx="519">
                  <c:v>0.84745678283801029</c:v>
                </c:pt>
                <c:pt idx="520">
                  <c:v>0.88175507844305023</c:v>
                </c:pt>
                <c:pt idx="521">
                  <c:v>0.87167191191120585</c:v>
                </c:pt>
                <c:pt idx="522">
                  <c:v>0.87867020906377813</c:v>
                </c:pt>
                <c:pt idx="523">
                  <c:v>0.86914659598638322</c:v>
                </c:pt>
                <c:pt idx="524">
                  <c:v>0.84718761852071556</c:v>
                </c:pt>
                <c:pt idx="525">
                  <c:v>0.77381911639501033</c:v>
                </c:pt>
                <c:pt idx="526">
                  <c:v>0.56935323521915537</c:v>
                </c:pt>
                <c:pt idx="527">
                  <c:v>0.32214011549724336</c:v>
                </c:pt>
                <c:pt idx="528">
                  <c:v>0.10587881752445533</c:v>
                </c:pt>
                <c:pt idx="529">
                  <c:v>-0.20111742083680523</c:v>
                </c:pt>
                <c:pt idx="530">
                  <c:v>-0.38651667503951365</c:v>
                </c:pt>
                <c:pt idx="531">
                  <c:v>-0.6203457809899523</c:v>
                </c:pt>
                <c:pt idx="532">
                  <c:v>-0.72198625387760584</c:v>
                </c:pt>
                <c:pt idx="533">
                  <c:v>-0.75612803546999696</c:v>
                </c:pt>
                <c:pt idx="534">
                  <c:v>-0.78431745993471502</c:v>
                </c:pt>
                <c:pt idx="535">
                  <c:v>-0.81807837416331131</c:v>
                </c:pt>
                <c:pt idx="536">
                  <c:v>-0.8986783119613394</c:v>
                </c:pt>
                <c:pt idx="537">
                  <c:v>-0.92393955426947771</c:v>
                </c:pt>
                <c:pt idx="538">
                  <c:v>-0.93547211252912765</c:v>
                </c:pt>
                <c:pt idx="539">
                  <c:v>-0.96435557215145318</c:v>
                </c:pt>
                <c:pt idx="540">
                  <c:v>-0.99288064785422148</c:v>
                </c:pt>
                <c:pt idx="541">
                  <c:v>-0.98329012701851493</c:v>
                </c:pt>
                <c:pt idx="542">
                  <c:v>-0.93497901989129029</c:v>
                </c:pt>
                <c:pt idx="543">
                  <c:v>-0.92074235977372387</c:v>
                </c:pt>
                <c:pt idx="544">
                  <c:v>-0.84893320370666414</c:v>
                </c:pt>
                <c:pt idx="545">
                  <c:v>-0.65721410888900578</c:v>
                </c:pt>
                <c:pt idx="546">
                  <c:v>-0.4756394634531923</c:v>
                </c:pt>
                <c:pt idx="547">
                  <c:v>-0.3713553577104356</c:v>
                </c:pt>
                <c:pt idx="548">
                  <c:v>-0.27519005615365</c:v>
                </c:pt>
                <c:pt idx="549">
                  <c:v>-0.17792158179703083</c:v>
                </c:pt>
                <c:pt idx="550">
                  <c:v>-0.10433001950073073</c:v>
                </c:pt>
                <c:pt idx="551">
                  <c:v>-1.4523293467864877E-2</c:v>
                </c:pt>
                <c:pt idx="552">
                  <c:v>-1.3464295187513645E-2</c:v>
                </c:pt>
                <c:pt idx="553">
                  <c:v>2.0601074782484186E-2</c:v>
                </c:pt>
                <c:pt idx="554">
                  <c:v>3.221472199707804E-2</c:v>
                </c:pt>
                <c:pt idx="555">
                  <c:v>3.0279551205488912E-2</c:v>
                </c:pt>
                <c:pt idx="556">
                  <c:v>1.2622310613877093E-2</c:v>
                </c:pt>
                <c:pt idx="557">
                  <c:v>3.2729109782932989E-2</c:v>
                </c:pt>
                <c:pt idx="558">
                  <c:v>4.4918741730579789E-2</c:v>
                </c:pt>
                <c:pt idx="559">
                  <c:v>2.9420385634783511E-2</c:v>
                </c:pt>
                <c:pt idx="560">
                  <c:v>7.4385766353934901E-3</c:v>
                </c:pt>
                <c:pt idx="561">
                  <c:v>-4.7354577518443769E-3</c:v>
                </c:pt>
                <c:pt idx="562">
                  <c:v>-1.411380779836444E-2</c:v>
                </c:pt>
                <c:pt idx="563">
                  <c:v>-1.207808375565322E-2</c:v>
                </c:pt>
                <c:pt idx="564">
                  <c:v>6.3013955751526712E-2</c:v>
                </c:pt>
                <c:pt idx="565">
                  <c:v>0.10339472834907784</c:v>
                </c:pt>
                <c:pt idx="566">
                  <c:v>0.14396090458328914</c:v>
                </c:pt>
                <c:pt idx="567">
                  <c:v>0.23105882487950935</c:v>
                </c:pt>
                <c:pt idx="568">
                  <c:v>0.25751471465139641</c:v>
                </c:pt>
                <c:pt idx="569">
                  <c:v>0.27525377813334823</c:v>
                </c:pt>
                <c:pt idx="570">
                  <c:v>0.27094392443133603</c:v>
                </c:pt>
                <c:pt idx="571">
                  <c:v>0.27459549479278761</c:v>
                </c:pt>
                <c:pt idx="572">
                  <c:v>0.29659944211760347</c:v>
                </c:pt>
                <c:pt idx="573">
                  <c:v>0.32665485910786768</c:v>
                </c:pt>
                <c:pt idx="574">
                  <c:v>0.3457305433740881</c:v>
                </c:pt>
                <c:pt idx="575">
                  <c:v>0.34881549359316566</c:v>
                </c:pt>
                <c:pt idx="576">
                  <c:v>0.28601431231356245</c:v>
                </c:pt>
                <c:pt idx="577">
                  <c:v>0.29216840723846127</c:v>
                </c:pt>
                <c:pt idx="578">
                  <c:v>0.30398332383038656</c:v>
                </c:pt>
                <c:pt idx="579">
                  <c:v>0.20281895793160168</c:v>
                </c:pt>
                <c:pt idx="580">
                  <c:v>0.19061955394218022</c:v>
                </c:pt>
                <c:pt idx="581">
                  <c:v>0.21197911997882846</c:v>
                </c:pt>
                <c:pt idx="582">
                  <c:v>0.231121097592211</c:v>
                </c:pt>
                <c:pt idx="583">
                  <c:v>0.25437231269064453</c:v>
                </c:pt>
                <c:pt idx="584">
                  <c:v>0.24207701690600356</c:v>
                </c:pt>
                <c:pt idx="585">
                  <c:v>0.24894099143504786</c:v>
                </c:pt>
                <c:pt idx="586">
                  <c:v>0.20593970500749351</c:v>
                </c:pt>
                <c:pt idx="587">
                  <c:v>0.19100104120407785</c:v>
                </c:pt>
                <c:pt idx="588">
                  <c:v>0.19104558331079066</c:v>
                </c:pt>
                <c:pt idx="589">
                  <c:v>0.17013943169164067</c:v>
                </c:pt>
                <c:pt idx="590">
                  <c:v>0.18243368710651467</c:v>
                </c:pt>
                <c:pt idx="591">
                  <c:v>0.21438623225968073</c:v>
                </c:pt>
                <c:pt idx="592">
                  <c:v>0.20284682742274501</c:v>
                </c:pt>
                <c:pt idx="593">
                  <c:v>0.22556790782276581</c:v>
                </c:pt>
                <c:pt idx="594">
                  <c:v>0.1368277622548999</c:v>
                </c:pt>
                <c:pt idx="595">
                  <c:v>6.1973682032315167E-2</c:v>
                </c:pt>
                <c:pt idx="596">
                  <c:v>8.5333358000954831E-2</c:v>
                </c:pt>
                <c:pt idx="597">
                  <c:v>0.12967527214739427</c:v>
                </c:pt>
                <c:pt idx="598">
                  <c:v>0.24775752627293413</c:v>
                </c:pt>
                <c:pt idx="599">
                  <c:v>0.22870430694342983</c:v>
                </c:pt>
                <c:pt idx="600">
                  <c:v>0.32511728366299725</c:v>
                </c:pt>
                <c:pt idx="601">
                  <c:v>0.31032102006673307</c:v>
                </c:pt>
                <c:pt idx="602">
                  <c:v>0.33524412133900439</c:v>
                </c:pt>
                <c:pt idx="603">
                  <c:v>0.27124726949691169</c:v>
                </c:pt>
                <c:pt idx="604">
                  <c:v>0.20168675708613926</c:v>
                </c:pt>
                <c:pt idx="605">
                  <c:v>0.1886311128038706</c:v>
                </c:pt>
                <c:pt idx="606">
                  <c:v>0.22292992871821432</c:v>
                </c:pt>
                <c:pt idx="607">
                  <c:v>0.25834831194222324</c:v>
                </c:pt>
                <c:pt idx="608">
                  <c:v>0.37754900270864217</c:v>
                </c:pt>
                <c:pt idx="609">
                  <c:v>0.37066250307767701</c:v>
                </c:pt>
                <c:pt idx="610">
                  <c:v>0.31053617137917899</c:v>
                </c:pt>
                <c:pt idx="611">
                  <c:v>0.34655950393761309</c:v>
                </c:pt>
                <c:pt idx="612">
                  <c:v>0.32086596454353034</c:v>
                </c:pt>
                <c:pt idx="613">
                  <c:v>0.23386548568371093</c:v>
                </c:pt>
                <c:pt idx="614">
                  <c:v>0.16743552794180216</c:v>
                </c:pt>
                <c:pt idx="615">
                  <c:v>7.0508856149564147E-2</c:v>
                </c:pt>
                <c:pt idx="616">
                  <c:v>0.14121227968350394</c:v>
                </c:pt>
                <c:pt idx="617">
                  <c:v>0.16885642099560969</c:v>
                </c:pt>
                <c:pt idx="618">
                  <c:v>0.1173491401202319</c:v>
                </c:pt>
                <c:pt idx="619">
                  <c:v>7.383259426499747E-2</c:v>
                </c:pt>
                <c:pt idx="620">
                  <c:v>-0.10323313917795172</c:v>
                </c:pt>
                <c:pt idx="621">
                  <c:v>-0.15746796760984649</c:v>
                </c:pt>
                <c:pt idx="622">
                  <c:v>-0.1743525347046013</c:v>
                </c:pt>
                <c:pt idx="623">
                  <c:v>-0.2490249890856224</c:v>
                </c:pt>
                <c:pt idx="624">
                  <c:v>-0.18194692582405667</c:v>
                </c:pt>
                <c:pt idx="625">
                  <c:v>-0.1234116891828444</c:v>
                </c:pt>
                <c:pt idx="626">
                  <c:v>-0.16180353215565776</c:v>
                </c:pt>
                <c:pt idx="627">
                  <c:v>-0.2133397373356406</c:v>
                </c:pt>
                <c:pt idx="628">
                  <c:v>-0.24611888453194145</c:v>
                </c:pt>
                <c:pt idx="629">
                  <c:v>-0.26275917130007165</c:v>
                </c:pt>
                <c:pt idx="630">
                  <c:v>-0.31567990729032275</c:v>
                </c:pt>
                <c:pt idx="631">
                  <c:v>-0.33995023423012033</c:v>
                </c:pt>
                <c:pt idx="632">
                  <c:v>-0.32221764231909944</c:v>
                </c:pt>
                <c:pt idx="633">
                  <c:v>-0.25528728964032743</c:v>
                </c:pt>
                <c:pt idx="634">
                  <c:v>-0.10743005607663186</c:v>
                </c:pt>
                <c:pt idx="635">
                  <c:v>-5.0211851795073946E-2</c:v>
                </c:pt>
                <c:pt idx="636">
                  <c:v>2.534449824839443E-2</c:v>
                </c:pt>
                <c:pt idx="637">
                  <c:v>3.807072556361818E-2</c:v>
                </c:pt>
                <c:pt idx="638">
                  <c:v>4.5657740083629494E-2</c:v>
                </c:pt>
                <c:pt idx="639">
                  <c:v>7.4166850760609207E-2</c:v>
                </c:pt>
                <c:pt idx="640">
                  <c:v>6.2813197154706069E-2</c:v>
                </c:pt>
                <c:pt idx="641">
                  <c:v>3.9097179627514127E-2</c:v>
                </c:pt>
                <c:pt idx="642">
                  <c:v>0.15107435130736496</c:v>
                </c:pt>
                <c:pt idx="643">
                  <c:v>0.2914266988695971</c:v>
                </c:pt>
                <c:pt idx="644">
                  <c:v>0.36467678440921281</c:v>
                </c:pt>
                <c:pt idx="645">
                  <c:v>0.40514490572388789</c:v>
                </c:pt>
                <c:pt idx="646">
                  <c:v>0.46319457075648246</c:v>
                </c:pt>
                <c:pt idx="647">
                  <c:v>0.49336838415334738</c:v>
                </c:pt>
                <c:pt idx="648">
                  <c:v>0.49492118932512486</c:v>
                </c:pt>
                <c:pt idx="649">
                  <c:v>0.49450264599185917</c:v>
                </c:pt>
                <c:pt idx="650">
                  <c:v>0.52269863059491983</c:v>
                </c:pt>
                <c:pt idx="651">
                  <c:v>0.55757962472144251</c:v>
                </c:pt>
                <c:pt idx="652">
                  <c:v>0.56275655211092601</c:v>
                </c:pt>
                <c:pt idx="653">
                  <c:v>0.51299151605998206</c:v>
                </c:pt>
                <c:pt idx="654">
                  <c:v>0.54808363300273899</c:v>
                </c:pt>
                <c:pt idx="655">
                  <c:v>0.56343493402725175</c:v>
                </c:pt>
                <c:pt idx="656">
                  <c:v>0.61905964718966078</c:v>
                </c:pt>
                <c:pt idx="657">
                  <c:v>0.6854909943188352</c:v>
                </c:pt>
                <c:pt idx="658">
                  <c:v>0.74116669081901598</c:v>
                </c:pt>
                <c:pt idx="659">
                  <c:v>0.76704074922914367</c:v>
                </c:pt>
                <c:pt idx="660">
                  <c:v>0.77743797725156938</c:v>
                </c:pt>
                <c:pt idx="661">
                  <c:v>0.74819709627253073</c:v>
                </c:pt>
                <c:pt idx="662">
                  <c:v>0.72068821106284753</c:v>
                </c:pt>
                <c:pt idx="663">
                  <c:v>0.62818177332428926</c:v>
                </c:pt>
                <c:pt idx="664">
                  <c:v>0.49791017393631709</c:v>
                </c:pt>
                <c:pt idx="665">
                  <c:v>0.35636746569212574</c:v>
                </c:pt>
                <c:pt idx="666">
                  <c:v>0.26403153731686085</c:v>
                </c:pt>
                <c:pt idx="667">
                  <c:v>0.15990863496437724</c:v>
                </c:pt>
                <c:pt idx="668">
                  <c:v>3.8675534809581205E-2</c:v>
                </c:pt>
                <c:pt idx="669">
                  <c:v>2.4270589898781059E-3</c:v>
                </c:pt>
                <c:pt idx="670">
                  <c:v>-3.4814310403384306E-3</c:v>
                </c:pt>
                <c:pt idx="671">
                  <c:v>1.860432678771435E-2</c:v>
                </c:pt>
                <c:pt idx="672">
                  <c:v>1.4847419633460552E-2</c:v>
                </c:pt>
                <c:pt idx="673">
                  <c:v>0.15018075679874379</c:v>
                </c:pt>
                <c:pt idx="674">
                  <c:v>0.19676642792426363</c:v>
                </c:pt>
                <c:pt idx="675">
                  <c:v>0.19903788442012069</c:v>
                </c:pt>
                <c:pt idx="676">
                  <c:v>0.18734136504095919</c:v>
                </c:pt>
                <c:pt idx="677">
                  <c:v>0.11210435293363737</c:v>
                </c:pt>
                <c:pt idx="678">
                  <c:v>1.0739718845165469E-2</c:v>
                </c:pt>
                <c:pt idx="679">
                  <c:v>-5.7199959612575874E-2</c:v>
                </c:pt>
                <c:pt idx="680">
                  <c:v>-0.10027378076637093</c:v>
                </c:pt>
                <c:pt idx="681">
                  <c:v>-6.7513260917176451E-2</c:v>
                </c:pt>
                <c:pt idx="682">
                  <c:v>6.6380161713783734E-2</c:v>
                </c:pt>
                <c:pt idx="683">
                  <c:v>0.31183472884869406</c:v>
                </c:pt>
                <c:pt idx="684">
                  <c:v>0.50446713466007098</c:v>
                </c:pt>
                <c:pt idx="685">
                  <c:v>0.64051153317496889</c:v>
                </c:pt>
                <c:pt idx="686">
                  <c:v>0.80134652568449294</c:v>
                </c:pt>
                <c:pt idx="687">
                  <c:v>0.76077444327590293</c:v>
                </c:pt>
                <c:pt idx="688">
                  <c:v>0.74750234642843238</c:v>
                </c:pt>
                <c:pt idx="689">
                  <c:v>0.65347319724070818</c:v>
                </c:pt>
                <c:pt idx="690">
                  <c:v>0.63515778149811353</c:v>
                </c:pt>
                <c:pt idx="691">
                  <c:v>0.63450792290264701</c:v>
                </c:pt>
                <c:pt idx="692">
                  <c:v>0.56069740977176941</c:v>
                </c:pt>
                <c:pt idx="693">
                  <c:v>0.43724714665721326</c:v>
                </c:pt>
                <c:pt idx="694">
                  <c:v>0.36021838297887726</c:v>
                </c:pt>
                <c:pt idx="695">
                  <c:v>0.30056262042605258</c:v>
                </c:pt>
                <c:pt idx="696">
                  <c:v>0.14247919685053423</c:v>
                </c:pt>
                <c:pt idx="697">
                  <c:v>6.8602084065113367E-2</c:v>
                </c:pt>
                <c:pt idx="698">
                  <c:v>5.1654109286030044E-2</c:v>
                </c:pt>
                <c:pt idx="699">
                  <c:v>7.6339325449703732E-2</c:v>
                </c:pt>
                <c:pt idx="700">
                  <c:v>0.14290391373227807</c:v>
                </c:pt>
                <c:pt idx="701">
                  <c:v>0.17776221640207507</c:v>
                </c:pt>
                <c:pt idx="702">
                  <c:v>0.42517595197025659</c:v>
                </c:pt>
                <c:pt idx="703">
                  <c:v>0.64088943477760985</c:v>
                </c:pt>
                <c:pt idx="704">
                  <c:v>0.57317212229194303</c:v>
                </c:pt>
                <c:pt idx="705">
                  <c:v>0.54708806171783164</c:v>
                </c:pt>
                <c:pt idx="706">
                  <c:v>0.30743082075415484</c:v>
                </c:pt>
                <c:pt idx="707">
                  <c:v>6.2576805568952065E-2</c:v>
                </c:pt>
                <c:pt idx="708">
                  <c:v>-6.0133165088891313E-2</c:v>
                </c:pt>
                <c:pt idx="709">
                  <c:v>-0.11633028460833533</c:v>
                </c:pt>
                <c:pt idx="710">
                  <c:v>-8.5587332682442105E-2</c:v>
                </c:pt>
                <c:pt idx="711">
                  <c:v>2.5314548338595401E-2</c:v>
                </c:pt>
                <c:pt idx="712">
                  <c:v>0.18429476499701494</c:v>
                </c:pt>
                <c:pt idx="713">
                  <c:v>0.12194178714927596</c:v>
                </c:pt>
                <c:pt idx="714">
                  <c:v>0.22173658115613307</c:v>
                </c:pt>
                <c:pt idx="715">
                  <c:v>0.19855200588458949</c:v>
                </c:pt>
                <c:pt idx="716">
                  <c:v>1.7404343208745256E-3</c:v>
                </c:pt>
                <c:pt idx="717">
                  <c:v>-0.12021499367616836</c:v>
                </c:pt>
                <c:pt idx="718">
                  <c:v>-9.9859843777752075E-2</c:v>
                </c:pt>
                <c:pt idx="719">
                  <c:v>-2.7669452264554847E-2</c:v>
                </c:pt>
                <c:pt idx="720">
                  <c:v>8.0992476166954638E-2</c:v>
                </c:pt>
                <c:pt idx="721">
                  <c:v>9.7380003483768601E-2</c:v>
                </c:pt>
                <c:pt idx="722">
                  <c:v>7.6608480982158167E-2</c:v>
                </c:pt>
                <c:pt idx="723">
                  <c:v>-3.5729124923798428E-3</c:v>
                </c:pt>
                <c:pt idx="724">
                  <c:v>-0.20376958120183747</c:v>
                </c:pt>
                <c:pt idx="725">
                  <c:v>-0.20595197254911299</c:v>
                </c:pt>
                <c:pt idx="726">
                  <c:v>3.3283125535567053E-2</c:v>
                </c:pt>
                <c:pt idx="727">
                  <c:v>0.26411773549429374</c:v>
                </c:pt>
                <c:pt idx="728">
                  <c:v>0.3403561434771431</c:v>
                </c:pt>
                <c:pt idx="729">
                  <c:v>0.30936010511795203</c:v>
                </c:pt>
                <c:pt idx="730">
                  <c:v>0.30857592352826591</c:v>
                </c:pt>
                <c:pt idx="731">
                  <c:v>0.25712812940848057</c:v>
                </c:pt>
                <c:pt idx="732">
                  <c:v>0.20903429617498004</c:v>
                </c:pt>
                <c:pt idx="733">
                  <c:v>0.20130282057929044</c:v>
                </c:pt>
                <c:pt idx="734">
                  <c:v>0.21910198498171285</c:v>
                </c:pt>
                <c:pt idx="735">
                  <c:v>0.27542651945417995</c:v>
                </c:pt>
                <c:pt idx="736">
                  <c:v>0.27373035411238772</c:v>
                </c:pt>
                <c:pt idx="737">
                  <c:v>0.2128266480949465</c:v>
                </c:pt>
                <c:pt idx="738">
                  <c:v>8.6648962358334136E-3</c:v>
                </c:pt>
                <c:pt idx="739">
                  <c:v>-9.4416156733616294E-2</c:v>
                </c:pt>
                <c:pt idx="740">
                  <c:v>-0.15228662980771704</c:v>
                </c:pt>
                <c:pt idx="741">
                  <c:v>-0.21840338162612513</c:v>
                </c:pt>
                <c:pt idx="742">
                  <c:v>-0.18285032985618285</c:v>
                </c:pt>
                <c:pt idx="743">
                  <c:v>-0.20371165200166266</c:v>
                </c:pt>
                <c:pt idx="744">
                  <c:v>-0.22680642762933675</c:v>
                </c:pt>
                <c:pt idx="745">
                  <c:v>-0.16676983578019511</c:v>
                </c:pt>
                <c:pt idx="746">
                  <c:v>-0.105485261470945</c:v>
                </c:pt>
                <c:pt idx="747">
                  <c:v>-2.3092858838538084E-2</c:v>
                </c:pt>
                <c:pt idx="748">
                  <c:v>8.4722775066429085E-3</c:v>
                </c:pt>
                <c:pt idx="749">
                  <c:v>-0.11647149329975315</c:v>
                </c:pt>
                <c:pt idx="750">
                  <c:v>-0.17718004301208504</c:v>
                </c:pt>
                <c:pt idx="751">
                  <c:v>-0.15672203404006191</c:v>
                </c:pt>
                <c:pt idx="752">
                  <c:v>-7.4240178678984914E-2</c:v>
                </c:pt>
                <c:pt idx="753">
                  <c:v>-8.6848355012331832E-2</c:v>
                </c:pt>
                <c:pt idx="754">
                  <c:v>-0.12195318385266386</c:v>
                </c:pt>
                <c:pt idx="755">
                  <c:v>-0.13767529400909437</c:v>
                </c:pt>
                <c:pt idx="756">
                  <c:v>7.5689977326266464E-2</c:v>
                </c:pt>
                <c:pt idx="757">
                  <c:v>0.45736062941130506</c:v>
                </c:pt>
                <c:pt idx="758">
                  <c:v>-0.21631330787390177</c:v>
                </c:pt>
                <c:pt idx="759">
                  <c:v>-2.6319650072748248E-3</c:v>
                </c:pt>
                <c:pt idx="760">
                  <c:v>0.30126339933390078</c:v>
                </c:pt>
                <c:pt idx="761">
                  <c:v>0.26386432189238324</c:v>
                </c:pt>
                <c:pt idx="762">
                  <c:v>0.14325967594559341</c:v>
                </c:pt>
                <c:pt idx="763">
                  <c:v>0.16137231401630739</c:v>
                </c:pt>
                <c:pt idx="764">
                  <c:v>0.11922395159374927</c:v>
                </c:pt>
                <c:pt idx="765">
                  <c:v>8.7696818078169939E-2</c:v>
                </c:pt>
                <c:pt idx="766">
                  <c:v>1.4939825795924214E-2</c:v>
                </c:pt>
                <c:pt idx="767">
                  <c:v>-5.7727386897520348E-2</c:v>
                </c:pt>
                <c:pt idx="768">
                  <c:v>-8.3488221321521769E-2</c:v>
                </c:pt>
                <c:pt idx="769">
                  <c:v>-9.4378134097787142E-2</c:v>
                </c:pt>
                <c:pt idx="770">
                  <c:v>-0.14176166022097805</c:v>
                </c:pt>
                <c:pt idx="771">
                  <c:v>-0.16959918142816124</c:v>
                </c:pt>
                <c:pt idx="772">
                  <c:v>-0.16998004928706834</c:v>
                </c:pt>
                <c:pt idx="773">
                  <c:v>-0.18547151875765239</c:v>
                </c:pt>
                <c:pt idx="774">
                  <c:v>-0.22676840499350756</c:v>
                </c:pt>
                <c:pt idx="775">
                  <c:v>-0.18135618831765773</c:v>
                </c:pt>
                <c:pt idx="776">
                  <c:v>-0.17420077748866356</c:v>
                </c:pt>
                <c:pt idx="777">
                  <c:v>-0.18889250736196683</c:v>
                </c:pt>
                <c:pt idx="778">
                  <c:v>-0.11305050519055082</c:v>
                </c:pt>
                <c:pt idx="779">
                  <c:v>-0.10810645037241452</c:v>
                </c:pt>
                <c:pt idx="780">
                  <c:v>-9.8246938367246642E-2</c:v>
                </c:pt>
                <c:pt idx="781">
                  <c:v>-6.8617279618717469E-2</c:v>
                </c:pt>
                <c:pt idx="782">
                  <c:v>-8.2032082363757558E-2</c:v>
                </c:pt>
                <c:pt idx="783">
                  <c:v>-0.13971647635647055</c:v>
                </c:pt>
                <c:pt idx="784">
                  <c:v>-0.19038664890049198</c:v>
                </c:pt>
                <c:pt idx="785">
                  <c:v>-0.24087760967722249</c:v>
                </c:pt>
                <c:pt idx="786">
                  <c:v>-0.21168022870352216</c:v>
                </c:pt>
                <c:pt idx="787">
                  <c:v>-0.17539479190932064</c:v>
                </c:pt>
                <c:pt idx="788">
                  <c:v>-0.14773646309610272</c:v>
                </c:pt>
                <c:pt idx="789">
                  <c:v>-9.7117353244322455E-2</c:v>
                </c:pt>
                <c:pt idx="790">
                  <c:v>-9.0096611396733139E-2</c:v>
                </c:pt>
                <c:pt idx="791">
                  <c:v>-1.3784349235846646E-2</c:v>
                </c:pt>
                <c:pt idx="792">
                  <c:v>-5.7777293479775249E-3</c:v>
                </c:pt>
                <c:pt idx="793">
                  <c:v>-3.6185049720197121E-2</c:v>
                </c:pt>
                <c:pt idx="794">
                  <c:v>-4.6783546624842166E-2</c:v>
                </c:pt>
                <c:pt idx="795">
                  <c:v>-8.8662917753518533E-2</c:v>
                </c:pt>
                <c:pt idx="796">
                  <c:v>-0.10592407957531938</c:v>
                </c:pt>
                <c:pt idx="797">
                  <c:v>-0.10632739231587419</c:v>
                </c:pt>
                <c:pt idx="798">
                  <c:v>-8.5667726757122711E-2</c:v>
                </c:pt>
                <c:pt idx="799">
                  <c:v>-3.7215430436226292E-2</c:v>
                </c:pt>
                <c:pt idx="800">
                  <c:v>-2.0603780605743735E-2</c:v>
                </c:pt>
                <c:pt idx="801">
                  <c:v>3.8178328563880599E-2</c:v>
                </c:pt>
                <c:pt idx="802">
                  <c:v>0.18400619418297962</c:v>
                </c:pt>
                <c:pt idx="803">
                  <c:v>0.25576142337315899</c:v>
                </c:pt>
                <c:pt idx="804">
                  <c:v>0.26182565799387147</c:v>
                </c:pt>
                <c:pt idx="805">
                  <c:v>0.27973663941564691</c:v>
                </c:pt>
                <c:pt idx="806">
                  <c:v>0.25585774285860369</c:v>
                </c:pt>
                <c:pt idx="807">
                  <c:v>0.23578023459115907</c:v>
                </c:pt>
                <c:pt idx="808">
                  <c:v>0.19578274066912377</c:v>
                </c:pt>
                <c:pt idx="809">
                  <c:v>9.6084306320058252E-2</c:v>
                </c:pt>
                <c:pt idx="810">
                  <c:v>4.3785302954767347E-2</c:v>
                </c:pt>
                <c:pt idx="811">
                  <c:v>-3.9839177339374539E-2</c:v>
                </c:pt>
                <c:pt idx="812">
                  <c:v>-0.13533902162564013</c:v>
                </c:pt>
                <c:pt idx="813">
                  <c:v>-0.12480751208004731</c:v>
                </c:pt>
                <c:pt idx="814">
                  <c:v>-0.14274097849360698</c:v>
                </c:pt>
                <c:pt idx="815">
                  <c:v>-7.5974387206786745E-2</c:v>
                </c:pt>
                <c:pt idx="816">
                  <c:v>-0.10446140040986057</c:v>
                </c:pt>
                <c:pt idx="817">
                  <c:v>-0.11789864797433817</c:v>
                </c:pt>
                <c:pt idx="818">
                  <c:v>-0.10522313742894998</c:v>
                </c:pt>
                <c:pt idx="819">
                  <c:v>-9.3712676765056874E-2</c:v>
                </c:pt>
                <c:pt idx="820">
                  <c:v>-0.16785195339412792</c:v>
                </c:pt>
                <c:pt idx="821">
                  <c:v>-0.14088152630017584</c:v>
                </c:pt>
                <c:pt idx="822">
                  <c:v>-3.0420961033355905E-2</c:v>
                </c:pt>
                <c:pt idx="823">
                  <c:v>0.16359018974432019</c:v>
                </c:pt>
                <c:pt idx="824">
                  <c:v>0.17709438455771345</c:v>
                </c:pt>
                <c:pt idx="825">
                  <c:v>0.21672047505396003</c:v>
                </c:pt>
                <c:pt idx="826">
                  <c:v>-0.1651702962934388</c:v>
                </c:pt>
                <c:pt idx="827">
                  <c:v>0.21228901279307399</c:v>
                </c:pt>
                <c:pt idx="828">
                  <c:v>0.19954870598225494</c:v>
                </c:pt>
                <c:pt idx="829">
                  <c:v>-1.579404816229453E-2</c:v>
                </c:pt>
                <c:pt idx="830">
                  <c:v>-3.5221655619267253E-2</c:v>
                </c:pt>
                <c:pt idx="831">
                  <c:v>-3.4795898121485126E-2</c:v>
                </c:pt>
                <c:pt idx="832">
                  <c:v>-3.1789850171047057E-3</c:v>
                </c:pt>
                <c:pt idx="833">
                  <c:v>6.9042612399004086E-3</c:v>
                </c:pt>
                <c:pt idx="834">
                  <c:v>-1.802748115651864E-2</c:v>
                </c:pt>
                <c:pt idx="835">
                  <c:v>1.4671136595063826E-3</c:v>
                </c:pt>
                <c:pt idx="836">
                  <c:v>3.2485619182123608E-4</c:v>
                </c:pt>
                <c:pt idx="837">
                  <c:v>-8.3523726252439451E-2</c:v>
                </c:pt>
                <c:pt idx="838">
                  <c:v>-0.14503236191992899</c:v>
                </c:pt>
                <c:pt idx="839">
                  <c:v>-0.19236451780443287</c:v>
                </c:pt>
                <c:pt idx="840">
                  <c:v>-0.19964771104926032</c:v>
                </c:pt>
                <c:pt idx="841">
                  <c:v>-0.15242095162508182</c:v>
                </c:pt>
                <c:pt idx="842">
                  <c:v>-0.13124611595001465</c:v>
                </c:pt>
                <c:pt idx="843">
                  <c:v>-0.12116282933403212</c:v>
                </c:pt>
                <c:pt idx="844">
                  <c:v>-0.13580932240698987</c:v>
                </c:pt>
                <c:pt idx="845">
                  <c:v>-0.10464061217715141</c:v>
                </c:pt>
                <c:pt idx="846">
                  <c:v>-0.12577090562365487</c:v>
                </c:pt>
                <c:pt idx="847">
                  <c:v>-4.5970380008023858E-2</c:v>
                </c:pt>
                <c:pt idx="848">
                  <c:v>-7.4502283161023725E-2</c:v>
                </c:pt>
                <c:pt idx="849">
                  <c:v>-7.0700833467155291E-2</c:v>
                </c:pt>
                <c:pt idx="850">
                  <c:v>-3.7022811644825591E-2</c:v>
                </c:pt>
                <c:pt idx="851">
                  <c:v>1.9480914539864124E-2</c:v>
                </c:pt>
                <c:pt idx="852">
                  <c:v>9.6599843963963788E-2</c:v>
                </c:pt>
                <c:pt idx="853">
                  <c:v>0.1348341450750179</c:v>
                </c:pt>
                <c:pt idx="854">
                  <c:v>0.19033001533454824</c:v>
                </c:pt>
                <c:pt idx="855">
                  <c:v>0.18690908689543859</c:v>
                </c:pt>
                <c:pt idx="856">
                  <c:v>0.16548766457358047</c:v>
                </c:pt>
                <c:pt idx="857">
                  <c:v>0.20638154437626188</c:v>
                </c:pt>
                <c:pt idx="858">
                  <c:v>0.24047843744442268</c:v>
                </c:pt>
                <c:pt idx="859">
                  <c:v>0.16952914058926682</c:v>
                </c:pt>
                <c:pt idx="860">
                  <c:v>0.17245697626611867</c:v>
                </c:pt>
                <c:pt idx="861">
                  <c:v>0.18477445104364437</c:v>
                </c:pt>
                <c:pt idx="862">
                  <c:v>0.19505937350954425</c:v>
                </c:pt>
                <c:pt idx="863">
                  <c:v>0.1841694812212491</c:v>
                </c:pt>
                <c:pt idx="864">
                  <c:v>0.16657232038039496</c:v>
                </c:pt>
                <c:pt idx="865">
                  <c:v>0.16925395693090375</c:v>
                </c:pt>
                <c:pt idx="866">
                  <c:v>0.18197404963093108</c:v>
                </c:pt>
                <c:pt idx="867">
                  <c:v>0.10192728477882047</c:v>
                </c:pt>
                <c:pt idx="868">
                  <c:v>6.8977410872740463E-3</c:v>
                </c:pt>
                <c:pt idx="869">
                  <c:v>-0.15799896129274549</c:v>
                </c:pt>
                <c:pt idx="870">
                  <c:v>-0.18558339600442045</c:v>
                </c:pt>
                <c:pt idx="871">
                  <c:v>-0.14283041092093754</c:v>
                </c:pt>
                <c:pt idx="872">
                  <c:v>-0.1312012260000886</c:v>
                </c:pt>
                <c:pt idx="873">
                  <c:v>-0.14276307640041477</c:v>
                </c:pt>
                <c:pt idx="874">
                  <c:v>-0.18556095118498295</c:v>
                </c:pt>
                <c:pt idx="875">
                  <c:v>-0.15205310277729411</c:v>
                </c:pt>
                <c:pt idx="876">
                  <c:v>2.4271127874635885E-2</c:v>
                </c:pt>
                <c:pt idx="877">
                  <c:v>0.19903386241244966</c:v>
                </c:pt>
                <c:pt idx="878">
                  <c:v>0.29833556316193688</c:v>
                </c:pt>
                <c:pt idx="879">
                  <c:v>0.24145740905069332</c:v>
                </c:pt>
                <c:pt idx="880">
                  <c:v>0.16371799172010962</c:v>
                </c:pt>
                <c:pt idx="881">
                  <c:v>0.14712882737652344</c:v>
                </c:pt>
                <c:pt idx="882">
                  <c:v>0.14627765817894431</c:v>
                </c:pt>
                <c:pt idx="883">
                  <c:v>9.0340451861287183E-2</c:v>
                </c:pt>
                <c:pt idx="884">
                  <c:v>-8.5744099568085222E-2</c:v>
                </c:pt>
                <c:pt idx="885">
                  <c:v>3.5519463939211633E-2</c:v>
                </c:pt>
                <c:pt idx="886">
                  <c:v>0.2092743225590081</c:v>
                </c:pt>
                <c:pt idx="887">
                  <c:v>0.31481937115533426</c:v>
                </c:pt>
                <c:pt idx="888">
                  <c:v>0.27547140909305495</c:v>
                </c:pt>
                <c:pt idx="889">
                  <c:v>0.32901839479403383</c:v>
                </c:pt>
                <c:pt idx="890">
                  <c:v>0.29996437442325025</c:v>
                </c:pt>
                <c:pt idx="891">
                  <c:v>0.15958958111356658</c:v>
                </c:pt>
                <c:pt idx="892">
                  <c:v>-1.1685237130973318E-2</c:v>
                </c:pt>
                <c:pt idx="893">
                  <c:v>-8.4688428539562113E-2</c:v>
                </c:pt>
                <c:pt idx="894">
                  <c:v>-0.13074394497381117</c:v>
                </c:pt>
                <c:pt idx="895">
                  <c:v>-0.14672818010025074</c:v>
                </c:pt>
                <c:pt idx="896">
                  <c:v>-9.0470592876699216E-2</c:v>
                </c:pt>
                <c:pt idx="897">
                  <c:v>-5.850214360690234E-2</c:v>
                </c:pt>
                <c:pt idx="898">
                  <c:v>2.2283873767625514E-2</c:v>
                </c:pt>
                <c:pt idx="899">
                  <c:v>0.14993826633572355</c:v>
                </c:pt>
                <c:pt idx="900">
                  <c:v>0.19078725606662802</c:v>
                </c:pt>
                <c:pt idx="901">
                  <c:v>0.3031677409199357</c:v>
                </c:pt>
                <c:pt idx="902">
                  <c:v>0.5082327655933887</c:v>
                </c:pt>
                <c:pt idx="903">
                  <c:v>0.6078262499261472</c:v>
                </c:pt>
                <c:pt idx="904">
                  <c:v>0.62198719150776571</c:v>
                </c:pt>
                <c:pt idx="905">
                  <c:v>0.62639361102402946</c:v>
                </c:pt>
                <c:pt idx="906">
                  <c:v>0.60250637043727739</c:v>
                </c:pt>
                <c:pt idx="907">
                  <c:v>0.54880296420596286</c:v>
                </c:pt>
                <c:pt idx="908">
                  <c:v>0.4937180492234714</c:v>
                </c:pt>
                <c:pt idx="909">
                  <c:v>0.2926494630600171</c:v>
                </c:pt>
                <c:pt idx="910">
                  <c:v>0.15800394689861452</c:v>
                </c:pt>
                <c:pt idx="911">
                  <c:v>4.3794362972140163E-2</c:v>
                </c:pt>
                <c:pt idx="912">
                  <c:v>1.7474510274790109E-2</c:v>
                </c:pt>
                <c:pt idx="913">
                  <c:v>2.9344781693451449E-2</c:v>
                </c:pt>
                <c:pt idx="914">
                  <c:v>1.0717260686748498E-2</c:v>
                </c:pt>
                <c:pt idx="915">
                  <c:v>3.3768168288951926E-2</c:v>
                </c:pt>
                <c:pt idx="916">
                  <c:v>2.2541949753350381E-2</c:v>
                </c:pt>
                <c:pt idx="917">
                  <c:v>-3.3436199866671915E-2</c:v>
                </c:pt>
                <c:pt idx="918">
                  <c:v>-5.7321310268960445E-2</c:v>
                </c:pt>
                <c:pt idx="919">
                  <c:v>-9.3687161501392377E-2</c:v>
                </c:pt>
                <c:pt idx="920">
                  <c:v>-8.8749585981792986E-2</c:v>
                </c:pt>
                <c:pt idx="921">
                  <c:v>-5.3225866151612546E-2</c:v>
                </c:pt>
                <c:pt idx="922">
                  <c:v>8.9628886138769195E-2</c:v>
                </c:pt>
                <c:pt idx="923">
                  <c:v>0.15540967985442364</c:v>
                </c:pt>
                <c:pt idx="924">
                  <c:v>0.12307591968087994</c:v>
                </c:pt>
                <c:pt idx="925">
                  <c:v>8.4550142037888465E-2</c:v>
                </c:pt>
                <c:pt idx="926">
                  <c:v>6.7109768137745773E-2</c:v>
                </c:pt>
                <c:pt idx="927">
                  <c:v>0.17019080130096798</c:v>
                </c:pt>
                <c:pt idx="928">
                  <c:v>0.1710263926821555</c:v>
                </c:pt>
                <c:pt idx="929">
                  <c:v>0.13920784310832524</c:v>
                </c:pt>
                <c:pt idx="930">
                  <c:v>0.11541872539613017</c:v>
                </c:pt>
                <c:pt idx="931">
                  <c:v>0.10057022925671631</c:v>
                </c:pt>
                <c:pt idx="932">
                  <c:v>0.16546144318818218</c:v>
                </c:pt>
                <c:pt idx="933">
                  <c:v>8.2285205878718862E-2</c:v>
                </c:pt>
                <c:pt idx="934">
                  <c:v>1.8514111646834541E-2</c:v>
                </c:pt>
                <c:pt idx="935">
                  <c:v>3.5775273717476276E-2</c:v>
                </c:pt>
                <c:pt idx="936">
                  <c:v>2.8171987120342381E-2</c:v>
                </c:pt>
                <c:pt idx="937">
                  <c:v>1.5429142054431426E-2</c:v>
                </c:pt>
                <c:pt idx="938">
                  <c:v>7.1014424499593484E-2</c:v>
                </c:pt>
                <c:pt idx="939">
                  <c:v>0.1583958119479891</c:v>
                </c:pt>
                <c:pt idx="940">
                  <c:v>0.13132000764261689</c:v>
                </c:pt>
                <c:pt idx="941">
                  <c:v>6.5001619230338523E-2</c:v>
                </c:pt>
                <c:pt idx="942">
                  <c:v>2.6453397014180903E-2</c:v>
                </c:pt>
                <c:pt idx="943">
                  <c:v>1.2366637149903529E-2</c:v>
                </c:pt>
                <c:pt idx="944">
                  <c:v>7.0521679085436828E-2</c:v>
                </c:pt>
                <c:pt idx="945">
                  <c:v>5.495633519511689E-2</c:v>
                </c:pt>
                <c:pt idx="946">
                  <c:v>4.0018446492237736E-2</c:v>
                </c:pt>
                <c:pt idx="947">
                  <c:v>-3.7010663232924214E-2</c:v>
                </c:pt>
                <c:pt idx="948">
                  <c:v>-9.2180522173660236E-3</c:v>
                </c:pt>
                <c:pt idx="949">
                  <c:v>3.5006397124984505E-4</c:v>
                </c:pt>
                <c:pt idx="950">
                  <c:v>-8.2519546122787349E-2</c:v>
                </c:pt>
                <c:pt idx="951">
                  <c:v>-8.7486066559382389E-2</c:v>
                </c:pt>
                <c:pt idx="952">
                  <c:v>-4.5405038348865556E-2</c:v>
                </c:pt>
                <c:pt idx="953">
                  <c:v>5.4226121707092331E-2</c:v>
                </c:pt>
                <c:pt idx="954">
                  <c:v>0.14120419567098022</c:v>
                </c:pt>
                <c:pt idx="955">
                  <c:v>0.19336848976066856</c:v>
                </c:pt>
                <c:pt idx="956">
                  <c:v>0.27006162027557429</c:v>
                </c:pt>
                <c:pt idx="957">
                  <c:v>0.27258614321187136</c:v>
                </c:pt>
                <c:pt idx="958">
                  <c:v>0.23536008480247148</c:v>
                </c:pt>
                <c:pt idx="959">
                  <c:v>0.26384715866586234</c:v>
                </c:pt>
                <c:pt idx="960">
                  <c:v>0.27151775972845066</c:v>
                </c:pt>
                <c:pt idx="961">
                  <c:v>0.29115358403491465</c:v>
                </c:pt>
                <c:pt idx="962">
                  <c:v>0.24258936979979132</c:v>
                </c:pt>
                <c:pt idx="963">
                  <c:v>0.23293151512530469</c:v>
                </c:pt>
                <c:pt idx="964">
                  <c:v>0.20534052039970754</c:v>
                </c:pt>
                <c:pt idx="965">
                  <c:v>0.24049023894112481</c:v>
                </c:pt>
                <c:pt idx="966">
                  <c:v>0.23311072689259554</c:v>
                </c:pt>
                <c:pt idx="967">
                  <c:v>0.19194820283308237</c:v>
                </c:pt>
                <c:pt idx="968">
                  <c:v>0.15805296616758885</c:v>
                </c:pt>
                <c:pt idx="969">
                  <c:v>0.22929989199565753</c:v>
                </c:pt>
                <c:pt idx="970">
                  <c:v>0.34232954229834528</c:v>
                </c:pt>
                <c:pt idx="971">
                  <c:v>0.41573604688039084</c:v>
                </c:pt>
                <c:pt idx="972">
                  <c:v>0.78204408167287653</c:v>
                </c:pt>
                <c:pt idx="973">
                  <c:v>0.7914999935083219</c:v>
                </c:pt>
                <c:pt idx="974">
                  <c:v>0.89060864895046865</c:v>
                </c:pt>
                <c:pt idx="975">
                  <c:v>0.93873267605750177</c:v>
                </c:pt>
                <c:pt idx="976">
                  <c:v>0.95534330483190244</c:v>
                </c:pt>
                <c:pt idx="977">
                  <c:v>0.8982794183056293</c:v>
                </c:pt>
                <c:pt idx="978">
                  <c:v>0.87508840335057347</c:v>
                </c:pt>
                <c:pt idx="979">
                  <c:v>0.83825836403832243</c:v>
                </c:pt>
                <c:pt idx="980">
                  <c:v>0.70203767866330014</c:v>
                </c:pt>
                <c:pt idx="981">
                  <c:v>0.71339856698390047</c:v>
                </c:pt>
                <c:pt idx="982">
                  <c:v>0.75020608168934255</c:v>
                </c:pt>
                <c:pt idx="983">
                  <c:v>0.8070002216922042</c:v>
                </c:pt>
                <c:pt idx="984">
                  <c:v>0.90941487587358238</c:v>
                </c:pt>
                <c:pt idx="985">
                  <c:v>0.90009293900508203</c:v>
                </c:pt>
                <c:pt idx="986">
                  <c:v>0.94727446150449468</c:v>
                </c:pt>
                <c:pt idx="987">
                  <c:v>0.95838782172296233</c:v>
                </c:pt>
                <c:pt idx="988">
                  <c:v>0.93549470317712857</c:v>
                </c:pt>
                <c:pt idx="989">
                  <c:v>0.97075672578973515</c:v>
                </c:pt>
                <c:pt idx="990">
                  <c:v>0.996540231802025</c:v>
                </c:pt>
                <c:pt idx="991">
                  <c:v>0.99410554892821523</c:v>
                </c:pt>
                <c:pt idx="992">
                  <c:v>0.97518726551874368</c:v>
                </c:pt>
                <c:pt idx="993">
                  <c:v>1.0215631831602265</c:v>
                </c:pt>
                <c:pt idx="994">
                  <c:v>1.0076332303539393</c:v>
                </c:pt>
                <c:pt idx="995">
                  <c:v>1.0041673314983592</c:v>
                </c:pt>
                <c:pt idx="996">
                  <c:v>1.011547004049645</c:v>
                </c:pt>
                <c:pt idx="997">
                  <c:v>1.0017996366653443</c:v>
                </c:pt>
                <c:pt idx="998">
                  <c:v>1.0296371175135501</c:v>
                </c:pt>
                <c:pt idx="999">
                  <c:v>1.0221905979264796</c:v>
                </c:pt>
                <c:pt idx="1000">
                  <c:v>1.0221232633437467</c:v>
                </c:pt>
                <c:pt idx="1001">
                  <c:v>1.0500727613290866</c:v>
                </c:pt>
                <c:pt idx="1002">
                  <c:v>1.0352241643570088</c:v>
                </c:pt>
                <c:pt idx="1003">
                  <c:v>1.0038762430416226</c:v>
                </c:pt>
                <c:pt idx="1004">
                  <c:v>1.0139820144627587</c:v>
                </c:pt>
                <c:pt idx="1005">
                  <c:v>1.0213390811967382</c:v>
                </c:pt>
                <c:pt idx="1006">
                  <c:v>1.0249393216162703</c:v>
                </c:pt>
                <c:pt idx="1007">
                  <c:v>1.0213839708978236</c:v>
                </c:pt>
                <c:pt idx="1008">
                  <c:v>1.0042571109627398</c:v>
                </c:pt>
                <c:pt idx="1009">
                  <c:v>1.0353139438213896</c:v>
                </c:pt>
                <c:pt idx="1010">
                  <c:v>1.0109869239283351</c:v>
                </c:pt>
                <c:pt idx="1011">
                  <c:v>1.0245135634989557</c:v>
                </c:pt>
                <c:pt idx="1012">
                  <c:v>1.0109869239283351</c:v>
                </c:pt>
                <c:pt idx="1013">
                  <c:v>1.0319376182115201</c:v>
                </c:pt>
                <c:pt idx="1014">
                  <c:v>1.0359410119212844</c:v>
                </c:pt>
                <c:pt idx="1015">
                  <c:v>1.031624431477284</c:v>
                </c:pt>
                <c:pt idx="1016">
                  <c:v>0.99982830673003309</c:v>
                </c:pt>
                <c:pt idx="1017">
                  <c:v>1.0179631227411976</c:v>
                </c:pt>
                <c:pt idx="1018">
                  <c:v>1.0173805977382397</c:v>
                </c:pt>
                <c:pt idx="1019">
                  <c:v>1.0036970307792197</c:v>
                </c:pt>
                <c:pt idx="1020">
                  <c:v>1.0596856467017475</c:v>
                </c:pt>
                <c:pt idx="1021">
                  <c:v>1.0387346053193018</c:v>
                </c:pt>
                <c:pt idx="1022">
                  <c:v>0.99352406522303849</c:v>
                </c:pt>
                <c:pt idx="1023">
                  <c:v>1.038958706787678</c:v>
                </c:pt>
                <c:pt idx="1024">
                  <c:v>1.0315346520751134</c:v>
                </c:pt>
                <c:pt idx="1025">
                  <c:v>1.0283377449463169</c:v>
                </c:pt>
                <c:pt idx="1026">
                  <c:v>1.0183215467708913</c:v>
                </c:pt>
                <c:pt idx="1027">
                  <c:v>1.0245808980816886</c:v>
                </c:pt>
                <c:pt idx="1028">
                  <c:v>0.99989529421350576</c:v>
                </c:pt>
                <c:pt idx="1029">
                  <c:v>1.0286512787798132</c:v>
                </c:pt>
                <c:pt idx="1030">
                  <c:v>1.0281806309614134</c:v>
                </c:pt>
                <c:pt idx="1031">
                  <c:v>1.0458675710800178</c:v>
                </c:pt>
                <c:pt idx="1032">
                  <c:v>1.0347535170959314</c:v>
                </c:pt>
                <c:pt idx="1033">
                  <c:v>1.0318930756096951</c:v>
                </c:pt>
                <c:pt idx="1034">
                  <c:v>1.0286512787798132</c:v>
                </c:pt>
                <c:pt idx="1035">
                  <c:v>1.0280463088952079</c:v>
                </c:pt>
                <c:pt idx="1036">
                  <c:v>0.98744392518441992</c:v>
                </c:pt>
                <c:pt idx="1037">
                  <c:v>1.0424690073644929</c:v>
                </c:pt>
                <c:pt idx="1038">
                  <c:v>1.0320273976759007</c:v>
                </c:pt>
                <c:pt idx="1039">
                  <c:v>1.0463382188984176</c:v>
                </c:pt>
                <c:pt idx="1040">
                  <c:v>1.0422003632320815</c:v>
                </c:pt>
                <c:pt idx="1041">
                  <c:v>1.0420435963464385</c:v>
                </c:pt>
                <c:pt idx="1042">
                  <c:v>1.0493110249917399</c:v>
                </c:pt>
                <c:pt idx="1043">
                  <c:v>1.027934432205762</c:v>
                </c:pt>
                <c:pt idx="1044">
                  <c:v>1.0528437698928803</c:v>
                </c:pt>
                <c:pt idx="1045">
                  <c:v>1.0316914194558686</c:v>
                </c:pt>
                <c:pt idx="1046">
                  <c:v>1.038914164185853</c:v>
                </c:pt>
                <c:pt idx="1047">
                  <c:v>1.0140044592821962</c:v>
                </c:pt>
                <c:pt idx="1048">
                  <c:v>1.0178508984573793</c:v>
                </c:pt>
                <c:pt idx="1049">
                  <c:v>1.0702171967903789</c:v>
                </c:pt>
                <c:pt idx="1050">
                  <c:v>1.0320273976759007</c:v>
                </c:pt>
                <c:pt idx="1051">
                  <c:v>1.0147213058562474</c:v>
                </c:pt>
                <c:pt idx="1052">
                  <c:v>1.0256782669629332</c:v>
                </c:pt>
                <c:pt idx="1053">
                  <c:v>1.0355376981905053</c:v>
                </c:pt>
                <c:pt idx="1054">
                  <c:v>1.0318032961453143</c:v>
                </c:pt>
                <c:pt idx="1055">
                  <c:v>1.0415953933474762</c:v>
                </c:pt>
                <c:pt idx="1056">
                  <c:v>1.0110093687477726</c:v>
                </c:pt>
                <c:pt idx="1057">
                  <c:v>1.0246927757613586</c:v>
                </c:pt>
                <c:pt idx="1058">
                  <c:v>1.052709447888885</c:v>
                </c:pt>
                <c:pt idx="1059">
                  <c:v>1.0277103302422739</c:v>
                </c:pt>
                <c:pt idx="1060">
                  <c:v>1.0279793219068474</c:v>
                </c:pt>
                <c:pt idx="1061">
                  <c:v>1.0319825079126053</c:v>
                </c:pt>
                <c:pt idx="1062">
                  <c:v>1.0034729293108435</c:v>
                </c:pt>
                <c:pt idx="1063">
                  <c:v>1.0351571768735364</c:v>
                </c:pt>
                <c:pt idx="1064">
                  <c:v>1.0559288198921872</c:v>
                </c:pt>
                <c:pt idx="1065">
                  <c:v>1.043253188954179</c:v>
                </c:pt>
                <c:pt idx="1066">
                  <c:v>1.0523734691737407</c:v>
                </c:pt>
                <c:pt idx="1067">
                  <c:v>1.0145645394657166</c:v>
                </c:pt>
                <c:pt idx="1068">
                  <c:v>1.0002312728664398</c:v>
                </c:pt>
                <c:pt idx="1069">
                  <c:v>1.0322514996393888</c:v>
                </c:pt>
                <c:pt idx="1070">
                  <c:v>1.0325874777972106</c:v>
                </c:pt>
                <c:pt idx="1071">
                  <c:v>1.0212272040121804</c:v>
                </c:pt>
                <c:pt idx="1072">
                  <c:v>1.0108077126561563</c:v>
                </c:pt>
                <c:pt idx="1073">
                  <c:v>1.0243567966133125</c:v>
                </c:pt>
                <c:pt idx="1074">
                  <c:v>1.0247152206430064</c:v>
                </c:pt>
                <c:pt idx="1075">
                  <c:v>1.0074091283282407</c:v>
                </c:pt>
                <c:pt idx="1076">
                  <c:v>1.0037194756608674</c:v>
                </c:pt>
                <c:pt idx="1077">
                  <c:v>1.0008137978693974</c:v>
                </c:pt>
                <c:pt idx="1078">
                  <c:v>1.0250511988008282</c:v>
                </c:pt>
                <c:pt idx="1079">
                  <c:v>1.0006121417777811</c:v>
                </c:pt>
                <c:pt idx="1080">
                  <c:v>1.0177839114690188</c:v>
                </c:pt>
                <c:pt idx="1081">
                  <c:v>1.0273519067076922</c:v>
                </c:pt>
                <c:pt idx="1082">
                  <c:v>1.018008012504493</c:v>
                </c:pt>
                <c:pt idx="1083">
                  <c:v>1.0422228081137295</c:v>
                </c:pt>
                <c:pt idx="1084">
                  <c:v>1.0286512787798132</c:v>
                </c:pt>
                <c:pt idx="1085">
                  <c:v>1.0283153001268794</c:v>
                </c:pt>
                <c:pt idx="1086">
                  <c:v>1.0420211514647908</c:v>
                </c:pt>
                <c:pt idx="1087">
                  <c:v>1.0349551731875475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789264"/>
        <c:axId val="1433789808"/>
      </c:scatterChart>
      <c:valAx>
        <c:axId val="14337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789808"/>
        <c:crosses val="autoZero"/>
        <c:crossBetween val="midCat"/>
      </c:valAx>
      <c:valAx>
        <c:axId val="14337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78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26</xdr:row>
      <xdr:rowOff>185735</xdr:rowOff>
    </xdr:from>
    <xdr:to>
      <xdr:col>30</xdr:col>
      <xdr:colOff>47625</xdr:colOff>
      <xdr:row>59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38100</xdr:colOff>
      <xdr:row>59</xdr:row>
      <xdr:rowOff>185735</xdr:rowOff>
    </xdr:from>
    <xdr:to>
      <xdr:col>30</xdr:col>
      <xdr:colOff>57150</xdr:colOff>
      <xdr:row>92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R1089" totalsRowShown="0">
  <autoFilter ref="A1:R1089"/>
  <tableColumns count="18">
    <tableColumn id="1" name="time"/>
    <tableColumn id="2" name="ax"/>
    <tableColumn id="3" name="ay"/>
    <tableColumn id="4" name="az"/>
    <tableColumn id="5" name="gx"/>
    <tableColumn id="6" name="gy"/>
    <tableColumn id="7" name="gz"/>
    <tableColumn id="8" name="mx"/>
    <tableColumn id="9" name="my"/>
    <tableColumn id="10" name="mz"/>
    <tableColumn id="11" name="cx">
      <calculatedColumnFormula>Table1[[#This Row],[mx]]-$W$8</calculatedColumnFormula>
    </tableColumn>
    <tableColumn id="12" name="cy">
      <calculatedColumnFormula>Table1[[#This Row],[my]]-$X$8</calculatedColumnFormula>
    </tableColumn>
    <tableColumn id="13" name="cz" dataDxfId="17">
      <calculatedColumnFormula>Table1[[#This Row],[mz]]-$Y$8</calculatedColumnFormula>
    </tableColumn>
    <tableColumn id="14" name="x2" dataDxfId="16">
      <calculatedColumnFormula>Table1[[#This Row],[cx]]*$W$9+Table1[[#This Row],[cy]]*$X$9+Table1[[#This Row],[cz]]*$Y$9</calculatedColumnFormula>
    </tableColumn>
    <tableColumn id="15" name="y2" dataDxfId="15">
      <calculatedColumnFormula>Table1[[#This Row],[cx]]*$W$10+Table1[[#This Row],[cy]]*$X$10+Table1[[#This Row],[cz]]*$Y$10</calculatedColumnFormula>
    </tableColumn>
    <tableColumn id="16" name="z2" dataDxfId="14">
      <calculatedColumnFormula>Table1[[#This Row],[cx]]*$W$11+Table1[[#This Row],[cy]]*$X$11+Table1[[#This Row],[cz]]*$Y$11</calculatedColumnFormula>
    </tableColumn>
    <tableColumn id="17" name="err">
      <calculatedColumnFormula>POWER(N2*N2+O2*O2+P2*P2-1,2)</calculatedColumnFormula>
    </tableColumn>
    <tableColumn id="18" name="atan">
      <calculatedColumnFormula>DEGREES(ATAN2(N2,O2))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89"/>
  <sheetViews>
    <sheetView tabSelected="1" workbookViewId="0">
      <selection activeCell="X22" sqref="X22"/>
    </sheetView>
  </sheetViews>
  <sheetFormatPr defaultRowHeight="15" x14ac:dyDescent="0.25"/>
  <cols>
    <col min="1" max="7" width="9.140625" customWidth="1"/>
    <col min="14" max="16" width="12.7109375" customWidth="1"/>
    <col min="17" max="17" width="12" customWidth="1"/>
    <col min="23" max="25" width="12" customWidth="1"/>
    <col min="27" max="27" width="12" bestFit="1" customWidth="1"/>
  </cols>
  <sheetData>
    <row r="1" spans="1:35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28</v>
      </c>
      <c r="L1" t="s">
        <v>29</v>
      </c>
      <c r="M1" t="s">
        <v>30</v>
      </c>
      <c r="N1" t="s">
        <v>20</v>
      </c>
      <c r="O1" t="s">
        <v>21</v>
      </c>
      <c r="P1" t="s">
        <v>22</v>
      </c>
      <c r="Q1" t="s">
        <v>23</v>
      </c>
      <c r="R1" t="s">
        <v>25</v>
      </c>
      <c r="W1" t="s">
        <v>10</v>
      </c>
      <c r="X1" t="s">
        <v>11</v>
      </c>
      <c r="Y1" t="s">
        <v>12</v>
      </c>
      <c r="AF1" t="s">
        <v>3</v>
      </c>
      <c r="AG1" t="s">
        <v>4</v>
      </c>
      <c r="AH1" t="s">
        <v>5</v>
      </c>
      <c r="AI1" t="s">
        <v>37</v>
      </c>
    </row>
    <row r="2" spans="1:35" x14ac:dyDescent="0.25">
      <c r="A2">
        <v>1428331</v>
      </c>
      <c r="B2">
        <v>0.739846</v>
      </c>
      <c r="C2">
        <v>0.67998800000000004</v>
      </c>
      <c r="D2">
        <v>-9.9915129999999994</v>
      </c>
      <c r="E2">
        <v>4.3277000000000003E-2</v>
      </c>
      <c r="F2">
        <v>-5.3300000000000005E-4</v>
      </c>
      <c r="G2">
        <v>-2.264E-3</v>
      </c>
      <c r="H2">
        <v>3.981582</v>
      </c>
      <c r="I2">
        <v>10.102137000000001</v>
      </c>
      <c r="J2">
        <v>74.201035000000005</v>
      </c>
      <c r="K2">
        <f>Table1[[#This Row],[mx]]-$W$8</f>
        <v>-6.1336499747034363</v>
      </c>
      <c r="L2">
        <f>Table1[[#This Row],[my]]-$X$8</f>
        <v>2.9544675236734497</v>
      </c>
      <c r="M2">
        <f>Table1[[#This Row],[mz]]-$Y$8</f>
        <v>48.761316617197167</v>
      </c>
      <c r="N2">
        <f>Table1[[#This Row],[cx]]*$W$9+Table1[[#This Row],[cy]]*$X$9+Table1[[#This Row],[cz]]*$Y$9</f>
        <v>-0.11803823835184254</v>
      </c>
      <c r="O2">
        <f>Table1[[#This Row],[cx]]*$W$10+Table1[[#This Row],[cy]]*$X$10+Table1[[#This Row],[cz]]*$Y$10</f>
        <v>5.2818742504023776E-2</v>
      </c>
      <c r="P2">
        <f>Table1[[#This Row],[cx]]*$W$11+Table1[[#This Row],[cy]]*$X$11+Table1[[#This Row],[cz]]*$Y$11</f>
        <v>0.98076458098788666</v>
      </c>
      <c r="Q2">
        <f>POWER(N2*N2+O2*O2+P2*P2-1,2)</f>
        <v>4.5701851658674962E-4</v>
      </c>
      <c r="R2">
        <f>DEGREES(ATAN2(N2,O2))</f>
        <v>155.89284664859272</v>
      </c>
      <c r="V2" t="s">
        <v>13</v>
      </c>
      <c r="W2">
        <f>MAX(H:H)</f>
        <v>62.981388000000003</v>
      </c>
      <c r="X2">
        <f>MAX(I:I)</f>
        <v>59.891243000000003</v>
      </c>
      <c r="Y2">
        <f>MAX(J:J)</f>
        <v>78.881943000000007</v>
      </c>
      <c r="AF2">
        <f>DEGREES(E2)</f>
        <v>2.4795894499876638</v>
      </c>
      <c r="AG2">
        <f t="shared" ref="AG2:AH2" si="0">DEGREES(F2)</f>
        <v>-3.0538650480472881E-2</v>
      </c>
      <c r="AH2">
        <f t="shared" si="0"/>
        <v>-0.12971764481761838</v>
      </c>
      <c r="AI2">
        <f>SQRT(Table1[[#This Row],[ax]]*Table1[[#This Row],[ax]]+Table1[[#This Row],[ay]]*Table1[[#This Row],[ay]]+Table1[[#This Row],[az]]*Table1[[#This Row],[az]])-9.807</f>
        <v>0.23491654083168356</v>
      </c>
    </row>
    <row r="3" spans="1:35" x14ac:dyDescent="0.25">
      <c r="A3">
        <v>1479384</v>
      </c>
      <c r="B3">
        <v>0.70153699999999997</v>
      </c>
      <c r="C3">
        <v>0.61534100000000003</v>
      </c>
      <c r="D3">
        <v>-9.9939070000000001</v>
      </c>
      <c r="E3">
        <v>3.6485999999999998E-2</v>
      </c>
      <c r="F3">
        <v>1.9970000000000001E-3</v>
      </c>
      <c r="G3">
        <v>1.1980000000000001E-3</v>
      </c>
      <c r="H3">
        <v>3.4386389999999998</v>
      </c>
      <c r="I3">
        <v>9.2001609999999996</v>
      </c>
      <c r="J3">
        <v>73.334198000000001</v>
      </c>
      <c r="K3">
        <f>Table1[[#This Row],[mx]]-$W$8</f>
        <v>-6.6765929747034356</v>
      </c>
      <c r="L3">
        <f>Table1[[#This Row],[my]]-$X$8</f>
        <v>2.0524915236734484</v>
      </c>
      <c r="M3">
        <f>Table1[[#This Row],[mz]]-$Y$8</f>
        <v>47.894479617197163</v>
      </c>
      <c r="N3">
        <f>Table1[[#This Row],[cx]]*$W$9+Table1[[#This Row],[cy]]*$X$9+Table1[[#This Row],[cz]]*$Y$9</f>
        <v>-0.12872343130339634</v>
      </c>
      <c r="O3">
        <f>Table1[[#This Row],[cx]]*$W$10+Table1[[#This Row],[cy]]*$X$10+Table1[[#This Row],[cz]]*$Y$10</f>
        <v>3.5243258881321966E-2</v>
      </c>
      <c r="P3">
        <f>Table1[[#This Row],[cx]]*$W$11+Table1[[#This Row],[cy]]*$X$11+Table1[[#This Row],[cz]]*$Y$11</f>
        <v>0.96370503551825715</v>
      </c>
      <c r="Q3">
        <f t="shared" ref="Q3:Q66" si="1">POWER(N3*N3+O3*O3+P3*P3-1,2)</f>
        <v>2.8580566505379316E-3</v>
      </c>
      <c r="R3">
        <f t="shared" ref="R3:R66" si="2">DEGREES(ATAN2(N3,O3))</f>
        <v>164.68819301611157</v>
      </c>
      <c r="V3" t="s">
        <v>14</v>
      </c>
      <c r="W3">
        <f>MIN(H:H)</f>
        <v>-45.245251000000003</v>
      </c>
      <c r="X3">
        <f>MIN(I:I)</f>
        <v>-45.820408</v>
      </c>
      <c r="Y3">
        <f>MIN(J:J)</f>
        <v>-24.097999999999999</v>
      </c>
      <c r="AF3">
        <f t="shared" ref="AF3:AF66" si="3">DEGREES(E3)</f>
        <v>2.0904938113143214</v>
      </c>
      <c r="AG3">
        <f t="shared" ref="AG3:AG66" si="4">DEGREES(F3)</f>
        <v>0.1144196716876254</v>
      </c>
      <c r="AH3">
        <f t="shared" ref="AH3:AH66" si="5">DEGREES(G3)</f>
        <v>6.8640343856672628E-2</v>
      </c>
      <c r="AI3">
        <f>SQRT(Table1[[#This Row],[ax]]*Table1[[#This Row],[ax]]+Table1[[#This Row],[ay]]*Table1[[#This Row],[ay]]+Table1[[#This Row],[az]]*Table1[[#This Row],[az]])-9.807</f>
        <v>0.23037893243544971</v>
      </c>
    </row>
    <row r="4" spans="1:35" x14ac:dyDescent="0.25">
      <c r="A4">
        <v>1530436</v>
      </c>
      <c r="B4">
        <v>0.72787400000000002</v>
      </c>
      <c r="C4">
        <v>0.641679</v>
      </c>
      <c r="D4">
        <v>-9.80715</v>
      </c>
      <c r="E4">
        <v>3.7019000000000003E-2</v>
      </c>
      <c r="F4">
        <v>2.6600000000000001E-4</v>
      </c>
      <c r="G4">
        <v>-1.9970000000000001E-3</v>
      </c>
      <c r="H4">
        <v>1.990791</v>
      </c>
      <c r="I4">
        <v>9.2001609999999996</v>
      </c>
      <c r="J4">
        <v>73.334198000000001</v>
      </c>
      <c r="K4">
        <f>Table1[[#This Row],[mx]]-$W$8</f>
        <v>-8.1244409747034361</v>
      </c>
      <c r="L4">
        <f>Table1[[#This Row],[my]]-$X$8</f>
        <v>2.0524915236734484</v>
      </c>
      <c r="M4">
        <f>Table1[[#This Row],[mz]]-$Y$8</f>
        <v>47.894479617197163</v>
      </c>
      <c r="N4">
        <f>Table1[[#This Row],[cx]]*$W$9+Table1[[#This Row],[cy]]*$X$9+Table1[[#This Row],[cz]]*$Y$9</f>
        <v>-0.15674403901415274</v>
      </c>
      <c r="O4">
        <f>Table1[[#This Row],[cx]]*$W$10+Table1[[#This Row],[cy]]*$X$10+Table1[[#This Row],[cz]]*$Y$10</f>
        <v>3.5244134352603984E-2</v>
      </c>
      <c r="P4">
        <f>Table1[[#This Row],[cx]]*$W$11+Table1[[#This Row],[cy]]*$X$11+Table1[[#This Row],[cz]]*$Y$11</f>
        <v>0.96442188258742045</v>
      </c>
      <c r="Q4">
        <f t="shared" si="1"/>
        <v>1.9430102205211313E-3</v>
      </c>
      <c r="R4">
        <f t="shared" si="2"/>
        <v>167.32771448719649</v>
      </c>
      <c r="V4" t="s">
        <v>15</v>
      </c>
      <c r="W4">
        <f>(W2+W3)/2</f>
        <v>8.8680684999999997</v>
      </c>
      <c r="X4">
        <f t="shared" ref="X4:Y4" si="6">(X2+X3)/2</f>
        <v>7.0354175000000012</v>
      </c>
      <c r="Y4">
        <f t="shared" si="6"/>
        <v>27.391971500000004</v>
      </c>
      <c r="AF4">
        <f t="shared" si="3"/>
        <v>2.1210324617947949</v>
      </c>
      <c r="AG4">
        <f t="shared" si="4"/>
        <v>1.5240677350479898E-2</v>
      </c>
      <c r="AH4">
        <f t="shared" si="5"/>
        <v>-0.1144196716876254</v>
      </c>
      <c r="AI4">
        <f>SQRT(Table1[[#This Row],[ax]]*Table1[[#This Row],[ax]]+Table1[[#This Row],[ay]]*Table1[[#This Row],[ay]]+Table1[[#This Row],[az]]*Table1[[#This Row],[az]])-9.807</f>
        <v>4.8036459669594578E-2</v>
      </c>
    </row>
    <row r="5" spans="1:35" x14ac:dyDescent="0.25">
      <c r="A5">
        <v>1581484</v>
      </c>
      <c r="B5">
        <v>0.72787400000000002</v>
      </c>
      <c r="C5">
        <v>0.61534100000000003</v>
      </c>
      <c r="D5">
        <v>-9.9148940000000003</v>
      </c>
      <c r="E5">
        <v>3.4622E-2</v>
      </c>
      <c r="F5">
        <v>-6.6600000000000003E-4</v>
      </c>
      <c r="G5">
        <v>-2.3969999999999998E-3</v>
      </c>
      <c r="H5">
        <v>4.3435439999999996</v>
      </c>
      <c r="I5">
        <v>9.7413460000000001</v>
      </c>
      <c r="J5">
        <v>72.120636000000005</v>
      </c>
      <c r="K5">
        <f>Table1[[#This Row],[mx]]-$W$8</f>
        <v>-5.7716879747034362</v>
      </c>
      <c r="L5">
        <f>Table1[[#This Row],[my]]-$X$8</f>
        <v>2.5936765236734489</v>
      </c>
      <c r="M5">
        <f>Table1[[#This Row],[mz]]-$Y$8</f>
        <v>46.680917617197167</v>
      </c>
      <c r="N5">
        <f>Table1[[#This Row],[cx]]*$W$9+Table1[[#This Row],[cy]]*$X$9+Table1[[#This Row],[cz]]*$Y$9</f>
        <v>-0.1111073461224385</v>
      </c>
      <c r="O5">
        <f>Table1[[#This Row],[cx]]*$W$10+Table1[[#This Row],[cy]]*$X$10+Table1[[#This Row],[cz]]*$Y$10</f>
        <v>4.5967715594316332E-2</v>
      </c>
      <c r="P5">
        <f>Table1[[#This Row],[cx]]*$W$11+Table1[[#This Row],[cy]]*$X$11+Table1[[#This Row],[cz]]*$Y$11</f>
        <v>0.93888527008662537</v>
      </c>
      <c r="Q5">
        <f t="shared" si="1"/>
        <v>1.0823609223838109E-2</v>
      </c>
      <c r="R5">
        <f t="shared" si="2"/>
        <v>157.52397264540457</v>
      </c>
      <c r="V5" t="s">
        <v>16</v>
      </c>
      <c r="W5">
        <f>(W2-W3)/2</f>
        <v>54.113319500000003</v>
      </c>
      <c r="X5">
        <f t="shared" ref="X5:Y5" si="7">(X2-X3)/2</f>
        <v>52.855825500000002</v>
      </c>
      <c r="Y5">
        <f t="shared" si="7"/>
        <v>51.489971500000003</v>
      </c>
      <c r="AF5">
        <f t="shared" si="3"/>
        <v>1.9836944783019361</v>
      </c>
      <c r="AG5">
        <f t="shared" si="4"/>
        <v>-3.8158989155712829E-2</v>
      </c>
      <c r="AH5">
        <f t="shared" si="5"/>
        <v>-0.13733798349285831</v>
      </c>
      <c r="AI5">
        <f>SQRT(Table1[[#This Row],[ax]]*Table1[[#This Row],[ax]]+Table1[[#This Row],[ay]]*Table1[[#This Row],[ay]]+Table1[[#This Row],[az]]*Table1[[#This Row],[az]])-9.807</f>
        <v>0.15360079199006016</v>
      </c>
    </row>
    <row r="6" spans="1:35" x14ac:dyDescent="0.25">
      <c r="A6">
        <v>1632542</v>
      </c>
      <c r="B6">
        <v>0.75181799999999999</v>
      </c>
      <c r="C6">
        <v>0.64646700000000001</v>
      </c>
      <c r="D6">
        <v>-9.9316549999999992</v>
      </c>
      <c r="E6">
        <v>4.0746999999999998E-2</v>
      </c>
      <c r="F6">
        <v>-1.598E-3</v>
      </c>
      <c r="G6">
        <v>1.3300000000000001E-4</v>
      </c>
      <c r="H6">
        <v>4.3435439999999996</v>
      </c>
      <c r="I6">
        <v>10.823718</v>
      </c>
      <c r="J6">
        <v>74.894501000000005</v>
      </c>
      <c r="K6">
        <f>Table1[[#This Row],[mx]]-$W$8</f>
        <v>-5.7716879747034362</v>
      </c>
      <c r="L6">
        <f>Table1[[#This Row],[my]]-$X$8</f>
        <v>3.6760485236734484</v>
      </c>
      <c r="M6">
        <f>Table1[[#This Row],[mz]]-$Y$8</f>
        <v>49.454782617197168</v>
      </c>
      <c r="N6">
        <f>Table1[[#This Row],[cx]]*$W$9+Table1[[#This Row],[cy]]*$X$9+Table1[[#This Row],[cz]]*$Y$9</f>
        <v>-0.11089111434394758</v>
      </c>
      <c r="O6">
        <f>Table1[[#This Row],[cx]]*$W$10+Table1[[#This Row],[cy]]*$X$10+Table1[[#This Row],[cz]]*$Y$10</f>
        <v>6.6879177465628492E-2</v>
      </c>
      <c r="P6">
        <f>Table1[[#This Row],[cx]]*$W$11+Table1[[#This Row],[cy]]*$X$11+Table1[[#This Row],[cz]]*$Y$11</f>
        <v>0.99444798750636065</v>
      </c>
      <c r="Q6">
        <f t="shared" si="1"/>
        <v>3.2449696114858418E-5</v>
      </c>
      <c r="R6">
        <f t="shared" si="2"/>
        <v>148.90553859661762</v>
      </c>
      <c r="V6" t="s">
        <v>18</v>
      </c>
      <c r="W6">
        <f>1/W5</f>
        <v>1.8479738615924311E-2</v>
      </c>
      <c r="X6">
        <f t="shared" ref="X6:Y6" si="8">1/X5</f>
        <v>1.8919390446375677E-2</v>
      </c>
      <c r="Y6">
        <f t="shared" si="8"/>
        <v>1.9421257593820962E-2</v>
      </c>
      <c r="AF6">
        <f t="shared" si="3"/>
        <v>2.3346311278195655</v>
      </c>
      <c r="AG6">
        <f t="shared" si="4"/>
        <v>-9.1558655661905547E-2</v>
      </c>
      <c r="AH6">
        <f t="shared" si="5"/>
        <v>7.620338675239949E-3</v>
      </c>
      <c r="AI6">
        <f>SQRT(Table1[[#This Row],[ax]]*Table1[[#This Row],[ax]]+Table1[[#This Row],[ay]]*Table1[[#This Row],[ay]]+Table1[[#This Row],[az]]*Table1[[#This Row],[az]])-9.807</f>
        <v>0.17402804956673634</v>
      </c>
    </row>
    <row r="7" spans="1:35" x14ac:dyDescent="0.25">
      <c r="A7">
        <v>4308661</v>
      </c>
      <c r="B7">
        <v>0.72787400000000002</v>
      </c>
      <c r="C7">
        <v>0.641679</v>
      </c>
      <c r="D7">
        <v>-10.008273000000001</v>
      </c>
      <c r="E7">
        <v>3.7817000000000003E-2</v>
      </c>
      <c r="F7">
        <v>-2.7959999999999999E-3</v>
      </c>
      <c r="G7">
        <v>-2.3969999999999998E-3</v>
      </c>
      <c r="H7">
        <v>2.714715</v>
      </c>
      <c r="I7">
        <v>9.5609509999999993</v>
      </c>
      <c r="J7">
        <v>73.334198000000001</v>
      </c>
      <c r="K7">
        <f>Table1[[#This Row],[mx]]-$W$8</f>
        <v>-7.4005169747034358</v>
      </c>
      <c r="L7">
        <f>Table1[[#This Row],[my]]-$X$8</f>
        <v>2.4132815236734482</v>
      </c>
      <c r="M7">
        <f>Table1[[#This Row],[mz]]-$Y$8</f>
        <v>47.894479617197163</v>
      </c>
      <c r="N7">
        <f>Table1[[#This Row],[cx]]*$W$9+Table1[[#This Row],[cy]]*$X$9+Table1[[#This Row],[cz]]*$Y$9</f>
        <v>-0.14266340392790511</v>
      </c>
      <c r="O7">
        <f>Table1[[#This Row],[cx]]*$W$10+Table1[[#This Row],[cy]]*$X$10+Table1[[#This Row],[cz]]*$Y$10</f>
        <v>4.2309919451362803E-2</v>
      </c>
      <c r="P7">
        <f>Table1[[#This Row],[cx]]*$W$11+Table1[[#This Row],[cy]]*$X$11+Table1[[#This Row],[cz]]*$Y$11</f>
        <v>0.96404101423340127</v>
      </c>
      <c r="Q7">
        <f t="shared" si="1"/>
        <v>2.3504991627601437E-3</v>
      </c>
      <c r="R7">
        <f t="shared" si="2"/>
        <v>163.48113697834134</v>
      </c>
      <c r="AF7">
        <f t="shared" si="3"/>
        <v>2.1667544938462342</v>
      </c>
      <c r="AG7">
        <f t="shared" si="4"/>
        <v>-0.16019899951857816</v>
      </c>
      <c r="AH7">
        <f t="shared" si="5"/>
        <v>-0.13733798349285831</v>
      </c>
      <c r="AI7">
        <f>SQRT(Table1[[#This Row],[ax]]*Table1[[#This Row],[ax]]+Table1[[#This Row],[ay]]*Table1[[#This Row],[ay]]+Table1[[#This Row],[az]]*Table1[[#This Row],[az]])-9.807</f>
        <v>0.24820168576672685</v>
      </c>
    </row>
    <row r="8" spans="1:35" x14ac:dyDescent="0.25">
      <c r="A8">
        <v>4359720</v>
      </c>
      <c r="B8">
        <v>0.67280499999999999</v>
      </c>
      <c r="C8">
        <v>0.66322800000000004</v>
      </c>
      <c r="D8">
        <v>-9.89574</v>
      </c>
      <c r="E8">
        <v>3.8217000000000001E-2</v>
      </c>
      <c r="F8">
        <v>-1.3300000000000001E-4</v>
      </c>
      <c r="G8">
        <v>-1.7309999999999999E-3</v>
      </c>
      <c r="H8">
        <v>3.4386389999999998</v>
      </c>
      <c r="I8">
        <v>11.725695</v>
      </c>
      <c r="J8">
        <v>72.293998999999999</v>
      </c>
      <c r="K8">
        <f>Table1[[#This Row],[mx]]-$W$8</f>
        <v>-6.6765929747034356</v>
      </c>
      <c r="L8">
        <f>Table1[[#This Row],[my]]-$X$8</f>
        <v>4.5780255236734488</v>
      </c>
      <c r="M8">
        <f>Table1[[#This Row],[mz]]-$Y$8</f>
        <v>46.854280617197162</v>
      </c>
      <c r="N8">
        <f>Table1[[#This Row],[cx]]*$W$9+Table1[[#This Row],[cy]]*$X$9+Table1[[#This Row],[cz]]*$Y$9</f>
        <v>-0.12823307604285855</v>
      </c>
      <c r="O8">
        <f>Table1[[#This Row],[cx]]*$W$10+Table1[[#This Row],[cy]]*$X$10+Table1[[#This Row],[cz]]*$Y$10</f>
        <v>8.4814614200979493E-2</v>
      </c>
      <c r="P8">
        <f>Table1[[#This Row],[cx]]*$W$11+Table1[[#This Row],[cy]]*$X$11+Table1[[#This Row],[cz]]*$Y$11</f>
        <v>0.94268665955307862</v>
      </c>
      <c r="Q8">
        <f t="shared" si="1"/>
        <v>7.6921006021446678E-3</v>
      </c>
      <c r="R8">
        <f t="shared" si="2"/>
        <v>146.51895887852137</v>
      </c>
      <c r="V8" t="s">
        <v>17</v>
      </c>
      <c r="W8">
        <v>10.115231974703436</v>
      </c>
      <c r="X8">
        <v>7.1476694763265511</v>
      </c>
      <c r="Y8">
        <v>25.439718382802834</v>
      </c>
      <c r="AF8">
        <f t="shared" si="3"/>
        <v>2.1896728056514672</v>
      </c>
      <c r="AG8">
        <f t="shared" si="4"/>
        <v>-7.620338675239949E-3</v>
      </c>
      <c r="AH8">
        <f t="shared" si="5"/>
        <v>-9.9178994337145499E-2</v>
      </c>
      <c r="AI8">
        <f>SQRT(Table1[[#This Row],[ax]]*Table1[[#This Row],[ax]]+Table1[[#This Row],[ay]]*Table1[[#This Row],[ay]]+Table1[[#This Row],[az]]*Table1[[#This Row],[az]])-9.807</f>
        <v>0.13373478650391313</v>
      </c>
    </row>
    <row r="9" spans="1:35" x14ac:dyDescent="0.25">
      <c r="A9">
        <v>4410781</v>
      </c>
      <c r="B9">
        <v>0.72787400000000002</v>
      </c>
      <c r="C9">
        <v>0.67041099999999998</v>
      </c>
      <c r="D9">
        <v>-9.9532030000000002</v>
      </c>
      <c r="E9">
        <v>4.1812000000000002E-2</v>
      </c>
      <c r="F9">
        <v>-4.6610000000000002E-3</v>
      </c>
      <c r="G9">
        <v>1.7309999999999999E-3</v>
      </c>
      <c r="H9">
        <v>4.3435439999999996</v>
      </c>
      <c r="I9">
        <v>9.3805560000000003</v>
      </c>
      <c r="J9">
        <v>72.814102000000005</v>
      </c>
      <c r="K9">
        <f>Table1[[#This Row],[mx]]-$W$8</f>
        <v>-5.7716879747034362</v>
      </c>
      <c r="L9">
        <f>Table1[[#This Row],[my]]-$X$8</f>
        <v>2.2328865236734492</v>
      </c>
      <c r="M9">
        <f>Table1[[#This Row],[mz]]-$Y$8</f>
        <v>47.374383617197168</v>
      </c>
      <c r="N9">
        <f>Table1[[#This Row],[cx]]*$W$9+Table1[[#This Row],[cy]]*$X$9+Table1[[#This Row],[cz]]*$Y$9</f>
        <v>-0.11117636792977773</v>
      </c>
      <c r="O9">
        <f>Table1[[#This Row],[cx]]*$W$10+Table1[[#This Row],[cy]]*$X$10+Table1[[#This Row],[cz]]*$Y$10</f>
        <v>3.882968133512444E-2</v>
      </c>
      <c r="P9">
        <f>Table1[[#This Row],[cx]]*$W$11+Table1[[#This Row],[cy]]*$X$11+Table1[[#This Row],[cz]]*$Y$11</f>
        <v>0.95281522289291298</v>
      </c>
      <c r="Q9">
        <f t="shared" si="1"/>
        <v>6.1270103924378977E-3</v>
      </c>
      <c r="R9">
        <f t="shared" si="2"/>
        <v>160.74763185714366</v>
      </c>
      <c r="V9" t="s">
        <v>31</v>
      </c>
      <c r="W9">
        <v>1.9353279978807442E-2</v>
      </c>
      <c r="X9">
        <v>1.9493675231975333E-4</v>
      </c>
      <c r="Y9">
        <v>1.8882303245005599E-6</v>
      </c>
      <c r="AA9" t="s">
        <v>23</v>
      </c>
      <c r="AB9">
        <f>SUM(Q:Q)</f>
        <v>2.6061057271834653</v>
      </c>
      <c r="AF9">
        <f t="shared" si="3"/>
        <v>2.3956511330009982</v>
      </c>
      <c r="AG9">
        <f t="shared" si="4"/>
        <v>-0.26705562831047674</v>
      </c>
      <c r="AH9">
        <f t="shared" si="5"/>
        <v>9.9178994337145499E-2</v>
      </c>
      <c r="AI9">
        <f>SQRT(Table1[[#This Row],[ax]]*Table1[[#This Row],[ax]]+Table1[[#This Row],[ay]]*Table1[[#This Row],[ay]]+Table1[[#This Row],[az]]*Table1[[#This Row],[az]])-9.807</f>
        <v>0.19527481266166724</v>
      </c>
    </row>
    <row r="10" spans="1:35" x14ac:dyDescent="0.25">
      <c r="A10">
        <v>4461836</v>
      </c>
      <c r="B10">
        <v>0.73026899999999995</v>
      </c>
      <c r="C10">
        <v>0.63688999999999996</v>
      </c>
      <c r="D10">
        <v>-9.9101060000000007</v>
      </c>
      <c r="E10">
        <v>4.0214E-2</v>
      </c>
      <c r="F10">
        <v>3.9899999999999999E-4</v>
      </c>
      <c r="G10">
        <v>-4.5269999999999998E-3</v>
      </c>
      <c r="H10">
        <v>2.895696</v>
      </c>
      <c r="I10">
        <v>10.462928</v>
      </c>
      <c r="J10">
        <v>73.160835000000006</v>
      </c>
      <c r="K10">
        <f>Table1[[#This Row],[mx]]-$W$8</f>
        <v>-7.2195359747034358</v>
      </c>
      <c r="L10">
        <f>Table1[[#This Row],[my]]-$X$8</f>
        <v>3.3152585236734486</v>
      </c>
      <c r="M10">
        <f>Table1[[#This Row],[mz]]-$Y$8</f>
        <v>47.721116617197168</v>
      </c>
      <c r="N10">
        <f>Table1[[#This Row],[cx]]*$W$9+Table1[[#This Row],[cy]]*$X$9+Table1[[#This Row],[cz]]*$Y$9</f>
        <v>-0.13898532684628717</v>
      </c>
      <c r="O10">
        <f>Table1[[#This Row],[cx]]*$W$10+Table1[[#This Row],[cy]]*$X$10+Table1[[#This Row],[cz]]*$Y$10</f>
        <v>5.99933587680452E-2</v>
      </c>
      <c r="P10">
        <f>Table1[[#This Row],[cx]]*$W$11+Table1[[#This Row],[cy]]*$X$11+Table1[[#This Row],[cz]]*$Y$11</f>
        <v>0.96041848937276819</v>
      </c>
      <c r="Q10">
        <f t="shared" si="1"/>
        <v>2.9899243919087643E-3</v>
      </c>
      <c r="R10">
        <f t="shared" si="2"/>
        <v>156.65243832578997</v>
      </c>
      <c r="V10" t="s">
        <v>32</v>
      </c>
      <c r="W10">
        <v>-6.0467071268455674E-7</v>
      </c>
      <c r="X10">
        <v>1.9585417651264803E-2</v>
      </c>
      <c r="Y10">
        <v>-1.0355435564550657E-4</v>
      </c>
      <c r="AF10">
        <f t="shared" si="3"/>
        <v>2.3040924773390925</v>
      </c>
      <c r="AG10">
        <f t="shared" si="4"/>
        <v>2.2861016025719848E-2</v>
      </c>
      <c r="AH10">
        <f t="shared" si="5"/>
        <v>-0.25937799385572369</v>
      </c>
      <c r="AI10">
        <f>SQRT(Table1[[#This Row],[ax]]*Table1[[#This Row],[ax]]+Table1[[#This Row],[ay]]*Table1[[#This Row],[ay]]+Table1[[#This Row],[az]]*Table1[[#This Row],[az]])-9.807</f>
        <v>0.15036524466673384</v>
      </c>
    </row>
    <row r="11" spans="1:35" x14ac:dyDescent="0.25">
      <c r="A11">
        <v>4512887</v>
      </c>
      <c r="B11">
        <v>0.69914299999999996</v>
      </c>
      <c r="C11">
        <v>0.62970700000000002</v>
      </c>
      <c r="D11">
        <v>-9.8622189999999996</v>
      </c>
      <c r="E11">
        <v>3.9016000000000002E-2</v>
      </c>
      <c r="F11">
        <v>-6.3920000000000001E-3</v>
      </c>
      <c r="G11">
        <v>-4.6610000000000002E-3</v>
      </c>
      <c r="H11">
        <v>3.4386389999999998</v>
      </c>
      <c r="I11">
        <v>10.282533000000001</v>
      </c>
      <c r="J11">
        <v>73.334198000000001</v>
      </c>
      <c r="K11">
        <f>Table1[[#This Row],[mx]]-$W$8</f>
        <v>-6.6765929747034356</v>
      </c>
      <c r="L11">
        <f>Table1[[#This Row],[my]]-$X$8</f>
        <v>3.1348635236734497</v>
      </c>
      <c r="M11">
        <f>Table1[[#This Row],[mz]]-$Y$8</f>
        <v>47.894479617197163</v>
      </c>
      <c r="N11">
        <f>Table1[[#This Row],[cx]]*$W$9+Table1[[#This Row],[cy]]*$X$9+Table1[[#This Row],[cz]]*$Y$9</f>
        <v>-0.12851243722091449</v>
      </c>
      <c r="O11">
        <f>Table1[[#This Row],[cx]]*$W$10+Table1[[#This Row],[cy]]*$X$10+Table1[[#This Row],[cz]]*$Y$10</f>
        <v>5.6441966555356778E-2</v>
      </c>
      <c r="P11">
        <f>Table1[[#This Row],[cx]]*$W$11+Table1[[#This Row],[cy]]*$X$11+Table1[[#This Row],[cz]]*$Y$11</f>
        <v>0.96363770093552414</v>
      </c>
      <c r="Q11">
        <f t="shared" si="1"/>
        <v>2.6730181375663148E-3</v>
      </c>
      <c r="R11">
        <f t="shared" si="2"/>
        <v>156.28917890548215</v>
      </c>
      <c r="V11" t="s">
        <v>33</v>
      </c>
      <c r="W11">
        <v>-4.9511210373143449E-4</v>
      </c>
      <c r="X11">
        <v>-6.2210203823605579E-5</v>
      </c>
      <c r="Y11">
        <v>2.005506829008195E-2</v>
      </c>
      <c r="AA11" t="s">
        <v>34</v>
      </c>
      <c r="AB11">
        <f>MDETERM(W9:Y11)</f>
        <v>7.6016206171247602E-6</v>
      </c>
      <c r="AF11">
        <f t="shared" si="3"/>
        <v>2.2354521334824202</v>
      </c>
      <c r="AG11">
        <f t="shared" si="4"/>
        <v>-0.36623462264762219</v>
      </c>
      <c r="AH11">
        <f t="shared" si="5"/>
        <v>-0.26705562831047674</v>
      </c>
      <c r="AI11">
        <f>SQRT(Table1[[#This Row],[ax]]*Table1[[#This Row],[ax]]+Table1[[#This Row],[ay]]*Table1[[#This Row],[ay]]+Table1[[#This Row],[az]]*Table1[[#This Row],[az]])-9.807</f>
        <v>0.10000234401198504</v>
      </c>
    </row>
    <row r="12" spans="1:35" x14ac:dyDescent="0.25">
      <c r="A12">
        <v>4563946</v>
      </c>
      <c r="B12">
        <v>0.73026899999999995</v>
      </c>
      <c r="C12">
        <v>0.65364999999999995</v>
      </c>
      <c r="D12">
        <v>-9.8670080000000002</v>
      </c>
      <c r="E12">
        <v>3.9414999999999999E-2</v>
      </c>
      <c r="F12">
        <v>-4.5269999999999998E-3</v>
      </c>
      <c r="G12">
        <v>-2.5300000000000001E-3</v>
      </c>
      <c r="H12">
        <v>4.7055059999999997</v>
      </c>
      <c r="I12">
        <v>11.184509</v>
      </c>
      <c r="J12">
        <v>72.467369000000005</v>
      </c>
      <c r="K12">
        <f>Table1[[#This Row],[mx]]-$W$8</f>
        <v>-5.4097259747034361</v>
      </c>
      <c r="L12">
        <f>Table1[[#This Row],[my]]-$X$8</f>
        <v>4.0368395236734491</v>
      </c>
      <c r="M12">
        <f>Table1[[#This Row],[mz]]-$Y$8</f>
        <v>47.027650617197168</v>
      </c>
      <c r="N12">
        <f>Table1[[#This Row],[cx]]*$W$9+Table1[[#This Row],[cy]]*$X$9+Table1[[#This Row],[cz]]*$Y$9</f>
        <v>-0.10382021397469626</v>
      </c>
      <c r="O12">
        <f>Table1[[#This Row],[cx]]*$W$10+Table1[[#This Row],[cy]]*$X$10+Table1[[#This Row],[cz]]*$Y$10</f>
        <v>7.4196541107952055E-2</v>
      </c>
      <c r="P12">
        <f>Table1[[#This Row],[cx]]*$W$11+Table1[[#This Row],[cy]]*$X$11+Table1[[#This Row],[cz]]*$Y$11</f>
        <v>0.94557003284837893</v>
      </c>
      <c r="Q12">
        <f t="shared" si="1"/>
        <v>8.0305882426940332E-3</v>
      </c>
      <c r="R12">
        <f t="shared" si="2"/>
        <v>144.44798329226788</v>
      </c>
      <c r="AA12" t="s">
        <v>35</v>
      </c>
      <c r="AB12">
        <f>POWER(AB11,1/3)</f>
        <v>1.9662348845009833E-2</v>
      </c>
      <c r="AF12">
        <f t="shared" si="3"/>
        <v>2.2583131495081399</v>
      </c>
      <c r="AG12">
        <f t="shared" si="4"/>
        <v>-0.25937799385572369</v>
      </c>
      <c r="AH12">
        <f t="shared" si="5"/>
        <v>-0.14495832216809829</v>
      </c>
      <c r="AI12">
        <f>SQRT(Table1[[#This Row],[ax]]*Table1[[#This Row],[ax]]+Table1[[#This Row],[ay]]*Table1[[#This Row],[ay]]+Table1[[#This Row],[az]]*Table1[[#This Row],[az]])-9.807</f>
        <v>0.10856342357432602</v>
      </c>
    </row>
    <row r="13" spans="1:35" x14ac:dyDescent="0.25">
      <c r="A13">
        <v>4614995</v>
      </c>
      <c r="B13">
        <v>0.74702900000000005</v>
      </c>
      <c r="C13">
        <v>0.62491799999999997</v>
      </c>
      <c r="D13">
        <v>-9.9867240000000006</v>
      </c>
      <c r="E13">
        <v>4.1812000000000002E-2</v>
      </c>
      <c r="F13">
        <v>0</v>
      </c>
      <c r="G13">
        <v>-2.7959999999999999E-3</v>
      </c>
      <c r="H13">
        <v>3.6196199999999998</v>
      </c>
      <c r="I13">
        <v>9.7413460000000001</v>
      </c>
      <c r="J13">
        <v>72.120636000000005</v>
      </c>
      <c r="K13">
        <f>Table1[[#This Row],[mx]]-$W$8</f>
        <v>-6.4956119747034364</v>
      </c>
      <c r="L13">
        <f>Table1[[#This Row],[my]]-$X$8</f>
        <v>2.5936765236734489</v>
      </c>
      <c r="M13">
        <f>Table1[[#This Row],[mz]]-$Y$8</f>
        <v>46.680917617197167</v>
      </c>
      <c r="N13">
        <f>Table1[[#This Row],[cx]]*$W$9+Table1[[#This Row],[cy]]*$X$9+Table1[[#This Row],[cz]]*$Y$9</f>
        <v>-0.12511764997781669</v>
      </c>
      <c r="O13">
        <f>Table1[[#This Row],[cx]]*$W$10+Table1[[#This Row],[cy]]*$X$10+Table1[[#This Row],[cz]]*$Y$10</f>
        <v>4.5968153329957337E-2</v>
      </c>
      <c r="P13">
        <f>Table1[[#This Row],[cx]]*$W$11+Table1[[#This Row],[cy]]*$X$11+Table1[[#This Row],[cz]]*$Y$11</f>
        <v>0.93924369362120708</v>
      </c>
      <c r="Q13">
        <f t="shared" si="1"/>
        <v>1.001076020024232E-2</v>
      </c>
      <c r="R13">
        <f t="shared" si="2"/>
        <v>159.82669668136137</v>
      </c>
      <c r="V13" t="s">
        <v>36</v>
      </c>
      <c r="W13">
        <f>W9/$AB$12</f>
        <v>0.98428118285161903</v>
      </c>
      <c r="X13">
        <f t="shared" ref="X13:Y13" si="9">X9/$AB$12</f>
        <v>9.9142149219484995E-3</v>
      </c>
      <c r="Y13">
        <f t="shared" si="9"/>
        <v>9.6032795439888644E-5</v>
      </c>
      <c r="AF13">
        <f t="shared" si="3"/>
        <v>2.3956511330009982</v>
      </c>
      <c r="AG13">
        <f t="shared" si="4"/>
        <v>0</v>
      </c>
      <c r="AH13">
        <f t="shared" si="5"/>
        <v>-0.16019899951857816</v>
      </c>
      <c r="AI13">
        <f>SQRT(Table1[[#This Row],[ax]]*Table1[[#This Row],[ax]]+Table1[[#This Row],[ay]]*Table1[[#This Row],[ay]]+Table1[[#This Row],[az]]*Table1[[#This Row],[az]])-9.807</f>
        <v>0.2271034021850209</v>
      </c>
    </row>
    <row r="14" spans="1:35" x14ac:dyDescent="0.25">
      <c r="A14">
        <v>4666046</v>
      </c>
      <c r="B14">
        <v>0.74224000000000001</v>
      </c>
      <c r="C14">
        <v>0.63210100000000002</v>
      </c>
      <c r="D14">
        <v>-9.9843299999999999</v>
      </c>
      <c r="E14">
        <v>4.1546E-2</v>
      </c>
      <c r="F14">
        <v>-2.264E-3</v>
      </c>
      <c r="G14">
        <v>-5.3300000000000005E-4</v>
      </c>
      <c r="H14">
        <v>4.8864869999999998</v>
      </c>
      <c r="I14">
        <v>10.643323000000001</v>
      </c>
      <c r="J14">
        <v>73.334198000000001</v>
      </c>
      <c r="K14">
        <f>Table1[[#This Row],[mx]]-$W$8</f>
        <v>-5.228744974703436</v>
      </c>
      <c r="L14">
        <f>Table1[[#This Row],[my]]-$X$8</f>
        <v>3.4956535236734494</v>
      </c>
      <c r="M14">
        <f>Table1[[#This Row],[mz]]-$Y$8</f>
        <v>47.894479617197163</v>
      </c>
      <c r="N14">
        <f>Table1[[#This Row],[cx]]*$W$9+Table1[[#This Row],[cy]]*$X$9+Table1[[#This Row],[cz]]*$Y$9</f>
        <v>-0.10042149827928866</v>
      </c>
      <c r="O14">
        <f>Table1[[#This Row],[cx]]*$W$10+Table1[[#This Row],[cy]]*$X$10+Table1[[#This Row],[cz]]*$Y$10</f>
        <v>6.3507313918474584E-2</v>
      </c>
      <c r="P14">
        <f>Table1[[#This Row],[cx]]*$W$11+Table1[[#This Row],[cy]]*$X$11+Table1[[#This Row],[cz]]*$Y$11</f>
        <v>0.96289840904692336</v>
      </c>
      <c r="Q14">
        <f t="shared" si="1"/>
        <v>3.4467464012054774E-3</v>
      </c>
      <c r="R14">
        <f t="shared" si="2"/>
        <v>147.69043040515459</v>
      </c>
      <c r="W14">
        <f t="shared" ref="W14:Y15" si="10">W10/$AB$12</f>
        <v>-3.0752720209112657E-5</v>
      </c>
      <c r="X14">
        <f t="shared" si="10"/>
        <v>0.99608738537031127</v>
      </c>
      <c r="Y14">
        <f t="shared" si="10"/>
        <v>-5.2666320011806695E-3</v>
      </c>
      <c r="AF14">
        <f t="shared" si="3"/>
        <v>2.3804104556505181</v>
      </c>
      <c r="AG14">
        <f t="shared" si="4"/>
        <v>-0.12971764481761838</v>
      </c>
      <c r="AH14">
        <f t="shared" si="5"/>
        <v>-3.0538650480472881E-2</v>
      </c>
      <c r="AI14">
        <f>SQRT(Table1[[#This Row],[ax]]*Table1[[#This Row],[ax]]+Table1[[#This Row],[ay]]*Table1[[#This Row],[ay]]+Table1[[#This Row],[az]]*Table1[[#This Row],[az]])-9.807</f>
        <v>0.22481526149185882</v>
      </c>
    </row>
    <row r="15" spans="1:35" x14ac:dyDescent="0.25">
      <c r="A15">
        <v>4717101</v>
      </c>
      <c r="B15">
        <v>0.737452</v>
      </c>
      <c r="C15">
        <v>0.62012999999999996</v>
      </c>
      <c r="D15">
        <v>-9.9196829999999991</v>
      </c>
      <c r="E15">
        <v>3.9549000000000001E-2</v>
      </c>
      <c r="F15">
        <v>-1.3300000000000001E-4</v>
      </c>
      <c r="G15">
        <v>3.9899999999999999E-4</v>
      </c>
      <c r="H15">
        <v>3.6196199999999998</v>
      </c>
      <c r="I15">
        <v>10.462928</v>
      </c>
      <c r="J15">
        <v>74.547768000000005</v>
      </c>
      <c r="K15">
        <f>Table1[[#This Row],[mx]]-$W$8</f>
        <v>-6.4956119747034364</v>
      </c>
      <c r="L15">
        <f>Table1[[#This Row],[my]]-$X$8</f>
        <v>3.3152585236734486</v>
      </c>
      <c r="M15">
        <f>Table1[[#This Row],[mz]]-$Y$8</f>
        <v>49.108049617197167</v>
      </c>
      <c r="N15">
        <f>Table1[[#This Row],[cx]]*$W$9+Table1[[#This Row],[cy]]*$X$9+Table1[[#This Row],[cz]]*$Y$9</f>
        <v>-0.12497240414196034</v>
      </c>
      <c r="O15">
        <f>Table1[[#This Row],[cx]]*$W$10+Table1[[#This Row],[cy]]*$X$10+Table1[[#This Row],[cz]]*$Y$10</f>
        <v>5.9849298079265714E-2</v>
      </c>
      <c r="P15">
        <f>Table1[[#This Row],[cx]]*$W$11+Table1[[#This Row],[cy]]*$X$11+Table1[[#This Row],[cz]]*$Y$11</f>
        <v>0.98787510186695482</v>
      </c>
      <c r="Q15">
        <f t="shared" si="1"/>
        <v>2.4036887293900329E-5</v>
      </c>
      <c r="R15">
        <f t="shared" si="2"/>
        <v>154.41023450037707</v>
      </c>
      <c r="W15">
        <f t="shared" si="10"/>
        <v>-2.5180720148655612E-2</v>
      </c>
      <c r="X15">
        <f t="shared" si="10"/>
        <v>-3.1639253435071721E-3</v>
      </c>
      <c r="Y15">
        <f t="shared" si="10"/>
        <v>1.0199731704572919</v>
      </c>
      <c r="AA15" t="s">
        <v>34</v>
      </c>
      <c r="AB15">
        <f>MDETERM(W13:Y15)</f>
        <v>0.99999999999999933</v>
      </c>
      <c r="AF15">
        <f t="shared" si="3"/>
        <v>2.2659907839628928</v>
      </c>
      <c r="AG15">
        <f t="shared" si="4"/>
        <v>-7.620338675239949E-3</v>
      </c>
      <c r="AH15">
        <f t="shared" si="5"/>
        <v>2.2861016025719848E-2</v>
      </c>
      <c r="AI15">
        <f>SQRT(Table1[[#This Row],[ax]]*Table1[[#This Row],[ax]]+Table1[[#This Row],[ay]]*Table1[[#This Row],[ay]]+Table1[[#This Row],[az]]*Table1[[#This Row],[az]])-9.807</f>
        <v>0.15936882167687827</v>
      </c>
    </row>
    <row r="16" spans="1:35" x14ac:dyDescent="0.25">
      <c r="A16">
        <v>4768155</v>
      </c>
      <c r="B16">
        <v>0.68956499999999998</v>
      </c>
      <c r="C16">
        <v>0.60576399999999997</v>
      </c>
      <c r="D16">
        <v>-9.9148940000000003</v>
      </c>
      <c r="E16">
        <v>3.5286999999999999E-2</v>
      </c>
      <c r="F16">
        <v>-2.5300000000000001E-3</v>
      </c>
      <c r="G16">
        <v>2.6600000000000001E-4</v>
      </c>
      <c r="H16">
        <v>3.981582</v>
      </c>
      <c r="I16">
        <v>9.3805560000000003</v>
      </c>
      <c r="J16">
        <v>73.160835000000006</v>
      </c>
      <c r="K16">
        <f>Table1[[#This Row],[mx]]-$W$8</f>
        <v>-6.1336499747034363</v>
      </c>
      <c r="L16">
        <f>Table1[[#This Row],[my]]-$X$8</f>
        <v>2.2328865236734492</v>
      </c>
      <c r="M16">
        <f>Table1[[#This Row],[mz]]-$Y$8</f>
        <v>47.721116617197168</v>
      </c>
      <c r="N16">
        <f>Table1[[#This Row],[cx]]*$W$9+Table1[[#This Row],[cy]]*$X$9+Table1[[#This Row],[cz]]*$Y$9</f>
        <v>-0.11818086514570172</v>
      </c>
      <c r="O16">
        <f>Table1[[#This Row],[cx]]*$W$10+Table1[[#This Row],[cy]]*$X$10+Table1[[#This Row],[cz]]*$Y$10</f>
        <v>3.8793994490548912E-2</v>
      </c>
      <c r="P16">
        <f>Table1[[#This Row],[cx]]*$W$11+Table1[[#This Row],[cy]]*$X$11+Table1[[#This Row],[cz]]*$Y$11</f>
        <v>0.95994818865362874</v>
      </c>
      <c r="Q16">
        <f t="shared" si="1"/>
        <v>3.9725015818548141E-3</v>
      </c>
      <c r="R16">
        <f t="shared" si="2"/>
        <v>161.82708530211556</v>
      </c>
      <c r="AF16">
        <f t="shared" si="3"/>
        <v>2.0217961716781359</v>
      </c>
      <c r="AG16">
        <f t="shared" si="4"/>
        <v>-0.14495832216809829</v>
      </c>
      <c r="AH16">
        <f t="shared" si="5"/>
        <v>1.5240677350479898E-2</v>
      </c>
      <c r="AI16">
        <f>SQRT(Table1[[#This Row],[ax]]*Table1[[#This Row],[ax]]+Table1[[#This Row],[ay]]*Table1[[#This Row],[ay]]+Table1[[#This Row],[az]]*Table1[[#This Row],[az]])-9.807</f>
        <v>0.15028742902187098</v>
      </c>
    </row>
    <row r="17" spans="1:35" x14ac:dyDescent="0.25">
      <c r="A17">
        <v>4819208</v>
      </c>
      <c r="B17">
        <v>0.71829699999999996</v>
      </c>
      <c r="C17">
        <v>0.61534100000000003</v>
      </c>
      <c r="D17">
        <v>-9.9268669999999997</v>
      </c>
      <c r="E17">
        <v>3.8483000000000003E-2</v>
      </c>
      <c r="F17">
        <v>-5.1929999999999997E-3</v>
      </c>
      <c r="G17">
        <v>-1.4649999999999999E-3</v>
      </c>
      <c r="H17">
        <v>1.8098099999999999</v>
      </c>
      <c r="I17">
        <v>10.102137000000001</v>
      </c>
      <c r="J17">
        <v>71.427161999999996</v>
      </c>
      <c r="K17">
        <f>Table1[[#This Row],[mx]]-$W$8</f>
        <v>-8.3054219747034352</v>
      </c>
      <c r="L17">
        <f>Table1[[#This Row],[my]]-$X$8</f>
        <v>2.9544675236734497</v>
      </c>
      <c r="M17">
        <f>Table1[[#This Row],[mz]]-$Y$8</f>
        <v>45.987443617197158</v>
      </c>
      <c r="N17">
        <f>Table1[[#This Row],[cx]]*$W$9+Table1[[#This Row],[cy]]*$X$9+Table1[[#This Row],[cz]]*$Y$9</f>
        <v>-0.16007438762909204</v>
      </c>
      <c r="O17">
        <f>Table1[[#This Row],[cx]]*$W$10+Table1[[#This Row],[cy]]*$X$10+Table1[[#This Row],[cz]]*$Y$10</f>
        <v>5.3107302342104264E-2</v>
      </c>
      <c r="P17">
        <f>Table1[[#This Row],[cx]]*$W$11+Table1[[#This Row],[cy]]*$X$11+Table1[[#This Row],[cz]]*$Y$11</f>
        <v>0.92620963914861709</v>
      </c>
      <c r="Q17">
        <f t="shared" si="1"/>
        <v>1.2925759266744047E-2</v>
      </c>
      <c r="R17">
        <f t="shared" si="2"/>
        <v>161.64589023823632</v>
      </c>
      <c r="V17" t="s">
        <v>24</v>
      </c>
      <c r="W17">
        <f>1/W9</f>
        <v>51.670827947254267</v>
      </c>
      <c r="X17">
        <f>1/X10</f>
        <v>51.058395475953567</v>
      </c>
      <c r="Y17">
        <f>1/Y11</f>
        <v>49.862707298510713</v>
      </c>
      <c r="AF17">
        <f t="shared" si="3"/>
        <v>2.2049134830019472</v>
      </c>
      <c r="AG17">
        <f t="shared" si="4"/>
        <v>-0.2975369830114365</v>
      </c>
      <c r="AH17">
        <f t="shared" si="5"/>
        <v>-8.3938316986665595E-2</v>
      </c>
      <c r="AI17">
        <f>SQRT(Table1[[#This Row],[ax]]*Table1[[#This Row],[ax]]+Table1[[#This Row],[ay]]*Table1[[#This Row],[ay]]+Table1[[#This Row],[az]]*Table1[[#This Row],[az]])-9.807</f>
        <v>0.16482448512703129</v>
      </c>
    </row>
    <row r="18" spans="1:35" x14ac:dyDescent="0.25">
      <c r="A18">
        <v>4870264</v>
      </c>
      <c r="B18">
        <v>0.74702900000000005</v>
      </c>
      <c r="C18">
        <v>0.61534100000000003</v>
      </c>
      <c r="D18">
        <v>-9.8981340000000007</v>
      </c>
      <c r="E18">
        <v>4.3011000000000001E-2</v>
      </c>
      <c r="F18">
        <v>-4.3940000000000003E-3</v>
      </c>
      <c r="G18">
        <v>-1.1980000000000001E-3</v>
      </c>
      <c r="H18">
        <v>2.1717719999999998</v>
      </c>
      <c r="I18">
        <v>10.823718</v>
      </c>
      <c r="J18">
        <v>72.814102000000005</v>
      </c>
      <c r="K18">
        <f>Table1[[#This Row],[mx]]-$W$8</f>
        <v>-7.943459974703436</v>
      </c>
      <c r="L18">
        <f>Table1[[#This Row],[my]]-$X$8</f>
        <v>3.6760485236734484</v>
      </c>
      <c r="M18">
        <f>Table1[[#This Row],[mz]]-$Y$8</f>
        <v>47.374383617197168</v>
      </c>
      <c r="N18">
        <f>Table1[[#This Row],[cx]]*$W$9+Table1[[#This Row],[cy]]*$X$9+Table1[[#This Row],[cz]]*$Y$9</f>
        <v>-0.15292595418256105</v>
      </c>
      <c r="O18">
        <f>Table1[[#This Row],[cx]]*$W$10+Table1[[#This Row],[cy]]*$X$10+Table1[[#This Row],[cz]]*$Y$10</f>
        <v>6.7095925050482064E-2</v>
      </c>
      <c r="P18">
        <f>Table1[[#This Row],[cx]]*$W$11+Table1[[#This Row],[cy]]*$X$11+Table1[[#This Row],[cz]]*$Y$11</f>
        <v>0.95380071409448752</v>
      </c>
      <c r="Q18">
        <f t="shared" si="1"/>
        <v>3.8907637756589314E-3</v>
      </c>
      <c r="R18">
        <f t="shared" si="2"/>
        <v>156.31064225587019</v>
      </c>
      <c r="AF18">
        <f t="shared" si="3"/>
        <v>2.4643487726371838</v>
      </c>
      <c r="AG18">
        <f t="shared" si="4"/>
        <v>-0.25175765518048376</v>
      </c>
      <c r="AH18">
        <f t="shared" si="5"/>
        <v>-6.8640343856672628E-2</v>
      </c>
      <c r="AI18">
        <f>SQRT(Table1[[#This Row],[ax]]*Table1[[#This Row],[ax]]+Table1[[#This Row],[ay]]*Table1[[#This Row],[ay]]+Table1[[#This Row],[az]]*Table1[[#This Row],[az]])-9.807</f>
        <v>0.13833828258636949</v>
      </c>
    </row>
    <row r="19" spans="1:35" x14ac:dyDescent="0.25">
      <c r="A19">
        <v>4921321</v>
      </c>
      <c r="B19">
        <v>0.71829699999999996</v>
      </c>
      <c r="C19">
        <v>0.63449599999999995</v>
      </c>
      <c r="D19">
        <v>-9.9196829999999991</v>
      </c>
      <c r="E19">
        <v>4.1146000000000002E-2</v>
      </c>
      <c r="F19">
        <v>-6.9239999999999996E-3</v>
      </c>
      <c r="G19">
        <v>-5.0600000000000003E-3</v>
      </c>
      <c r="H19">
        <v>5.610411</v>
      </c>
      <c r="I19">
        <v>9.5609509999999993</v>
      </c>
      <c r="J19">
        <v>72.640732</v>
      </c>
      <c r="K19">
        <f>Table1[[#This Row],[mx]]-$W$8</f>
        <v>-4.5048209747034358</v>
      </c>
      <c r="L19">
        <f>Table1[[#This Row],[my]]-$X$8</f>
        <v>2.4132815236734482</v>
      </c>
      <c r="M19">
        <f>Table1[[#This Row],[mz]]-$Y$8</f>
        <v>47.201013617197162</v>
      </c>
      <c r="N19">
        <f>Table1[[#This Row],[cx]]*$W$9+Table1[[#This Row],[cy]]*$X$9+Table1[[#This Row],[cz]]*$Y$9</f>
        <v>-8.6623497929922522E-2</v>
      </c>
      <c r="O19">
        <f>Table1[[#This Row],[cx]]*$W$10+Table1[[#This Row],[cy]]*$X$10+Table1[[#This Row],[cz]]*$Y$10</f>
        <v>4.2379979933590828E-2</v>
      </c>
      <c r="P19">
        <f>Table1[[#This Row],[cx]]*$W$11+Table1[[#This Row],[cy]]*$X$11+Table1[[#This Row],[cz]]*$Y$11</f>
        <v>0.94869981210822463</v>
      </c>
      <c r="Q19">
        <f t="shared" si="1"/>
        <v>8.2208627397731705E-3</v>
      </c>
      <c r="R19">
        <f t="shared" si="2"/>
        <v>153.93011046652677</v>
      </c>
      <c r="V19" t="s">
        <v>26</v>
      </c>
      <c r="W19">
        <v>11.262784098908645</v>
      </c>
      <c r="X19">
        <v>9.0586737971631059</v>
      </c>
      <c r="AF19">
        <f t="shared" si="3"/>
        <v>2.3574921438452852</v>
      </c>
      <c r="AG19">
        <f t="shared" si="4"/>
        <v>-0.39671597734858199</v>
      </c>
      <c r="AH19">
        <f t="shared" si="5"/>
        <v>-0.28991664433619657</v>
      </c>
      <c r="AI19">
        <f>SQRT(Table1[[#This Row],[ax]]*Table1[[#This Row],[ax]]+Table1[[#This Row],[ay]]*Table1[[#This Row],[ay]]+Table1[[#This Row],[az]]*Table1[[#This Row],[az]])-9.807</f>
        <v>0.15887409988275891</v>
      </c>
    </row>
    <row r="20" spans="1:35" x14ac:dyDescent="0.25">
      <c r="A20">
        <v>4972374</v>
      </c>
      <c r="B20">
        <v>0.78054999999999997</v>
      </c>
      <c r="C20">
        <v>0.62491799999999997</v>
      </c>
      <c r="D20">
        <v>-9.8694019999999991</v>
      </c>
      <c r="E20">
        <v>4.1679000000000001E-2</v>
      </c>
      <c r="F20">
        <v>-4.3940000000000003E-3</v>
      </c>
      <c r="G20">
        <v>-2.264E-3</v>
      </c>
      <c r="H20">
        <v>3.0766770000000001</v>
      </c>
      <c r="I20">
        <v>8.8393700000000006</v>
      </c>
      <c r="J20">
        <v>73.680931000000001</v>
      </c>
      <c r="K20">
        <f>Table1[[#This Row],[mx]]-$W$8</f>
        <v>-7.0385549747034357</v>
      </c>
      <c r="L20">
        <f>Table1[[#This Row],[my]]-$X$8</f>
        <v>1.6917005236734495</v>
      </c>
      <c r="M20">
        <f>Table1[[#This Row],[mz]]-$Y$8</f>
        <v>48.241212617197164</v>
      </c>
      <c r="N20">
        <f>Table1[[#This Row],[cx]]*$W$9+Table1[[#This Row],[cy]]*$X$9+Table1[[#This Row],[cz]]*$Y$9</f>
        <v>-0.13579825994512654</v>
      </c>
      <c r="O20">
        <f>Table1[[#This Row],[cx]]*$W$10+Table1[[#This Row],[cy]]*$X$10+Table1[[#This Row],[cz]]*$Y$10</f>
        <v>2.814132961692898E-2</v>
      </c>
      <c r="P20">
        <f>Table1[[#This Row],[cx]]*$W$11+Table1[[#This Row],[cy]]*$X$11+Table1[[#This Row],[cz]]*$Y$11</f>
        <v>0.97086044616062062</v>
      </c>
      <c r="Q20">
        <f t="shared" si="1"/>
        <v>1.4590025771049314E-3</v>
      </c>
      <c r="R20">
        <f t="shared" si="2"/>
        <v>168.29236927756241</v>
      </c>
      <c r="V20" t="s">
        <v>27</v>
      </c>
      <c r="W20">
        <v>7.4980623706113858E-2</v>
      </c>
      <c r="X20">
        <v>7.9383071038083716E-2</v>
      </c>
      <c r="AF20">
        <f t="shared" si="3"/>
        <v>2.3880307943257582</v>
      </c>
      <c r="AG20">
        <f t="shared" si="4"/>
        <v>-0.25175765518048376</v>
      </c>
      <c r="AH20">
        <f t="shared" si="5"/>
        <v>-0.12971764481761838</v>
      </c>
      <c r="AI20">
        <f>SQRT(Table1[[#This Row],[ax]]*Table1[[#This Row],[ax]]+Table1[[#This Row],[ay]]*Table1[[#This Row],[ay]]+Table1[[#This Row],[az]]*Table1[[#This Row],[az]])-9.807</f>
        <v>0.11292321778893566</v>
      </c>
    </row>
    <row r="21" spans="1:35" x14ac:dyDescent="0.25">
      <c r="A21">
        <v>5023426</v>
      </c>
      <c r="B21">
        <v>0.69674800000000003</v>
      </c>
      <c r="C21">
        <v>0.60815799999999998</v>
      </c>
      <c r="D21">
        <v>-9.8502469999999995</v>
      </c>
      <c r="E21">
        <v>3.4487999999999998E-2</v>
      </c>
      <c r="F21">
        <v>-3.728E-3</v>
      </c>
      <c r="G21">
        <v>1.3300000000000001E-4</v>
      </c>
      <c r="H21">
        <v>4.5245249999999997</v>
      </c>
      <c r="I21">
        <v>10.282533000000001</v>
      </c>
      <c r="J21">
        <v>72.640732</v>
      </c>
      <c r="K21">
        <f>Table1[[#This Row],[mx]]-$W$8</f>
        <v>-5.5907069747034361</v>
      </c>
      <c r="L21">
        <f>Table1[[#This Row],[my]]-$X$8</f>
        <v>3.1348635236734497</v>
      </c>
      <c r="M21">
        <f>Table1[[#This Row],[mz]]-$Y$8</f>
        <v>47.201013617197162</v>
      </c>
      <c r="N21">
        <f>Table1[[#This Row],[cx]]*$W$9+Table1[[#This Row],[cy]]*$X$9+Table1[[#This Row],[cz]]*$Y$9</f>
        <v>-0.10749829086137742</v>
      </c>
      <c r="O21">
        <f>Table1[[#This Row],[cx]]*$W$10+Table1[[#This Row],[cy]]*$X$10+Table1[[#This Row],[cz]]*$Y$10</f>
        <v>5.6513121376687334E-2</v>
      </c>
      <c r="P21">
        <f>Table1[[#This Row],[cx]]*$W$11+Table1[[#This Row],[cy]]*$X$11+Table1[[#This Row],[cz]]*$Y$11</f>
        <v>0.94919255764680166</v>
      </c>
      <c r="Q21">
        <f t="shared" si="1"/>
        <v>7.1037712617144227E-3</v>
      </c>
      <c r="R21">
        <f t="shared" si="2"/>
        <v>152.26856487648377</v>
      </c>
      <c r="AF21">
        <f t="shared" si="3"/>
        <v>1.976016843847183</v>
      </c>
      <c r="AG21">
        <f t="shared" si="4"/>
        <v>-0.2135986660247709</v>
      </c>
      <c r="AH21">
        <f t="shared" si="5"/>
        <v>7.620338675239949E-3</v>
      </c>
      <c r="AI21">
        <f>SQRT(Table1[[#This Row],[ax]]*Table1[[#This Row],[ax]]+Table1[[#This Row],[ay]]*Table1[[#This Row],[ay]]+Table1[[#This Row],[az]]*Table1[[#This Row],[az]])-9.807</f>
        <v>8.6567601703492869E-2</v>
      </c>
    </row>
    <row r="22" spans="1:35" x14ac:dyDescent="0.25">
      <c r="A22">
        <v>5074484</v>
      </c>
      <c r="B22">
        <v>0.76139500000000004</v>
      </c>
      <c r="C22">
        <v>0.62491799999999997</v>
      </c>
      <c r="D22">
        <v>-9.8885559999999995</v>
      </c>
      <c r="E22">
        <v>4.088E-2</v>
      </c>
      <c r="F22">
        <v>-8.123E-3</v>
      </c>
      <c r="G22">
        <v>-4.7939999999999997E-3</v>
      </c>
      <c r="H22">
        <v>3.2576580000000002</v>
      </c>
      <c r="I22">
        <v>10.823718</v>
      </c>
      <c r="J22">
        <v>73.854301000000007</v>
      </c>
      <c r="K22">
        <f>Table1[[#This Row],[mx]]-$W$8</f>
        <v>-6.8575739747034357</v>
      </c>
      <c r="L22">
        <f>Table1[[#This Row],[my]]-$X$8</f>
        <v>3.6760485236734484</v>
      </c>
      <c r="M22">
        <f>Table1[[#This Row],[mz]]-$Y$8</f>
        <v>48.414582617197169</v>
      </c>
      <c r="N22">
        <f>Table1[[#This Row],[cx]]*$W$9+Table1[[#This Row],[cy]]*$X$9+Table1[[#This Row],[cz]]*$Y$9</f>
        <v>-0.13190853426419841</v>
      </c>
      <c r="O22">
        <f>Table1[[#This Row],[cx]]*$W$10+Table1[[#This Row],[cy]]*$X$10+Table1[[#This Row],[cz]]*$Y$10</f>
        <v>6.6987551309832472E-2</v>
      </c>
      <c r="P22">
        <f>Table1[[#This Row],[cx]]*$W$11+Table1[[#This Row],[cy]]*$X$11+Table1[[#This Row],[cz]]*$Y$11</f>
        <v>0.9741243407728899</v>
      </c>
      <c r="Q22">
        <f t="shared" si="1"/>
        <v>8.5232322528713258E-4</v>
      </c>
      <c r="R22">
        <f t="shared" si="2"/>
        <v>153.07702122012887</v>
      </c>
      <c r="V22" t="s">
        <v>17</v>
      </c>
      <c r="W22">
        <v>10.241957140270559</v>
      </c>
      <c r="X22">
        <v>7.1808679256947805</v>
      </c>
      <c r="Y22">
        <v>25.491695790703609</v>
      </c>
      <c r="AF22">
        <f t="shared" si="3"/>
        <v>2.3422514664948055</v>
      </c>
      <c r="AG22">
        <f t="shared" si="4"/>
        <v>-0.46541361698476769</v>
      </c>
      <c r="AH22">
        <f t="shared" si="5"/>
        <v>-0.27467596698571661</v>
      </c>
      <c r="AI22">
        <f>SQRT(Table1[[#This Row],[ax]]*Table1[[#This Row],[ax]]+Table1[[#This Row],[ay]]*Table1[[#This Row],[ay]]+Table1[[#This Row],[az]]*Table1[[#This Row],[az]])-9.807</f>
        <v>0.13049388014327157</v>
      </c>
    </row>
    <row r="23" spans="1:35" x14ac:dyDescent="0.25">
      <c r="A23">
        <v>5125543</v>
      </c>
      <c r="B23">
        <v>0.69674800000000003</v>
      </c>
      <c r="C23">
        <v>0.61294700000000002</v>
      </c>
      <c r="D23">
        <v>-9.9316549999999992</v>
      </c>
      <c r="E23">
        <v>4.1812000000000002E-2</v>
      </c>
      <c r="F23">
        <v>-8.6549999999999995E-3</v>
      </c>
      <c r="G23">
        <v>-1.7309999999999999E-3</v>
      </c>
      <c r="H23">
        <v>1.990791</v>
      </c>
      <c r="I23">
        <v>10.282533000000001</v>
      </c>
      <c r="J23">
        <v>73.334198000000001</v>
      </c>
      <c r="K23">
        <f>Table1[[#This Row],[mx]]-$W$8</f>
        <v>-8.1244409747034361</v>
      </c>
      <c r="L23">
        <f>Table1[[#This Row],[my]]-$X$8</f>
        <v>3.1348635236734497</v>
      </c>
      <c r="M23">
        <f>Table1[[#This Row],[mz]]-$Y$8</f>
        <v>47.894479617197163</v>
      </c>
      <c r="N23">
        <f>Table1[[#This Row],[cx]]*$W$9+Table1[[#This Row],[cy]]*$X$9+Table1[[#This Row],[cz]]*$Y$9</f>
        <v>-0.15653304493167089</v>
      </c>
      <c r="O23">
        <f>Table1[[#This Row],[cx]]*$W$10+Table1[[#This Row],[cy]]*$X$10+Table1[[#This Row],[cz]]*$Y$10</f>
        <v>5.6442842026638795E-2</v>
      </c>
      <c r="P23">
        <f>Table1[[#This Row],[cx]]*$W$11+Table1[[#This Row],[cy]]*$X$11+Table1[[#This Row],[cz]]*$Y$11</f>
        <v>0.96435454800468756</v>
      </c>
      <c r="Q23">
        <f t="shared" si="1"/>
        <v>1.7919912113766477E-3</v>
      </c>
      <c r="R23">
        <f t="shared" si="2"/>
        <v>160.17165946531458</v>
      </c>
      <c r="V23" t="s">
        <v>19</v>
      </c>
      <c r="W23">
        <v>1.932779984612203E-2</v>
      </c>
      <c r="X23">
        <v>1.9590109422554007E-2</v>
      </c>
      <c r="Y23">
        <v>2.0053396788033279E-2</v>
      </c>
      <c r="AA23" t="s">
        <v>23</v>
      </c>
      <c r="AB23">
        <v>2.7267047753428728</v>
      </c>
      <c r="AF23">
        <f t="shared" si="3"/>
        <v>2.3956511330009982</v>
      </c>
      <c r="AG23">
        <f t="shared" si="4"/>
        <v>-0.49589497168572749</v>
      </c>
      <c r="AH23">
        <f t="shared" si="5"/>
        <v>-9.9178994337145499E-2</v>
      </c>
      <c r="AI23">
        <f>SQRT(Table1[[#This Row],[ax]]*Table1[[#This Row],[ax]]+Table1[[#This Row],[ay]]*Table1[[#This Row],[ay]]+Table1[[#This Row],[az]]*Table1[[#This Row],[az]])-9.807</f>
        <v>0.16791517955606317</v>
      </c>
    </row>
    <row r="24" spans="1:35" x14ac:dyDescent="0.25">
      <c r="A24">
        <v>5176604</v>
      </c>
      <c r="B24">
        <v>0.71111400000000002</v>
      </c>
      <c r="C24">
        <v>0.65364999999999995</v>
      </c>
      <c r="D24">
        <v>-9.9579930000000001</v>
      </c>
      <c r="E24">
        <v>3.5952999999999999E-2</v>
      </c>
      <c r="F24">
        <v>-7.7229999999999998E-3</v>
      </c>
      <c r="G24">
        <v>-3.9950000000000003E-3</v>
      </c>
      <c r="H24">
        <v>5.2484489999999999</v>
      </c>
      <c r="I24">
        <v>10.643323000000001</v>
      </c>
      <c r="J24">
        <v>72.987465</v>
      </c>
      <c r="K24">
        <f>Table1[[#This Row],[mx]]-$W$8</f>
        <v>-4.8667829747034359</v>
      </c>
      <c r="L24">
        <f>Table1[[#This Row],[my]]-$X$8</f>
        <v>3.4956535236734494</v>
      </c>
      <c r="M24">
        <f>Table1[[#This Row],[mz]]-$Y$8</f>
        <v>47.547746617197163</v>
      </c>
      <c r="N24">
        <f>Table1[[#This Row],[cx]]*$W$9+Table1[[#This Row],[cy]]*$X$9+Table1[[#This Row],[cz]]*$Y$9</f>
        <v>-9.341700106336466E-2</v>
      </c>
      <c r="O24">
        <f>Table1[[#This Row],[cx]]*$W$10+Table1[[#This Row],[cy]]*$X$10+Table1[[#This Row],[cz]]*$Y$10</f>
        <v>6.3543000763050111E-2</v>
      </c>
      <c r="P24">
        <f>Table1[[#This Row],[cx]]*$W$11+Table1[[#This Row],[cy]]*$X$11+Table1[[#This Row],[cz]]*$Y$11</f>
        <v>0.95576544328620749</v>
      </c>
      <c r="Q24">
        <f t="shared" si="1"/>
        <v>5.4387628411028139E-3</v>
      </c>
      <c r="R24">
        <f t="shared" si="2"/>
        <v>145.77614546416643</v>
      </c>
      <c r="V24" t="s">
        <v>24</v>
      </c>
      <c r="W24">
        <v>51.738946386111408</v>
      </c>
      <c r="X24">
        <v>51.046167146402176</v>
      </c>
      <c r="Y24">
        <v>49.866863483035594</v>
      </c>
      <c r="AF24">
        <f t="shared" si="3"/>
        <v>2.0599551608338489</v>
      </c>
      <c r="AG24">
        <f t="shared" si="4"/>
        <v>-0.44249530517953478</v>
      </c>
      <c r="AH24">
        <f t="shared" si="5"/>
        <v>-0.22889663915476391</v>
      </c>
      <c r="AI24">
        <f>SQRT(Table1[[#This Row],[ax]]*Table1[[#This Row],[ax]]+Table1[[#This Row],[ay]]*Table1[[#This Row],[ay]]+Table1[[#This Row],[az]]*Table1[[#This Row],[az]])-9.807</f>
        <v>0.19772718426369629</v>
      </c>
    </row>
    <row r="25" spans="1:35" x14ac:dyDescent="0.25">
      <c r="A25">
        <v>5227667</v>
      </c>
      <c r="B25">
        <v>0.70872000000000002</v>
      </c>
      <c r="C25">
        <v>0.64646700000000001</v>
      </c>
      <c r="D25">
        <v>-9.9412319999999994</v>
      </c>
      <c r="E25">
        <v>4.2877999999999999E-2</v>
      </c>
      <c r="F25">
        <v>-2.6600000000000001E-4</v>
      </c>
      <c r="G25">
        <v>-1.9970000000000001E-3</v>
      </c>
      <c r="H25">
        <v>3.2576580000000002</v>
      </c>
      <c r="I25">
        <v>9.7413460000000001</v>
      </c>
      <c r="J25">
        <v>73.854301000000007</v>
      </c>
      <c r="K25">
        <f>Table1[[#This Row],[mx]]-$W$8</f>
        <v>-6.8575739747034357</v>
      </c>
      <c r="L25">
        <f>Table1[[#This Row],[my]]-$X$8</f>
        <v>2.5936765236734489</v>
      </c>
      <c r="M25">
        <f>Table1[[#This Row],[mz]]-$Y$8</f>
        <v>48.414582617197169</v>
      </c>
      <c r="N25">
        <f>Table1[[#This Row],[cx]]*$W$9+Table1[[#This Row],[cy]]*$X$9+Table1[[#This Row],[cz]]*$Y$9</f>
        <v>-0.13211952834668023</v>
      </c>
      <c r="O25">
        <f>Table1[[#This Row],[cx]]*$W$10+Table1[[#This Row],[cy]]*$X$10+Table1[[#This Row],[cz]]*$Y$10</f>
        <v>4.5788843635797674E-2</v>
      </c>
      <c r="P25">
        <f>Table1[[#This Row],[cx]]*$W$11+Table1[[#This Row],[cy]]*$X$11+Table1[[#This Row],[cz]]*$Y$11</f>
        <v>0.9741916753556229</v>
      </c>
      <c r="Q25">
        <f t="shared" si="1"/>
        <v>9.8585900107986011E-4</v>
      </c>
      <c r="R25">
        <f t="shared" si="2"/>
        <v>160.88514901975489</v>
      </c>
      <c r="AF25">
        <f t="shared" si="3"/>
        <v>2.4567284339619437</v>
      </c>
      <c r="AG25">
        <f t="shared" si="4"/>
        <v>-1.5240677350479898E-2</v>
      </c>
      <c r="AH25">
        <f t="shared" si="5"/>
        <v>-0.1144196716876254</v>
      </c>
      <c r="AI25">
        <f>SQRT(Table1[[#This Row],[ax]]*Table1[[#This Row],[ax]]+Table1[[#This Row],[ay]]*Table1[[#This Row],[ay]]+Table1[[#This Row],[az]]*Table1[[#This Row],[az]])-9.807</f>
        <v>0.18040693565216515</v>
      </c>
    </row>
    <row r="26" spans="1:35" x14ac:dyDescent="0.25">
      <c r="A26">
        <v>5278724</v>
      </c>
      <c r="B26">
        <v>0.739846</v>
      </c>
      <c r="C26">
        <v>0.63210100000000002</v>
      </c>
      <c r="D26">
        <v>-9.9388380000000005</v>
      </c>
      <c r="E26">
        <v>4.3810000000000002E-2</v>
      </c>
      <c r="F26">
        <v>-2.1310000000000001E-3</v>
      </c>
      <c r="G26">
        <v>-4.3940000000000003E-3</v>
      </c>
      <c r="H26">
        <v>3.2576580000000002</v>
      </c>
      <c r="I26">
        <v>10.823718</v>
      </c>
      <c r="J26">
        <v>72.814102000000005</v>
      </c>
      <c r="K26">
        <f>Table1[[#This Row],[mx]]-$W$8</f>
        <v>-6.8575739747034357</v>
      </c>
      <c r="L26">
        <f>Table1[[#This Row],[my]]-$X$8</f>
        <v>3.6760485236734484</v>
      </c>
      <c r="M26">
        <f>Table1[[#This Row],[mz]]-$Y$8</f>
        <v>47.374383617197168</v>
      </c>
      <c r="N26">
        <f>Table1[[#This Row],[cx]]*$W$9+Table1[[#This Row],[cy]]*$X$9+Table1[[#This Row],[cz]]*$Y$9</f>
        <v>-0.13191049839949373</v>
      </c>
      <c r="O26">
        <f>Table1[[#This Row],[cx]]*$W$10+Table1[[#This Row],[cy]]*$X$10+Table1[[#This Row],[cz]]*$Y$10</f>
        <v>6.7095268447020559E-2</v>
      </c>
      <c r="P26">
        <f>Table1[[#This Row],[cx]]*$W$11+Table1[[#This Row],[cy]]*$X$11+Table1[[#This Row],[cz]]*$Y$11</f>
        <v>0.95326307879261496</v>
      </c>
      <c r="Q26">
        <f t="shared" si="1"/>
        <v>4.8146040589821222E-3</v>
      </c>
      <c r="R26">
        <f t="shared" si="2"/>
        <v>153.04018274642544</v>
      </c>
      <c r="AF26">
        <f t="shared" si="3"/>
        <v>2.5101281004681368</v>
      </c>
      <c r="AG26">
        <f t="shared" si="4"/>
        <v>-0.12209730614237843</v>
      </c>
      <c r="AH26">
        <f t="shared" si="5"/>
        <v>-0.25175765518048376</v>
      </c>
      <c r="AI26">
        <f>SQRT(Table1[[#This Row],[ax]]*Table1[[#This Row],[ax]]+Table1[[#This Row],[ay]]*Table1[[#This Row],[ay]]+Table1[[#This Row],[az]]*Table1[[#This Row],[az]])-9.807</f>
        <v>0.17936192855841782</v>
      </c>
    </row>
    <row r="27" spans="1:35" x14ac:dyDescent="0.25">
      <c r="A27">
        <v>5329786</v>
      </c>
      <c r="B27">
        <v>0.69435400000000003</v>
      </c>
      <c r="C27">
        <v>0.62012999999999996</v>
      </c>
      <c r="D27">
        <v>-9.9388380000000005</v>
      </c>
      <c r="E27">
        <v>3.7950999999999999E-2</v>
      </c>
      <c r="F27">
        <v>-5.4599999999999996E-3</v>
      </c>
      <c r="G27">
        <v>-3.728E-3</v>
      </c>
      <c r="H27">
        <v>3.4386389999999998</v>
      </c>
      <c r="I27">
        <v>10.282533000000001</v>
      </c>
      <c r="J27">
        <v>74.027671999999995</v>
      </c>
      <c r="K27">
        <f>Table1[[#This Row],[mx]]-$W$8</f>
        <v>-6.6765929747034356</v>
      </c>
      <c r="L27">
        <f>Table1[[#This Row],[my]]-$X$8</f>
        <v>3.1348635236734497</v>
      </c>
      <c r="M27">
        <f>Table1[[#This Row],[mz]]-$Y$8</f>
        <v>48.587953617197158</v>
      </c>
      <c r="N27">
        <f>Table1[[#This Row],[cx]]*$W$9+Table1[[#This Row],[cy]]*$X$9+Table1[[#This Row],[cz]]*$Y$9</f>
        <v>-0.12851112778227844</v>
      </c>
      <c r="O27">
        <f>Table1[[#This Row],[cx]]*$W$10+Table1[[#This Row],[cy]]*$X$10+Table1[[#This Row],[cz]]*$Y$10</f>
        <v>5.6370154302129868E-2</v>
      </c>
      <c r="P27">
        <f>Table1[[#This Row],[cx]]*$W$11+Table1[[#This Row],[cy]]*$X$11+Table1[[#This Row],[cz]]*$Y$11</f>
        <v>0.97754536936292025</v>
      </c>
      <c r="Q27">
        <f t="shared" si="1"/>
        <v>6.1070007335129763E-4</v>
      </c>
      <c r="R27">
        <f t="shared" si="2"/>
        <v>156.31580920141943</v>
      </c>
      <c r="AF27">
        <f t="shared" si="3"/>
        <v>2.1744321283009871</v>
      </c>
      <c r="AG27">
        <f t="shared" si="4"/>
        <v>-0.31283495614142948</v>
      </c>
      <c r="AH27">
        <f t="shared" si="5"/>
        <v>-0.2135986660247709</v>
      </c>
      <c r="AI27">
        <f>SQRT(Table1[[#This Row],[ax]]*Table1[[#This Row],[ax]]+Table1[[#This Row],[ay]]*Table1[[#This Row],[ay]]+Table1[[#This Row],[az]]*Table1[[#This Row],[az]])-9.807</f>
        <v>0.17534388730722839</v>
      </c>
    </row>
    <row r="28" spans="1:35" x14ac:dyDescent="0.25">
      <c r="A28">
        <v>5380844</v>
      </c>
      <c r="B28">
        <v>0.70153699999999997</v>
      </c>
      <c r="C28">
        <v>0.64646700000000001</v>
      </c>
      <c r="D28">
        <v>-9.9627809999999997</v>
      </c>
      <c r="E28">
        <v>3.9016000000000002E-2</v>
      </c>
      <c r="F28">
        <v>-4.927E-3</v>
      </c>
      <c r="G28">
        <v>-3.3289999999999999E-3</v>
      </c>
      <c r="H28">
        <v>4.1625629999999996</v>
      </c>
      <c r="I28">
        <v>10.282533000000001</v>
      </c>
      <c r="J28">
        <v>74.374404999999996</v>
      </c>
      <c r="K28">
        <f>Table1[[#This Row],[mx]]-$W$8</f>
        <v>-5.9526689747034363</v>
      </c>
      <c r="L28">
        <f>Table1[[#This Row],[my]]-$X$8</f>
        <v>3.1348635236734497</v>
      </c>
      <c r="M28">
        <f>Table1[[#This Row],[mz]]-$Y$8</f>
        <v>48.934686617197158</v>
      </c>
      <c r="N28">
        <f>Table1[[#This Row],[cx]]*$W$9+Table1[[#This Row],[cy]]*$X$9+Table1[[#This Row],[cz]]*$Y$9</f>
        <v>-0.11450016921513516</v>
      </c>
      <c r="O28">
        <f>Table1[[#This Row],[cx]]*$W$10+Table1[[#This Row],[cy]]*$X$10+Table1[[#This Row],[cz]]*$Y$10</f>
        <v>5.6333810854092829E-2</v>
      </c>
      <c r="P28">
        <f>Table1[[#This Row],[cx]]*$W$11+Table1[[#This Row],[cy]]*$X$11+Table1[[#This Row],[cz]]*$Y$11</f>
        <v>0.98414069982176366</v>
      </c>
      <c r="Q28">
        <f t="shared" si="1"/>
        <v>2.3053247616917381E-4</v>
      </c>
      <c r="R28">
        <f t="shared" si="2"/>
        <v>153.80292368524462</v>
      </c>
      <c r="AF28">
        <f t="shared" si="3"/>
        <v>2.2354521334824202</v>
      </c>
      <c r="AG28">
        <f t="shared" si="4"/>
        <v>-0.28229630566095659</v>
      </c>
      <c r="AH28">
        <f t="shared" si="5"/>
        <v>-0.19073764999905105</v>
      </c>
      <c r="AI28">
        <f>SQRT(Table1[[#This Row],[ax]]*Table1[[#This Row],[ax]]+Table1[[#This Row],[ay]]*Table1[[#This Row],[ay]]+Table1[[#This Row],[az]]*Table1[[#This Row],[az]])-9.807</f>
        <v>0.20135046340899265</v>
      </c>
    </row>
    <row r="29" spans="1:35" x14ac:dyDescent="0.25">
      <c r="A29">
        <v>5431901</v>
      </c>
      <c r="B29">
        <v>0.75181799999999999</v>
      </c>
      <c r="C29">
        <v>0.63449599999999995</v>
      </c>
      <c r="D29">
        <v>-9.9484150000000007</v>
      </c>
      <c r="E29">
        <v>3.875E-2</v>
      </c>
      <c r="F29">
        <v>-3.0630000000000002E-3</v>
      </c>
      <c r="G29">
        <v>6.6600000000000003E-4</v>
      </c>
      <c r="H29">
        <v>3.981582</v>
      </c>
      <c r="I29">
        <v>10.462928</v>
      </c>
      <c r="J29">
        <v>71.773894999999996</v>
      </c>
      <c r="K29">
        <f>Table1[[#This Row],[mx]]-$W$8</f>
        <v>-6.1336499747034363</v>
      </c>
      <c r="L29">
        <f>Table1[[#This Row],[my]]-$X$8</f>
        <v>3.3152585236734486</v>
      </c>
      <c r="M29">
        <f>Table1[[#This Row],[mz]]-$Y$8</f>
        <v>46.334176617197159</v>
      </c>
      <c r="N29">
        <f>Table1[[#This Row],[cx]]*$W$9+Table1[[#This Row],[cy]]*$X$9+Table1[[#This Row],[cz]]*$Y$9</f>
        <v>-0.11797248992538616</v>
      </c>
      <c r="O29">
        <f>Table1[[#This Row],[cx]]*$W$10+Table1[[#This Row],[cy]]*$X$10+Table1[[#This Row],[cz]]*$Y$10</f>
        <v>6.0136325842602673E-2</v>
      </c>
      <c r="P29">
        <f>Table1[[#This Row],[cx]]*$W$11+Table1[[#This Row],[cy]]*$X$11+Table1[[#This Row],[cz]]*$Y$11</f>
        <v>0.93206567765664927</v>
      </c>
      <c r="Q29">
        <f t="shared" si="1"/>
        <v>1.2932167090700481E-2</v>
      </c>
      <c r="R29">
        <f t="shared" si="2"/>
        <v>152.98984503783552</v>
      </c>
      <c r="AF29">
        <f t="shared" si="3"/>
        <v>2.2202114561319402</v>
      </c>
      <c r="AG29">
        <f t="shared" si="4"/>
        <v>-0.17549697264857117</v>
      </c>
      <c r="AH29">
        <f t="shared" si="5"/>
        <v>3.8158989155712829E-2</v>
      </c>
      <c r="AI29">
        <f>SQRT(Table1[[#This Row],[ax]]*Table1[[#This Row],[ax]]+Table1[[#This Row],[ay]]*Table1[[#This Row],[ay]]+Table1[[#This Row],[az]]*Table1[[#This Row],[az]])-9.807</f>
        <v>0.1899383558850154</v>
      </c>
    </row>
    <row r="30" spans="1:35" x14ac:dyDescent="0.25">
      <c r="A30">
        <v>5482959</v>
      </c>
      <c r="B30">
        <v>0.72308600000000001</v>
      </c>
      <c r="C30">
        <v>0.65125599999999995</v>
      </c>
      <c r="D30">
        <v>-10.736148</v>
      </c>
      <c r="E30">
        <v>3.9815000000000003E-2</v>
      </c>
      <c r="F30">
        <v>-4.1279999999999997E-3</v>
      </c>
      <c r="G30">
        <v>-5.3300000000000005E-4</v>
      </c>
      <c r="H30">
        <v>3.8006009999999999</v>
      </c>
      <c r="I30">
        <v>11.004113</v>
      </c>
      <c r="J30">
        <v>72.293998999999999</v>
      </c>
      <c r="K30">
        <f>Table1[[#This Row],[mx]]-$W$8</f>
        <v>-6.3146309747034355</v>
      </c>
      <c r="L30">
        <f>Table1[[#This Row],[my]]-$X$8</f>
        <v>3.8564435236734491</v>
      </c>
      <c r="M30">
        <f>Table1[[#This Row],[mz]]-$Y$8</f>
        <v>46.854280617197162</v>
      </c>
      <c r="N30">
        <f>Table1[[#This Row],[cx]]*$W$9+Table1[[#This Row],[cy]]*$X$9+Table1[[#This Row],[cz]]*$Y$9</f>
        <v>-0.12136858696678182</v>
      </c>
      <c r="O30">
        <f>Table1[[#This Row],[cx]]*$W$10+Table1[[#This Row],[cy]]*$X$10+Table1[[#This Row],[cz]]*$Y$10</f>
        <v>7.0681910493524014E-2</v>
      </c>
      <c r="P30">
        <f>Table1[[#This Row],[cx]]*$W$11+Table1[[#This Row],[cy]]*$X$11+Table1[[#This Row],[cz]]*$Y$11</f>
        <v>0.9425523375490833</v>
      </c>
      <c r="Q30">
        <f t="shared" si="1"/>
        <v>8.4398809347509315E-3</v>
      </c>
      <c r="R30">
        <f t="shared" si="2"/>
        <v>149.78459031369192</v>
      </c>
      <c r="AF30">
        <f t="shared" si="3"/>
        <v>2.2812314613133728</v>
      </c>
      <c r="AG30">
        <f t="shared" si="4"/>
        <v>-0.23651697783000381</v>
      </c>
      <c r="AH30">
        <f t="shared" si="5"/>
        <v>-3.0538650480472881E-2</v>
      </c>
      <c r="AI30">
        <f>SQRT(Table1[[#This Row],[ax]]*Table1[[#This Row],[ax]]+Table1[[#This Row],[ay]]*Table1[[#This Row],[ay]]+Table1[[#This Row],[az]]*Table1[[#This Row],[az]])-9.807</f>
        <v>0.97316055626427023</v>
      </c>
    </row>
    <row r="31" spans="1:35" x14ac:dyDescent="0.25">
      <c r="A31">
        <v>5534010</v>
      </c>
      <c r="B31">
        <v>0.76378900000000005</v>
      </c>
      <c r="C31">
        <v>0.63449599999999995</v>
      </c>
      <c r="D31">
        <v>-10.003485</v>
      </c>
      <c r="E31">
        <v>3.7551000000000001E-2</v>
      </c>
      <c r="F31">
        <v>2.6600000000000001E-4</v>
      </c>
      <c r="G31">
        <v>-2.1310000000000001E-3</v>
      </c>
      <c r="H31">
        <v>5.2484489999999999</v>
      </c>
      <c r="I31">
        <v>9.5609509999999993</v>
      </c>
      <c r="J31">
        <v>73.680931000000001</v>
      </c>
      <c r="K31">
        <f>Table1[[#This Row],[mx]]-$W$8</f>
        <v>-4.8667829747034359</v>
      </c>
      <c r="L31">
        <f>Table1[[#This Row],[my]]-$X$8</f>
        <v>2.4132815236734482</v>
      </c>
      <c r="M31">
        <f>Table1[[#This Row],[mz]]-$Y$8</f>
        <v>48.241212617197164</v>
      </c>
      <c r="N31">
        <f>Table1[[#This Row],[cx]]*$W$9+Table1[[#This Row],[cy]]*$X$9+Table1[[#This Row],[cz]]*$Y$9</f>
        <v>-9.3626685722316291E-2</v>
      </c>
      <c r="O31">
        <f>Table1[[#This Row],[cx]]*$W$10+Table1[[#This Row],[cy]]*$X$10+Table1[[#This Row],[cz]]*$Y$10</f>
        <v>4.2272481664223233E-2</v>
      </c>
      <c r="P31">
        <f>Table1[[#This Row],[cx]]*$W$11+Table1[[#This Row],[cy]]*$X$11+Table1[[#This Row],[cz]]*$Y$11</f>
        <v>0.96974028585579031</v>
      </c>
      <c r="Q31">
        <f t="shared" si="1"/>
        <v>2.405986768925574E-3</v>
      </c>
      <c r="R31">
        <f t="shared" si="2"/>
        <v>155.70080718262179</v>
      </c>
      <c r="AF31">
        <f t="shared" si="3"/>
        <v>2.1515138164957546</v>
      </c>
      <c r="AG31">
        <f t="shared" si="4"/>
        <v>1.5240677350479898E-2</v>
      </c>
      <c r="AH31">
        <f t="shared" si="5"/>
        <v>-0.12209730614237843</v>
      </c>
      <c r="AI31">
        <f>SQRT(Table1[[#This Row],[ax]]*Table1[[#This Row],[ax]]+Table1[[#This Row],[ay]]*Table1[[#This Row],[ay]]+Table1[[#This Row],[az]]*Table1[[#This Row],[az]])-9.807</f>
        <v>0.24564497312831612</v>
      </c>
    </row>
    <row r="32" spans="1:35" x14ac:dyDescent="0.25">
      <c r="A32">
        <v>5585064</v>
      </c>
      <c r="B32">
        <v>0.72069099999999997</v>
      </c>
      <c r="C32">
        <v>0.63210100000000002</v>
      </c>
      <c r="D32">
        <v>-9.5509579999999996</v>
      </c>
      <c r="E32">
        <v>3.8084E-2</v>
      </c>
      <c r="F32">
        <v>-3.0630000000000002E-3</v>
      </c>
      <c r="G32">
        <v>-2.1310000000000001E-3</v>
      </c>
      <c r="H32">
        <v>4.7055059999999997</v>
      </c>
      <c r="I32">
        <v>10.102137000000001</v>
      </c>
      <c r="J32">
        <v>73.854301000000007</v>
      </c>
      <c r="K32">
        <f>Table1[[#This Row],[mx]]-$W$8</f>
        <v>-5.4097259747034361</v>
      </c>
      <c r="L32">
        <f>Table1[[#This Row],[my]]-$X$8</f>
        <v>2.9544675236734497</v>
      </c>
      <c r="M32">
        <f>Table1[[#This Row],[mz]]-$Y$8</f>
        <v>48.414582617197169</v>
      </c>
      <c r="N32">
        <f>Table1[[#This Row],[cx]]*$W$9+Table1[[#This Row],[cy]]*$X$9+Table1[[#This Row],[cz]]*$Y$9</f>
        <v>-0.10402858921011768</v>
      </c>
      <c r="O32">
        <f>Table1[[#This Row],[cx]]*$W$10+Table1[[#This Row],[cy]]*$X$10+Table1[[#This Row],[cz]]*$Y$10</f>
        <v>5.285421058433315E-2</v>
      </c>
      <c r="P32">
        <f>Table1[[#This Row],[cx]]*$W$11+Table1[[#This Row],[cy]]*$X$11+Table1[[#This Row],[cz]]*$Y$11</f>
        <v>0.97345238340481177</v>
      </c>
      <c r="Q32">
        <f t="shared" si="1"/>
        <v>1.5034961498992178E-3</v>
      </c>
      <c r="R32">
        <f t="shared" si="2"/>
        <v>153.06606514929175</v>
      </c>
      <c r="AF32">
        <f t="shared" si="3"/>
        <v>2.1820524669762271</v>
      </c>
      <c r="AG32">
        <f t="shared" si="4"/>
        <v>-0.17549697264857117</v>
      </c>
      <c r="AH32">
        <f t="shared" si="5"/>
        <v>-0.12209730614237843</v>
      </c>
      <c r="AI32">
        <f>SQRT(Table1[[#This Row],[ax]]*Table1[[#This Row],[ax]]+Table1[[#This Row],[ay]]*Table1[[#This Row],[ay]]+Table1[[#This Row],[az]]*Table1[[#This Row],[az]])-9.807</f>
        <v>-0.20805495851518074</v>
      </c>
    </row>
    <row r="33" spans="1:35" x14ac:dyDescent="0.25">
      <c r="A33">
        <v>5636112</v>
      </c>
      <c r="B33">
        <v>0.73026899999999995</v>
      </c>
      <c r="C33">
        <v>0.63449599999999995</v>
      </c>
      <c r="D33">
        <v>-9.9484150000000007</v>
      </c>
      <c r="E33">
        <v>3.7817000000000003E-2</v>
      </c>
      <c r="F33">
        <v>-3.9899999999999999E-4</v>
      </c>
      <c r="G33">
        <v>-2.9299999999999999E-3</v>
      </c>
      <c r="H33">
        <v>4.8864869999999998</v>
      </c>
      <c r="I33">
        <v>10.643323000000001</v>
      </c>
      <c r="J33">
        <v>74.027671999999995</v>
      </c>
      <c r="K33">
        <f>Table1[[#This Row],[mx]]-$W$8</f>
        <v>-5.228744974703436</v>
      </c>
      <c r="L33">
        <f>Table1[[#This Row],[my]]-$X$8</f>
        <v>3.4956535236734494</v>
      </c>
      <c r="M33">
        <f>Table1[[#This Row],[mz]]-$Y$8</f>
        <v>48.587953617197158</v>
      </c>
      <c r="N33">
        <f>Table1[[#This Row],[cx]]*$W$9+Table1[[#This Row],[cy]]*$X$9+Table1[[#This Row],[cz]]*$Y$9</f>
        <v>-0.10042018884065261</v>
      </c>
      <c r="O33">
        <f>Table1[[#This Row],[cx]]*$W$10+Table1[[#This Row],[cy]]*$X$10+Table1[[#This Row],[cz]]*$Y$10</f>
        <v>6.3435501665247668E-2</v>
      </c>
      <c r="P33">
        <f>Table1[[#This Row],[cx]]*$W$11+Table1[[#This Row],[cy]]*$X$11+Table1[[#This Row],[cz]]*$Y$11</f>
        <v>0.97680607747431947</v>
      </c>
      <c r="Q33">
        <f t="shared" si="1"/>
        <v>1.0075297933886788E-3</v>
      </c>
      <c r="R33">
        <f t="shared" si="2"/>
        <v>147.71937000135492</v>
      </c>
      <c r="AF33">
        <f t="shared" si="3"/>
        <v>2.1667544938462342</v>
      </c>
      <c r="AG33">
        <f t="shared" si="4"/>
        <v>-2.2861016025719848E-2</v>
      </c>
      <c r="AH33">
        <f t="shared" si="5"/>
        <v>-0.16787663397333119</v>
      </c>
      <c r="AI33">
        <f>SQRT(Table1[[#This Row],[ax]]*Table1[[#This Row],[ax]]+Table1[[#This Row],[ay]]*Table1[[#This Row],[ay]]+Table1[[#This Row],[az]]*Table1[[#This Row],[az]])-9.807</f>
        <v>0.18834086455294496</v>
      </c>
    </row>
    <row r="34" spans="1:35" x14ac:dyDescent="0.25">
      <c r="A34">
        <v>5687167</v>
      </c>
      <c r="B34">
        <v>0.756606</v>
      </c>
      <c r="C34">
        <v>0.65604499999999999</v>
      </c>
      <c r="D34">
        <v>-10.187847</v>
      </c>
      <c r="E34">
        <v>3.9016000000000002E-2</v>
      </c>
      <c r="F34">
        <v>-3.0630000000000002E-3</v>
      </c>
      <c r="G34">
        <v>-9.3199999999999999E-4</v>
      </c>
      <c r="H34">
        <v>2.5337339999999999</v>
      </c>
      <c r="I34">
        <v>8.2981839999999991</v>
      </c>
      <c r="J34">
        <v>74.547768000000005</v>
      </c>
      <c r="K34">
        <f>Table1[[#This Row],[mx]]-$W$8</f>
        <v>-7.5814979747034359</v>
      </c>
      <c r="L34">
        <f>Table1[[#This Row],[my]]-$X$8</f>
        <v>1.150514523673448</v>
      </c>
      <c r="M34">
        <f>Table1[[#This Row],[mz]]-$Y$8</f>
        <v>49.108049617197167</v>
      </c>
      <c r="N34">
        <f>Table1[[#This Row],[cx]]*$W$9+Table1[[#This Row],[cy]]*$X$9+Table1[[#This Row],[cz]]*$Y$9</f>
        <v>-0.1464098480899913</v>
      </c>
      <c r="O34">
        <f>Table1[[#This Row],[cx]]*$W$10+Table1[[#This Row],[cy]]*$X$10+Table1[[#This Row],[cz]]*$Y$10</f>
        <v>1.7452539334657624E-2</v>
      </c>
      <c r="P34">
        <f>Table1[[#This Row],[cx]]*$W$11+Table1[[#This Row],[cy]]*$X$11+Table1[[#This Row],[cz]]*$Y$11</f>
        <v>0.98854740633429328</v>
      </c>
      <c r="Q34">
        <f t="shared" si="1"/>
        <v>1.0683096995286514E-6</v>
      </c>
      <c r="R34">
        <f t="shared" si="2"/>
        <v>173.20222948999648</v>
      </c>
      <c r="AF34">
        <f t="shared" si="3"/>
        <v>2.2354521334824202</v>
      </c>
      <c r="AG34">
        <f t="shared" si="4"/>
        <v>-0.17549697264857117</v>
      </c>
      <c r="AH34">
        <f t="shared" si="5"/>
        <v>-5.3399666506192725E-2</v>
      </c>
      <c r="AI34">
        <f>SQRT(Table1[[#This Row],[ax]]*Table1[[#This Row],[ax]]+Table1[[#This Row],[ay]]*Table1[[#This Row],[ay]]+Table1[[#This Row],[az]]*Table1[[#This Row],[az]])-9.807</f>
        <v>0.42994652602376249</v>
      </c>
    </row>
    <row r="35" spans="1:35" x14ac:dyDescent="0.25">
      <c r="A35">
        <v>5738221</v>
      </c>
      <c r="B35">
        <v>0.77097199999999999</v>
      </c>
      <c r="C35">
        <v>0.62491799999999997</v>
      </c>
      <c r="D35">
        <v>-9.8191210000000009</v>
      </c>
      <c r="E35">
        <v>4.2078999999999998E-2</v>
      </c>
      <c r="F35">
        <v>-2.1310000000000001E-3</v>
      </c>
      <c r="G35">
        <v>-2.264E-3</v>
      </c>
      <c r="H35">
        <v>4.7055059999999997</v>
      </c>
      <c r="I35">
        <v>10.102137000000001</v>
      </c>
      <c r="J35">
        <v>72.814102000000005</v>
      </c>
      <c r="K35">
        <f>Table1[[#This Row],[mx]]-$W$8</f>
        <v>-5.4097259747034361</v>
      </c>
      <c r="L35">
        <f>Table1[[#This Row],[my]]-$X$8</f>
        <v>2.9544675236734497</v>
      </c>
      <c r="M35">
        <f>Table1[[#This Row],[mz]]-$Y$8</f>
        <v>47.374383617197168</v>
      </c>
      <c r="N35">
        <f>Table1[[#This Row],[cx]]*$W$9+Table1[[#This Row],[cy]]*$X$9+Table1[[#This Row],[cz]]*$Y$9</f>
        <v>-0.10403055334541299</v>
      </c>
      <c r="O35">
        <f>Table1[[#This Row],[cx]]*$W$10+Table1[[#This Row],[cy]]*$X$10+Table1[[#This Row],[cz]]*$Y$10</f>
        <v>5.2961927721521251E-2</v>
      </c>
      <c r="P35">
        <f>Table1[[#This Row],[cx]]*$W$11+Table1[[#This Row],[cy]]*$X$11+Table1[[#This Row],[cz]]*$Y$11</f>
        <v>0.95259112142453684</v>
      </c>
      <c r="Q35">
        <f t="shared" si="1"/>
        <v>6.2319709713993003E-3</v>
      </c>
      <c r="R35">
        <f t="shared" si="2"/>
        <v>153.01936742630463</v>
      </c>
      <c r="AF35">
        <f t="shared" si="3"/>
        <v>2.4109491061309911</v>
      </c>
      <c r="AG35">
        <f t="shared" si="4"/>
        <v>-0.12209730614237843</v>
      </c>
      <c r="AH35">
        <f t="shared" si="5"/>
        <v>-0.12971764481761838</v>
      </c>
      <c r="AI35">
        <f>SQRT(Table1[[#This Row],[ax]]*Table1[[#This Row],[ax]]+Table1[[#This Row],[ay]]*Table1[[#This Row],[ay]]+Table1[[#This Row],[az]]*Table1[[#This Row],[az]])-9.807</f>
        <v>6.2146748536521912E-2</v>
      </c>
    </row>
    <row r="36" spans="1:35" x14ac:dyDescent="0.25">
      <c r="A36">
        <v>5789274</v>
      </c>
      <c r="B36">
        <v>0.70393099999999997</v>
      </c>
      <c r="C36">
        <v>0.641679</v>
      </c>
      <c r="D36">
        <v>-9.9148940000000003</v>
      </c>
      <c r="E36">
        <v>4.1146000000000002E-2</v>
      </c>
      <c r="F36">
        <v>-5.4599999999999996E-3</v>
      </c>
      <c r="G36">
        <v>5.3300000000000005E-4</v>
      </c>
      <c r="H36">
        <v>4.7055059999999997</v>
      </c>
      <c r="I36">
        <v>9.3805560000000003</v>
      </c>
      <c r="J36">
        <v>74.201035000000005</v>
      </c>
      <c r="K36">
        <f>Table1[[#This Row],[mx]]-$W$8</f>
        <v>-5.4097259747034361</v>
      </c>
      <c r="L36">
        <f>Table1[[#This Row],[my]]-$X$8</f>
        <v>2.2328865236734492</v>
      </c>
      <c r="M36">
        <f>Table1[[#This Row],[mz]]-$Y$8</f>
        <v>48.761316617197167</v>
      </c>
      <c r="N36">
        <f>Table1[[#This Row],[cx]]*$W$9+Table1[[#This Row],[cy]]*$X$9+Table1[[#This Row],[cz]]*$Y$9</f>
        <v>-0.10416859715313999</v>
      </c>
      <c r="O36">
        <f>Table1[[#This Row],[cx]]*$W$10+Table1[[#This Row],[cy]]*$X$10+Table1[[#This Row],[cz]]*$Y$10</f>
        <v>3.8685839514165446E-2</v>
      </c>
      <c r="P36">
        <f>Table1[[#This Row],[cx]]*$W$11+Table1[[#This Row],[cy]]*$X$11+Table1[[#This Row],[cz]]*$Y$11</f>
        <v>0.98045104715439024</v>
      </c>
      <c r="Q36">
        <f t="shared" si="1"/>
        <v>6.9527423599661782E-4</v>
      </c>
      <c r="R36">
        <f t="shared" si="2"/>
        <v>159.62615253186419</v>
      </c>
      <c r="AF36">
        <f t="shared" si="3"/>
        <v>2.3574921438452852</v>
      </c>
      <c r="AG36">
        <f t="shared" si="4"/>
        <v>-0.31283495614142948</v>
      </c>
      <c r="AH36">
        <f t="shared" si="5"/>
        <v>3.0538650480472881E-2</v>
      </c>
      <c r="AI36">
        <f>SQRT(Table1[[#This Row],[ax]]*Table1[[#This Row],[ax]]+Table1[[#This Row],[ay]]*Table1[[#This Row],[ay]]+Table1[[#This Row],[az]]*Table1[[#This Row],[az]])-9.807</f>
        <v>0.15354184384755243</v>
      </c>
    </row>
    <row r="37" spans="1:35" x14ac:dyDescent="0.25">
      <c r="A37">
        <v>5840323</v>
      </c>
      <c r="B37">
        <v>0.72069099999999997</v>
      </c>
      <c r="C37">
        <v>0.58421500000000004</v>
      </c>
      <c r="D37">
        <v>-10.063342</v>
      </c>
      <c r="E37">
        <v>3.9549000000000001E-2</v>
      </c>
      <c r="F37">
        <v>0</v>
      </c>
      <c r="G37">
        <v>-3.1960000000000001E-3</v>
      </c>
      <c r="H37">
        <v>4.8864869999999998</v>
      </c>
      <c r="I37">
        <v>11.364903999999999</v>
      </c>
      <c r="J37">
        <v>72.640732</v>
      </c>
      <c r="K37">
        <f>Table1[[#This Row],[mx]]-$W$8</f>
        <v>-5.228744974703436</v>
      </c>
      <c r="L37">
        <f>Table1[[#This Row],[my]]-$X$8</f>
        <v>4.2172345236734481</v>
      </c>
      <c r="M37">
        <f>Table1[[#This Row],[mz]]-$Y$8</f>
        <v>47.201013617197162</v>
      </c>
      <c r="N37">
        <f>Table1[[#This Row],[cx]]*$W$9+Table1[[#This Row],[cy]]*$X$9+Table1[[#This Row],[cz]]*$Y$9</f>
        <v>-0.10028214504614325</v>
      </c>
      <c r="O37">
        <f>Table1[[#This Row],[cx]]*$W$10+Table1[[#This Row],[cy]]*$X$10+Table1[[#This Row],[cz]]*$Y$10</f>
        <v>7.7711590597483921E-2</v>
      </c>
      <c r="P37">
        <f>Table1[[#This Row],[cx]]*$W$11+Table1[[#This Row],[cy]]*$X$11+Table1[[#This Row],[cz]]*$Y$11</f>
        <v>0.94894601135898804</v>
      </c>
      <c r="Q37">
        <f t="shared" si="1"/>
        <v>6.956538749711816E-3</v>
      </c>
      <c r="R37">
        <f t="shared" si="2"/>
        <v>142.22684007581643</v>
      </c>
      <c r="AF37">
        <f t="shared" si="3"/>
        <v>2.2659907839628928</v>
      </c>
      <c r="AG37">
        <f t="shared" si="4"/>
        <v>0</v>
      </c>
      <c r="AH37">
        <f t="shared" si="5"/>
        <v>-0.18311731132381109</v>
      </c>
      <c r="AI37">
        <f>SQRT(Table1[[#This Row],[ax]]*Table1[[#This Row],[ax]]+Table1[[#This Row],[ay]]*Table1[[#This Row],[ay]]+Table1[[#This Row],[az]]*Table1[[#This Row],[az]])-9.807</f>
        <v>0.29901577738081642</v>
      </c>
    </row>
    <row r="38" spans="1:35" x14ac:dyDescent="0.25">
      <c r="A38">
        <v>5891371</v>
      </c>
      <c r="B38">
        <v>0.69914299999999996</v>
      </c>
      <c r="C38">
        <v>0.61773599999999995</v>
      </c>
      <c r="D38">
        <v>-9.996302</v>
      </c>
      <c r="E38">
        <v>3.6485999999999998E-2</v>
      </c>
      <c r="F38">
        <v>-1.3715E-2</v>
      </c>
      <c r="G38">
        <v>-1.9970000000000001E-3</v>
      </c>
      <c r="H38">
        <v>3.6196199999999998</v>
      </c>
      <c r="I38">
        <v>10.462928</v>
      </c>
      <c r="J38">
        <v>73.160835000000006</v>
      </c>
      <c r="K38">
        <f>Table1[[#This Row],[mx]]-$W$8</f>
        <v>-6.4956119747034364</v>
      </c>
      <c r="L38">
        <f>Table1[[#This Row],[my]]-$X$8</f>
        <v>3.3152585236734486</v>
      </c>
      <c r="M38">
        <f>Table1[[#This Row],[mz]]-$Y$8</f>
        <v>47.721116617197168</v>
      </c>
      <c r="N38">
        <f>Table1[[#This Row],[cx]]*$W$9+Table1[[#This Row],[cy]]*$X$9+Table1[[#This Row],[cz]]*$Y$9</f>
        <v>-0.12497502299090898</v>
      </c>
      <c r="O38">
        <f>Table1[[#This Row],[cx]]*$W$10+Table1[[#This Row],[cy]]*$X$10+Table1[[#This Row],[cz]]*$Y$10</f>
        <v>5.9992921032404202E-2</v>
      </c>
      <c r="P38">
        <f>Table1[[#This Row],[cx]]*$W$11+Table1[[#This Row],[cy]]*$X$11+Table1[[#This Row],[cz]]*$Y$11</f>
        <v>0.96006006583818659</v>
      </c>
      <c r="Q38">
        <f t="shared" si="1"/>
        <v>3.4888824956925313E-3</v>
      </c>
      <c r="R38">
        <f t="shared" si="2"/>
        <v>154.35716469582826</v>
      </c>
      <c r="AF38">
        <f t="shared" si="3"/>
        <v>2.0904938113143214</v>
      </c>
      <c r="AG38">
        <f t="shared" si="4"/>
        <v>-0.78581161602192406</v>
      </c>
      <c r="AH38">
        <f t="shared" si="5"/>
        <v>-0.1144196716876254</v>
      </c>
      <c r="AI38">
        <f>SQRT(Table1[[#This Row],[ax]]*Table1[[#This Row],[ax]]+Table1[[#This Row],[ay]]*Table1[[#This Row],[ay]]+Table1[[#This Row],[az]]*Table1[[#This Row],[az]])-9.807</f>
        <v>0.23274364091778033</v>
      </c>
    </row>
    <row r="39" spans="1:35" x14ac:dyDescent="0.25">
      <c r="A39">
        <v>5942429</v>
      </c>
      <c r="B39">
        <v>0.70393099999999997</v>
      </c>
      <c r="C39">
        <v>0.63928399999999996</v>
      </c>
      <c r="D39">
        <v>-9.8382760000000005</v>
      </c>
      <c r="E39">
        <v>4.0348000000000002E-2</v>
      </c>
      <c r="F39">
        <v>-4.6610000000000002E-3</v>
      </c>
      <c r="G39">
        <v>-3.9899999999999999E-4</v>
      </c>
      <c r="H39">
        <v>4.8864869999999998</v>
      </c>
      <c r="I39">
        <v>11.364903999999999</v>
      </c>
      <c r="J39">
        <v>72.640732</v>
      </c>
      <c r="K39">
        <f>Table1[[#This Row],[mx]]-$W$8</f>
        <v>-5.228744974703436</v>
      </c>
      <c r="L39">
        <f>Table1[[#This Row],[my]]-$X$8</f>
        <v>4.2172345236734481</v>
      </c>
      <c r="M39">
        <f>Table1[[#This Row],[mz]]-$Y$8</f>
        <v>47.201013617197162</v>
      </c>
      <c r="N39">
        <f>Table1[[#This Row],[cx]]*$W$9+Table1[[#This Row],[cy]]*$X$9+Table1[[#This Row],[cz]]*$Y$9</f>
        <v>-0.10028214504614325</v>
      </c>
      <c r="O39">
        <f>Table1[[#This Row],[cx]]*$W$10+Table1[[#This Row],[cy]]*$X$10+Table1[[#This Row],[cz]]*$Y$10</f>
        <v>7.7711590597483921E-2</v>
      </c>
      <c r="P39">
        <f>Table1[[#This Row],[cx]]*$W$11+Table1[[#This Row],[cy]]*$X$11+Table1[[#This Row],[cz]]*$Y$11</f>
        <v>0.94894601135898804</v>
      </c>
      <c r="Q39">
        <f t="shared" si="1"/>
        <v>6.956538749711816E-3</v>
      </c>
      <c r="R39">
        <f t="shared" si="2"/>
        <v>142.22684007581643</v>
      </c>
      <c r="AF39">
        <f t="shared" si="3"/>
        <v>2.3117701117938458</v>
      </c>
      <c r="AG39">
        <f t="shared" si="4"/>
        <v>-0.26705562831047674</v>
      </c>
      <c r="AH39">
        <f t="shared" si="5"/>
        <v>-2.2861016025719848E-2</v>
      </c>
      <c r="AI39">
        <f>SQRT(Table1[[#This Row],[ax]]*Table1[[#This Row],[ax]]+Table1[[#This Row],[ay]]*Table1[[#This Row],[ay]]+Table1[[#This Row],[az]]*Table1[[#This Row],[az]])-9.807</f>
        <v>7.7122497095682974E-2</v>
      </c>
    </row>
    <row r="40" spans="1:35" x14ac:dyDescent="0.25">
      <c r="A40">
        <v>5993482</v>
      </c>
      <c r="B40">
        <v>-3.486135</v>
      </c>
      <c r="C40">
        <v>3.3209270000000002</v>
      </c>
      <c r="D40">
        <v>-12.069786000000001</v>
      </c>
      <c r="E40">
        <v>8.0561999999999995E-2</v>
      </c>
      <c r="F40">
        <v>0.83025300000000002</v>
      </c>
      <c r="G40">
        <v>-0.38962599999999997</v>
      </c>
      <c r="H40">
        <v>3.981582</v>
      </c>
      <c r="I40">
        <v>10.462928</v>
      </c>
      <c r="J40">
        <v>73.160835000000006</v>
      </c>
      <c r="K40">
        <f>Table1[[#This Row],[mx]]-$W$8</f>
        <v>-6.1336499747034363</v>
      </c>
      <c r="L40">
        <f>Table1[[#This Row],[my]]-$X$8</f>
        <v>3.3152585236734486</v>
      </c>
      <c r="M40">
        <f>Table1[[#This Row],[mz]]-$Y$8</f>
        <v>47.721116617197168</v>
      </c>
      <c r="N40">
        <f>Table1[[#This Row],[cx]]*$W$9+Table1[[#This Row],[cy]]*$X$9+Table1[[#This Row],[cz]]*$Y$9</f>
        <v>-0.11796987106321989</v>
      </c>
      <c r="O40">
        <f>Table1[[#This Row],[cx]]*$W$10+Table1[[#This Row],[cy]]*$X$10+Table1[[#This Row],[cz]]*$Y$10</f>
        <v>5.9992702164583696E-2</v>
      </c>
      <c r="P40">
        <f>Table1[[#This Row],[cx]]*$W$11+Table1[[#This Row],[cy]]*$X$11+Table1[[#This Row],[cz]]*$Y$11</f>
        <v>0.95988085407089574</v>
      </c>
      <c r="Q40">
        <f t="shared" si="1"/>
        <v>3.7347659142891324E-3</v>
      </c>
      <c r="R40">
        <f t="shared" si="2"/>
        <v>153.04472542472263</v>
      </c>
      <c r="AF40">
        <f t="shared" si="3"/>
        <v>4.6158625891329379</v>
      </c>
      <c r="AG40">
        <f t="shared" si="4"/>
        <v>47.569992828075137</v>
      </c>
      <c r="AH40">
        <f t="shared" si="5"/>
        <v>-22.323925388564213</v>
      </c>
      <c r="AI40">
        <f>SQRT(Table1[[#This Row],[ax]]*Table1[[#This Row],[ax]]+Table1[[#This Row],[ay]]*Table1[[#This Row],[ay]]+Table1[[#This Row],[az]]*Table1[[#This Row],[az]])-9.807</f>
        <v>3.1876691940714679</v>
      </c>
    </row>
    <row r="41" spans="1:35" x14ac:dyDescent="0.25">
      <c r="A41">
        <v>6044547</v>
      </c>
      <c r="B41">
        <v>-0.543512</v>
      </c>
      <c r="C41">
        <v>2.030386</v>
      </c>
      <c r="D41">
        <v>-10.448829</v>
      </c>
      <c r="E41">
        <v>7.8830999999999998E-2</v>
      </c>
      <c r="F41">
        <v>0.37790800000000002</v>
      </c>
      <c r="G41">
        <v>-6.3650999999999999E-2</v>
      </c>
      <c r="H41">
        <v>1.0858859999999999</v>
      </c>
      <c r="I41">
        <v>12.988462</v>
      </c>
      <c r="J41">
        <v>71.427161999999996</v>
      </c>
      <c r="K41">
        <f>Table1[[#This Row],[mx]]-$W$8</f>
        <v>-9.0293459747034355</v>
      </c>
      <c r="L41">
        <f>Table1[[#This Row],[my]]-$X$8</f>
        <v>5.840792523673449</v>
      </c>
      <c r="M41">
        <f>Table1[[#This Row],[mz]]-$Y$8</f>
        <v>45.987443617197158</v>
      </c>
      <c r="N41">
        <f>Table1[[#This Row],[cx]]*$W$9+Table1[[#This Row],[cy]]*$X$9+Table1[[#This Row],[cz]]*$Y$9</f>
        <v>-0.17352204066283092</v>
      </c>
      <c r="O41">
        <f>Table1[[#This Row],[cx]]*$W$10+Table1[[#This Row],[cy]]*$X$10+Table1[[#This Row],[cz]]*$Y$10</f>
        <v>0.10963762068003215</v>
      </c>
      <c r="P41">
        <f>Table1[[#This Row],[cx]]*$W$11+Table1[[#This Row],[cy]]*$X$11+Table1[[#This Row],[cz]]*$Y$11</f>
        <v>0.92638850381664761</v>
      </c>
      <c r="Q41">
        <f t="shared" si="1"/>
        <v>9.9349129605744019E-3</v>
      </c>
      <c r="R41">
        <f t="shared" si="2"/>
        <v>147.71379348625706</v>
      </c>
      <c r="AF41">
        <f t="shared" si="3"/>
        <v>4.5166835947957926</v>
      </c>
      <c r="AG41">
        <f t="shared" si="4"/>
        <v>21.652533444229917</v>
      </c>
      <c r="AH41">
        <f t="shared" si="5"/>
        <v>-3.646933661787203</v>
      </c>
      <c r="AI41">
        <f>SQRT(Table1[[#This Row],[ax]]*Table1[[#This Row],[ax]]+Table1[[#This Row],[ay]]*Table1[[#This Row],[ay]]+Table1[[#This Row],[az]]*Table1[[#This Row],[az]])-9.807</f>
        <v>0.85113773951064076</v>
      </c>
    </row>
    <row r="42" spans="1:35" x14ac:dyDescent="0.25">
      <c r="A42">
        <v>6095612</v>
      </c>
      <c r="B42">
        <v>2.8396680000000001</v>
      </c>
      <c r="C42">
        <v>5.1741330000000003</v>
      </c>
      <c r="D42">
        <v>-10.733753</v>
      </c>
      <c r="E42">
        <v>-0.10266599999999999</v>
      </c>
      <c r="F42">
        <v>-1.6246E-2</v>
      </c>
      <c r="G42">
        <v>0.63517400000000002</v>
      </c>
      <c r="H42">
        <v>2.5337339999999999</v>
      </c>
      <c r="I42">
        <v>10.462928</v>
      </c>
      <c r="J42">
        <v>72.467369000000005</v>
      </c>
      <c r="K42">
        <f>Table1[[#This Row],[mx]]-$W$8</f>
        <v>-7.5814979747034359</v>
      </c>
      <c r="L42">
        <f>Table1[[#This Row],[my]]-$X$8</f>
        <v>3.3152585236734486</v>
      </c>
      <c r="M42">
        <f>Table1[[#This Row],[mz]]-$Y$8</f>
        <v>47.027650617197168</v>
      </c>
      <c r="N42">
        <f>Table1[[#This Row],[cx]]*$W$9+Table1[[#This Row],[cy]]*$X$9+Table1[[#This Row],[cz]]*$Y$9</f>
        <v>-0.14599178819750649</v>
      </c>
      <c r="O42">
        <f>Table1[[#This Row],[cx]]*$W$10+Table1[[#This Row],[cy]]*$X$10+Table1[[#This Row],[cz]]*$Y$10</f>
        <v>6.0065389060657774E-2</v>
      </c>
      <c r="P42">
        <f>Table1[[#This Row],[cx]]*$W$11+Table1[[#This Row],[cy]]*$X$11+Table1[[#This Row],[cz]]*$Y$11</f>
        <v>0.94669019315320913</v>
      </c>
      <c r="Q42">
        <f t="shared" si="1"/>
        <v>6.218304221790919E-3</v>
      </c>
      <c r="R42">
        <f t="shared" si="2"/>
        <v>157.63626813056615</v>
      </c>
      <c r="AF42">
        <f t="shared" si="3"/>
        <v>-5.8823284994901091</v>
      </c>
      <c r="AG42">
        <f t="shared" si="4"/>
        <v>-0.93082723396953537</v>
      </c>
      <c r="AH42">
        <f t="shared" si="5"/>
        <v>36.39278945644255</v>
      </c>
      <c r="AI42">
        <f>SQRT(Table1[[#This Row],[ax]]*Table1[[#This Row],[ax]]+Table1[[#This Row],[ay]]*Table1[[#This Row],[ay]]+Table1[[#This Row],[az]]*Table1[[#This Row],[az]])-9.807</f>
        <v>2.4424416246995513</v>
      </c>
    </row>
    <row r="43" spans="1:35" x14ac:dyDescent="0.25">
      <c r="A43">
        <v>6146684</v>
      </c>
      <c r="B43">
        <v>-4.0775329999999999</v>
      </c>
      <c r="C43">
        <v>-1.2450479999999999</v>
      </c>
      <c r="D43">
        <v>-12.546256</v>
      </c>
      <c r="E43">
        <v>-2.3446829999999999</v>
      </c>
      <c r="F43">
        <v>0.54702200000000001</v>
      </c>
      <c r="G43">
        <v>2.7830000000000001E-2</v>
      </c>
      <c r="H43">
        <v>1.266867</v>
      </c>
      <c r="I43">
        <v>11.364903999999999</v>
      </c>
      <c r="J43">
        <v>69.866859000000005</v>
      </c>
      <c r="K43">
        <f>Table1[[#This Row],[mx]]-$W$8</f>
        <v>-8.8483649747034363</v>
      </c>
      <c r="L43">
        <f>Table1[[#This Row],[my]]-$X$8</f>
        <v>4.2172345236734481</v>
      </c>
      <c r="M43">
        <f>Table1[[#This Row],[mz]]-$Y$8</f>
        <v>44.427140617197168</v>
      </c>
      <c r="N43">
        <f>Table1[[#This Row],[cx]]*$W$9+Table1[[#This Row],[cy]]*$X$9+Table1[[#This Row],[cz]]*$Y$9</f>
        <v>-0.17033890203414914</v>
      </c>
      <c r="O43">
        <f>Table1[[#This Row],[cx]]*$W$10+Table1[[#This Row],[cy]]*$X$10+Table1[[#This Row],[cz]]*$Y$10</f>
        <v>7.8001025906846447E-2</v>
      </c>
      <c r="P43">
        <f>Table1[[#This Row],[cx]]*$W$11+Table1[[#This Row],[cy]]*$X$11+Table1[[#This Row],[cz]]*$Y$11</f>
        <v>0.89510791658888211</v>
      </c>
      <c r="Q43">
        <f t="shared" si="1"/>
        <v>2.6791900594429232E-2</v>
      </c>
      <c r="R43">
        <f t="shared" si="2"/>
        <v>155.39616612219419</v>
      </c>
      <c r="AF43">
        <f t="shared" si="3"/>
        <v>-134.34044019607239</v>
      </c>
      <c r="AG43">
        <f t="shared" si="4"/>
        <v>31.34205190080532</v>
      </c>
      <c r="AH43">
        <f t="shared" si="5"/>
        <v>1.5945415438490811</v>
      </c>
      <c r="AI43">
        <f>SQRT(Table1[[#This Row],[ax]]*Table1[[#This Row],[ax]]+Table1[[#This Row],[ay]]*Table1[[#This Row],[ay]]+Table1[[#This Row],[az]]*Table1[[#This Row],[az]])-9.807</f>
        <v>3.4438475014215211</v>
      </c>
    </row>
    <row r="44" spans="1:35" x14ac:dyDescent="0.25">
      <c r="A44">
        <v>6197754</v>
      </c>
      <c r="B44">
        <v>0.76378900000000005</v>
      </c>
      <c r="C44">
        <v>5.7990519999999997</v>
      </c>
      <c r="D44">
        <v>-14.358758999999999</v>
      </c>
      <c r="E44">
        <v>-1.039714</v>
      </c>
      <c r="F44">
        <v>1.7004539999999999</v>
      </c>
      <c r="G44">
        <v>0.59296199999999999</v>
      </c>
      <c r="H44">
        <v>-1.266867</v>
      </c>
      <c r="I44">
        <v>6.6746259999999999</v>
      </c>
      <c r="J44">
        <v>72.640732</v>
      </c>
      <c r="K44">
        <f>Table1[[#This Row],[mx]]-$W$8</f>
        <v>-11.382098974703435</v>
      </c>
      <c r="L44">
        <f>Table1[[#This Row],[my]]-$X$8</f>
        <v>-0.47304347632655119</v>
      </c>
      <c r="M44">
        <f>Table1[[#This Row],[mz]]-$Y$8</f>
        <v>47.201013617197162</v>
      </c>
      <c r="N44">
        <f>Table1[[#This Row],[cx]]*$W$9+Table1[[#This Row],[cy]]*$X$9+Table1[[#This Row],[cz]]*$Y$9</f>
        <v>-0.2202840353776547</v>
      </c>
      <c r="O44">
        <f>Table1[[#This Row],[cx]]*$W$10+Table1[[#This Row],[cy]]*$X$10+Table1[[#This Row],[cz]]*$Y$10</f>
        <v>-1.4145742180106453E-2</v>
      </c>
      <c r="P44">
        <f>Table1[[#This Row],[cx]]*$W$11+Table1[[#This Row],[cy]]*$X$11+Table1[[#This Row],[cz]]*$Y$11</f>
        <v>0.95228439455330161</v>
      </c>
      <c r="Q44">
        <f t="shared" si="1"/>
        <v>1.9739603549483648E-3</v>
      </c>
      <c r="R44">
        <f t="shared" si="2"/>
        <v>-176.32574370723219</v>
      </c>
      <c r="AF44">
        <f t="shared" si="3"/>
        <v>-59.571224100664878</v>
      </c>
      <c r="AG44">
        <f t="shared" si="4"/>
        <v>97.428837456138879</v>
      </c>
      <c r="AH44">
        <f t="shared" si="5"/>
        <v>33.974220011636319</v>
      </c>
      <c r="AI44">
        <f>SQRT(Table1[[#This Row],[ax]]*Table1[[#This Row],[ax]]+Table1[[#This Row],[ay]]*Table1[[#This Row],[ay]]+Table1[[#This Row],[az]]*Table1[[#This Row],[az]])-9.807</f>
        <v>5.6973973683373451</v>
      </c>
    </row>
    <row r="45" spans="1:35" x14ac:dyDescent="0.25">
      <c r="A45">
        <v>6248821</v>
      </c>
      <c r="B45">
        <v>0.75421199999999999</v>
      </c>
      <c r="C45">
        <v>4.0200699999999996</v>
      </c>
      <c r="D45">
        <v>-13.243005</v>
      </c>
      <c r="E45">
        <v>-4.3633889999999997</v>
      </c>
      <c r="F45">
        <v>1.399246</v>
      </c>
      <c r="G45">
        <v>0.196411</v>
      </c>
      <c r="H45">
        <v>-6.5153160000000003</v>
      </c>
      <c r="I45">
        <v>1.8039529999999999</v>
      </c>
      <c r="J45">
        <v>71.773894999999996</v>
      </c>
      <c r="K45">
        <f>Table1[[#This Row],[mx]]-$W$8</f>
        <v>-16.630547974703436</v>
      </c>
      <c r="L45">
        <f>Table1[[#This Row],[my]]-$X$8</f>
        <v>-5.3437164763265512</v>
      </c>
      <c r="M45">
        <f>Table1[[#This Row],[mz]]-$Y$8</f>
        <v>46.334176617197159</v>
      </c>
      <c r="N45">
        <f>Table1[[#This Row],[cx]]*$W$9+Table1[[#This Row],[cy]]*$X$9+Table1[[#This Row],[cz]]*$Y$9</f>
        <v>-0.32280984829328802</v>
      </c>
      <c r="O45">
        <f>Table1[[#This Row],[cx]]*$W$10+Table1[[#This Row],[cy]]*$X$10+Table1[[#This Row],[cz]]*$Y$10</f>
        <v>-0.10944696879746334</v>
      </c>
      <c r="P45">
        <f>Table1[[#This Row],[cx]]*$W$11+Table1[[#This Row],[cy]]*$X$11+Table1[[#This Row],[cz]]*$Y$11</f>
        <v>0.93780149550773706</v>
      </c>
      <c r="Q45">
        <f t="shared" si="1"/>
        <v>1.8866147655218746E-5</v>
      </c>
      <c r="R45">
        <f t="shared" si="2"/>
        <v>-161.27104393247666</v>
      </c>
      <c r="AF45">
        <f t="shared" si="3"/>
        <v>-250.00377407380876</v>
      </c>
      <c r="AG45">
        <f t="shared" si="4"/>
        <v>80.170890300562391</v>
      </c>
      <c r="AH45">
        <f t="shared" si="5"/>
        <v>11.253521349944013</v>
      </c>
      <c r="AI45">
        <f>SQRT(Table1[[#This Row],[ax]]*Table1[[#This Row],[ax]]+Table1[[#This Row],[ay]]*Table1[[#This Row],[ay]]+Table1[[#This Row],[az]]*Table1[[#This Row],[az]])-9.807</f>
        <v>4.0532662303387585</v>
      </c>
    </row>
    <row r="46" spans="1:35" x14ac:dyDescent="0.25">
      <c r="A46">
        <v>6299885</v>
      </c>
      <c r="B46">
        <v>1.592225</v>
      </c>
      <c r="C46">
        <v>4.139786</v>
      </c>
      <c r="D46">
        <v>-10.551785000000001</v>
      </c>
      <c r="E46">
        <v>-4.3633889999999997</v>
      </c>
      <c r="F46">
        <v>0.922933</v>
      </c>
      <c r="G46">
        <v>0.44488800000000001</v>
      </c>
      <c r="H46">
        <v>-11.582784</v>
      </c>
      <c r="I46">
        <v>-7.5766030000000004</v>
      </c>
      <c r="J46">
        <v>66.919623999999999</v>
      </c>
      <c r="K46">
        <f>Table1[[#This Row],[mx]]-$W$8</f>
        <v>-21.698015974703438</v>
      </c>
      <c r="L46">
        <f>Table1[[#This Row],[my]]-$X$8</f>
        <v>-14.724272476326551</v>
      </c>
      <c r="M46">
        <f>Table1[[#This Row],[mz]]-$Y$8</f>
        <v>41.479905617197161</v>
      </c>
      <c r="N46">
        <f>Table1[[#This Row],[cx]]*$W$9+Table1[[#This Row],[cy]]*$X$9+Table1[[#This Row],[cz]]*$Y$9</f>
        <v>-0.42271975638423454</v>
      </c>
      <c r="O46">
        <f>Table1[[#This Row],[cx]]*$W$10+Table1[[#This Row],[cy]]*$X$10+Table1[[#This Row],[cz]]*$Y$10</f>
        <v>-0.29266333080352053</v>
      </c>
      <c r="P46">
        <f>Table1[[#This Row],[cx]]*$W$11+Table1[[#This Row],[cy]]*$X$11+Table1[[#This Row],[cz]]*$Y$11</f>
        <v>0.8435412901469832</v>
      </c>
      <c r="Q46">
        <f t="shared" si="1"/>
        <v>5.8053404838657324E-4</v>
      </c>
      <c r="R46">
        <f t="shared" si="2"/>
        <v>-145.30382102910355</v>
      </c>
      <c r="AF46">
        <f t="shared" si="3"/>
        <v>-250.00377407380876</v>
      </c>
      <c r="AG46">
        <f t="shared" si="4"/>
        <v>52.880165673347605</v>
      </c>
      <c r="AH46">
        <f t="shared" si="5"/>
        <v>25.490204756016169</v>
      </c>
      <c r="AI46">
        <f>SQRT(Table1[[#This Row],[ax]]*Table1[[#This Row],[ax]]+Table1[[#This Row],[ay]]*Table1[[#This Row],[ay]]+Table1[[#This Row],[az]]*Table1[[#This Row],[az]])-9.807</f>
        <v>1.6390986918096253</v>
      </c>
    </row>
    <row r="47" spans="1:35" x14ac:dyDescent="0.25">
      <c r="A47">
        <v>6350957</v>
      </c>
      <c r="B47">
        <v>5.9858000000000001E-2</v>
      </c>
      <c r="C47">
        <v>6.0480619999999998</v>
      </c>
      <c r="D47">
        <v>-6.6466430000000001</v>
      </c>
      <c r="E47">
        <v>-4.3633889999999997</v>
      </c>
      <c r="F47">
        <v>0.17510600000000001</v>
      </c>
      <c r="G47">
        <v>0.32397799999999999</v>
      </c>
      <c r="H47">
        <v>-13.573575</v>
      </c>
      <c r="I47">
        <v>-18.580717</v>
      </c>
      <c r="J47">
        <v>60.158318000000001</v>
      </c>
      <c r="K47">
        <f>Table1[[#This Row],[mx]]-$W$8</f>
        <v>-23.688806974703436</v>
      </c>
      <c r="L47">
        <f>Table1[[#This Row],[my]]-$X$8</f>
        <v>-25.728386476326552</v>
      </c>
      <c r="M47">
        <f>Table1[[#This Row],[mz]]-$Y$8</f>
        <v>34.718599617197171</v>
      </c>
      <c r="N47">
        <f>Table1[[#This Row],[cx]]*$W$9+Table1[[#This Row],[cy]]*$X$9+Table1[[#This Row],[cz]]*$Y$9</f>
        <v>-0.46340596513486332</v>
      </c>
      <c r="O47">
        <f>Table1[[#This Row],[cx]]*$W$10+Table1[[#This Row],[cy]]*$X$10+Table1[[#This Row],[cz]]*$Y$10</f>
        <v>-0.50748213291648581</v>
      </c>
      <c r="P47">
        <f>Table1[[#This Row],[cx]]*$W$11+Table1[[#This Row],[cy]]*$X$11+Table1[[#This Row],[cz]]*$Y$11</f>
        <v>0.70961306948178038</v>
      </c>
      <c r="Q47">
        <f t="shared" si="1"/>
        <v>5.8399980287318447E-4</v>
      </c>
      <c r="R47">
        <f t="shared" si="2"/>
        <v>-132.40068331457749</v>
      </c>
      <c r="AF47">
        <f t="shared" si="3"/>
        <v>-250.00377407380876</v>
      </c>
      <c r="AG47">
        <f t="shared" si="4"/>
        <v>10.032834767417794</v>
      </c>
      <c r="AH47">
        <f t="shared" si="5"/>
        <v>18.562572055089383</v>
      </c>
      <c r="AI47">
        <f>SQRT(Table1[[#This Row],[ax]]*Table1[[#This Row],[ax]]+Table1[[#This Row],[ay]]*Table1[[#This Row],[ay]]+Table1[[#This Row],[az]]*Table1[[#This Row],[az]])-9.807</f>
        <v>-0.82031539968954981</v>
      </c>
    </row>
    <row r="48" spans="1:35" x14ac:dyDescent="0.25">
      <c r="A48">
        <v>6402023</v>
      </c>
      <c r="B48">
        <v>2.7606549999999999</v>
      </c>
      <c r="C48">
        <v>4.0080980000000004</v>
      </c>
      <c r="D48">
        <v>-5.619478</v>
      </c>
      <c r="E48">
        <v>-4.3633889999999997</v>
      </c>
      <c r="F48">
        <v>-0.11651499999999999</v>
      </c>
      <c r="G48">
        <v>2.2769999999999999E-2</v>
      </c>
      <c r="H48">
        <v>-12.125726999999999</v>
      </c>
      <c r="I48">
        <v>-26.157319999999999</v>
      </c>
      <c r="J48">
        <v>52.530169999999998</v>
      </c>
      <c r="K48">
        <f>Table1[[#This Row],[mx]]-$W$8</f>
        <v>-22.240958974703435</v>
      </c>
      <c r="L48">
        <f>Table1[[#This Row],[my]]-$X$8</f>
        <v>-33.304989476326547</v>
      </c>
      <c r="M48">
        <f>Table1[[#This Row],[mz]]-$Y$8</f>
        <v>27.090451617197164</v>
      </c>
      <c r="N48">
        <f>Table1[[#This Row],[cx]]*$W$9+Table1[[#This Row],[cy]]*$X$9+Table1[[#This Row],[cz]]*$Y$9</f>
        <v>-0.43687671950691631</v>
      </c>
      <c r="O48">
        <f>Table1[[#This Row],[cx]]*$W$10+Table1[[#This Row],[cy]]*$X$10+Table1[[#This Row],[cz]]*$Y$10</f>
        <v>-0.65508401456968501</v>
      </c>
      <c r="P48">
        <f>Table1[[#This Row],[cx]]*$W$11+Table1[[#This Row],[cy]]*$X$11+Table1[[#This Row],[cz]]*$Y$11</f>
        <v>0.5563845353626854</v>
      </c>
      <c r="Q48">
        <f t="shared" si="1"/>
        <v>4.9617815713049853E-3</v>
      </c>
      <c r="R48">
        <f t="shared" si="2"/>
        <v>-123.69939405355055</v>
      </c>
      <c r="AF48">
        <f t="shared" si="3"/>
        <v>-250.00377407380876</v>
      </c>
      <c r="AG48">
        <f t="shared" si="4"/>
        <v>-6.6758177499667868</v>
      </c>
      <c r="AH48">
        <f t="shared" si="5"/>
        <v>1.3046248995128844</v>
      </c>
      <c r="AI48">
        <f>SQRT(Table1[[#This Row],[ax]]*Table1[[#This Row],[ax]]+Table1[[#This Row],[ay]]*Table1[[#This Row],[ay]]+Table1[[#This Row],[az]]*Table1[[#This Row],[az]])-9.807</f>
        <v>-2.3729836831553168</v>
      </c>
    </row>
    <row r="49" spans="1:35" x14ac:dyDescent="0.25">
      <c r="A49">
        <v>6453084</v>
      </c>
      <c r="B49">
        <v>4.4725970000000004</v>
      </c>
      <c r="C49">
        <v>7.0369169999999999</v>
      </c>
      <c r="D49">
        <v>-3.8476780000000002</v>
      </c>
      <c r="E49">
        <v>-3.7801480000000001</v>
      </c>
      <c r="F49">
        <v>-0.15260099999999999</v>
      </c>
      <c r="G49">
        <v>0.211725</v>
      </c>
      <c r="H49">
        <v>-13.030632000000001</v>
      </c>
      <c r="I49">
        <v>-32.831947</v>
      </c>
      <c r="J49">
        <v>44.728661000000002</v>
      </c>
      <c r="K49">
        <f>Table1[[#This Row],[mx]]-$W$8</f>
        <v>-23.145863974703438</v>
      </c>
      <c r="L49">
        <f>Table1[[#This Row],[my]]-$X$8</f>
        <v>-39.979616476326548</v>
      </c>
      <c r="M49">
        <f>Table1[[#This Row],[mz]]-$Y$8</f>
        <v>19.288942617197169</v>
      </c>
      <c r="N49">
        <f>Table1[[#This Row],[cx]]*$W$9+Table1[[#This Row],[cy]]*$X$9+Table1[[#This Row],[cz]]*$Y$9</f>
        <v>-0.45570546048233557</v>
      </c>
      <c r="O49">
        <f>Table1[[#This Row],[cx]]*$W$10+Table1[[#This Row],[cy]]*$X$10+Table1[[#This Row],[cz]]*$Y$10</f>
        <v>-0.78500094462398484</v>
      </c>
      <c r="P49">
        <f>Table1[[#This Row],[cx]]*$W$11+Table1[[#This Row],[cy]]*$X$11+Table1[[#This Row],[cz]]*$Y$11</f>
        <v>0.40078799892634015</v>
      </c>
      <c r="Q49">
        <f t="shared" si="1"/>
        <v>2.3947655791604818E-4</v>
      </c>
      <c r="R49">
        <f t="shared" si="2"/>
        <v>-120.13584270817213</v>
      </c>
      <c r="AF49">
        <f t="shared" si="3"/>
        <v>-216.58652633481913</v>
      </c>
      <c r="AG49">
        <f t="shared" si="4"/>
        <v>-8.7433932494758739</v>
      </c>
      <c r="AH49">
        <f t="shared" si="5"/>
        <v>12.130948917407355</v>
      </c>
      <c r="AI49">
        <f>SQRT(Table1[[#This Row],[ax]]*Table1[[#This Row],[ax]]+Table1[[#This Row],[ay]]*Table1[[#This Row],[ay]]+Table1[[#This Row],[az]]*Table1[[#This Row],[az]])-9.807</f>
        <v>-0.62402930523123246</v>
      </c>
    </row>
    <row r="50" spans="1:35" x14ac:dyDescent="0.25">
      <c r="A50">
        <v>6504150</v>
      </c>
      <c r="B50">
        <v>5.8565160000000001</v>
      </c>
      <c r="C50">
        <v>6.2396070000000003</v>
      </c>
      <c r="D50">
        <v>-3.8452839999999999</v>
      </c>
      <c r="E50">
        <v>-3.9685700000000002</v>
      </c>
      <c r="F50">
        <v>0.28309800000000002</v>
      </c>
      <c r="G50">
        <v>-0.380438</v>
      </c>
      <c r="H50">
        <v>-12.668670000000001</v>
      </c>
      <c r="I50">
        <v>-34.635899000000002</v>
      </c>
      <c r="J50">
        <v>42.301524999999998</v>
      </c>
      <c r="K50">
        <f>Table1[[#This Row],[mx]]-$W$8</f>
        <v>-22.783901974703436</v>
      </c>
      <c r="L50">
        <f>Table1[[#This Row],[my]]-$X$8</f>
        <v>-41.78356847632655</v>
      </c>
      <c r="M50">
        <f>Table1[[#This Row],[mz]]-$Y$8</f>
        <v>16.861806617197164</v>
      </c>
      <c r="N50">
        <f>Table1[[#This Row],[cx]]*$W$9+Table1[[#This Row],[cy]]*$X$9+Table1[[#This Row],[cz]]*$Y$9</f>
        <v>-0.44905654809066403</v>
      </c>
      <c r="O50">
        <f>Table1[[#This Row],[cx]]*$W$10+Table1[[#This Row],[cy]]*$X$10+Table1[[#This Row],[cz]]*$Y$10</f>
        <v>-0.82008097633009591</v>
      </c>
      <c r="P50">
        <f>Table1[[#This Row],[cx]]*$W$11+Table1[[#This Row],[cy]]*$X$11+Table1[[#This Row],[cz]]*$Y$11</f>
        <v>0.35204463315134088</v>
      </c>
      <c r="Q50">
        <f t="shared" si="1"/>
        <v>3.5343441556166001E-6</v>
      </c>
      <c r="R50">
        <f t="shared" si="2"/>
        <v>-118.70404902422183</v>
      </c>
      <c r="AF50">
        <f t="shared" si="3"/>
        <v>-227.38231170223312</v>
      </c>
      <c r="AG50">
        <f t="shared" si="4"/>
        <v>16.220320588594582</v>
      </c>
      <c r="AH50">
        <f t="shared" si="5"/>
        <v>-21.797491766398014</v>
      </c>
      <c r="AI50">
        <f>SQRT(Table1[[#This Row],[ax]]*Table1[[#This Row],[ax]]+Table1[[#This Row],[ay]]*Table1[[#This Row],[ay]]+Table1[[#This Row],[az]]*Table1[[#This Row],[az]])-9.807</f>
        <v>-0.42522595596328649</v>
      </c>
    </row>
    <row r="51" spans="1:35" x14ac:dyDescent="0.25">
      <c r="A51">
        <v>6555215</v>
      </c>
      <c r="B51">
        <v>5.418355</v>
      </c>
      <c r="C51">
        <v>8.0712650000000004</v>
      </c>
      <c r="D51">
        <v>-1.69997</v>
      </c>
      <c r="E51">
        <v>-2.8180670000000001</v>
      </c>
      <c r="F51">
        <v>1.3406560000000001</v>
      </c>
      <c r="G51">
        <v>-0.144479</v>
      </c>
      <c r="H51">
        <v>-10.315917000000001</v>
      </c>
      <c r="I51">
        <v>-37.702618000000001</v>
      </c>
      <c r="J51">
        <v>32.419612999999998</v>
      </c>
      <c r="K51">
        <f>Table1[[#This Row],[mx]]-$W$8</f>
        <v>-20.431148974703436</v>
      </c>
      <c r="L51">
        <f>Table1[[#This Row],[my]]-$X$8</f>
        <v>-44.85028747632655</v>
      </c>
      <c r="M51">
        <f>Table1[[#This Row],[mz]]-$Y$8</f>
        <v>6.9798946171971643</v>
      </c>
      <c r="N51">
        <f>Table1[[#This Row],[cx]]*$W$9+Table1[[#This Row],[cy]]*$X$9+Table1[[#This Row],[cz]]*$Y$9</f>
        <v>-0.40413953612872461</v>
      </c>
      <c r="O51">
        <f>Table1[[#This Row],[cx]]*$W$10+Table1[[#This Row],[cy]]*$X$10+Table1[[#This Row],[cz]]*$Y$10</f>
        <v>-0.87912205637529262</v>
      </c>
      <c r="P51">
        <f>Table1[[#This Row],[cx]]*$W$11+Table1[[#This Row],[cy]]*$X$11+Table1[[#This Row],[cz]]*$Y$11</f>
        <v>0.15288811788142986</v>
      </c>
      <c r="Q51">
        <f t="shared" si="1"/>
        <v>1.6354638646732002E-3</v>
      </c>
      <c r="R51">
        <f t="shared" si="2"/>
        <v>-114.68862525483482</v>
      </c>
      <c r="AF51">
        <f t="shared" si="3"/>
        <v>-161.46334548509336</v>
      </c>
      <c r="AG51">
        <f t="shared" si="4"/>
        <v>76.813930578890904</v>
      </c>
      <c r="AH51">
        <f t="shared" si="5"/>
        <v>-8.2780369282706214</v>
      </c>
      <c r="AI51">
        <f>SQRT(Table1[[#This Row],[ax]]*Table1[[#This Row],[ax]]+Table1[[#This Row],[ay]]*Table1[[#This Row],[ay]]+Table1[[#This Row],[az]]*Table1[[#This Row],[az]])-9.807</f>
        <v>6.1829089975669049E-2</v>
      </c>
    </row>
    <row r="52" spans="1:35" x14ac:dyDescent="0.25">
      <c r="A52">
        <v>6606284</v>
      </c>
      <c r="B52">
        <v>5.4734239999999996</v>
      </c>
      <c r="C52">
        <v>9.5437750000000001</v>
      </c>
      <c r="D52">
        <v>3.1676899999999999</v>
      </c>
      <c r="E52">
        <v>-2.5837050000000001</v>
      </c>
      <c r="F52">
        <v>2.4087329999999998</v>
      </c>
      <c r="G52">
        <v>-1.927492</v>
      </c>
      <c r="H52">
        <v>-10.315917000000001</v>
      </c>
      <c r="I52">
        <v>-37.341827000000002</v>
      </c>
      <c r="J52">
        <v>22.364329999999999</v>
      </c>
      <c r="K52">
        <f>Table1[[#This Row],[mx]]-$W$8</f>
        <v>-20.431148974703436</v>
      </c>
      <c r="L52">
        <f>Table1[[#This Row],[my]]-$X$8</f>
        <v>-44.489496476326551</v>
      </c>
      <c r="M52">
        <f>Table1[[#This Row],[mz]]-$Y$8</f>
        <v>-3.075388382802835</v>
      </c>
      <c r="N52">
        <f>Table1[[#This Row],[cx]]*$W$9+Table1[[#This Row],[cy]]*$X$9+Table1[[#This Row],[cz]]*$Y$9</f>
        <v>-0.40408819139320046</v>
      </c>
      <c r="O52">
        <f>Table1[[#This Row],[cx]]*$W$10+Table1[[#This Row],[cy]]*$X$10+Table1[[#This Row],[cz]]*$Y$10</f>
        <v>-0.87101454560357694</v>
      </c>
      <c r="P52">
        <f>Table1[[#This Row],[cx]]*$W$11+Table1[[#This Row],[cy]]*$X$11+Table1[[#This Row],[cz]]*$Y$11</f>
        <v>-4.8793714241317933E-2</v>
      </c>
      <c r="Q52">
        <f t="shared" si="1"/>
        <v>5.7252782373760878E-3</v>
      </c>
      <c r="R52">
        <f t="shared" si="2"/>
        <v>-114.8879139584176</v>
      </c>
      <c r="AF52">
        <f t="shared" si="3"/>
        <v>-148.03539200684838</v>
      </c>
      <c r="AG52">
        <f t="shared" si="4"/>
        <v>138.01023487388531</v>
      </c>
      <c r="AH52">
        <f t="shared" si="5"/>
        <v>-110.43715664523008</v>
      </c>
      <c r="AI52">
        <f>SQRT(Table1[[#This Row],[ax]]*Table1[[#This Row],[ax]]+Table1[[#This Row],[ay]]*Table1[[#This Row],[ay]]+Table1[[#This Row],[az]]*Table1[[#This Row],[az]])-9.807</f>
        <v>1.6418545920760561</v>
      </c>
    </row>
    <row r="53" spans="1:35" x14ac:dyDescent="0.25">
      <c r="A53">
        <v>6657355</v>
      </c>
      <c r="B53">
        <v>2.4062950000000001</v>
      </c>
      <c r="C53">
        <v>5.9714429999999998</v>
      </c>
      <c r="D53">
        <v>2.0351750000000002</v>
      </c>
      <c r="E53">
        <v>-4.3633889999999997</v>
      </c>
      <c r="F53">
        <v>2.8002229999999999</v>
      </c>
      <c r="G53">
        <v>-1.459168</v>
      </c>
      <c r="H53">
        <v>-7.7821829999999999</v>
      </c>
      <c r="I53">
        <v>-38.063408000000003</v>
      </c>
      <c r="J53">
        <v>13.695986</v>
      </c>
      <c r="K53">
        <f>Table1[[#This Row],[mx]]-$W$8</f>
        <v>-17.897414974703437</v>
      </c>
      <c r="L53">
        <f>Table1[[#This Row],[my]]-$X$8</f>
        <v>-45.211077476326551</v>
      </c>
      <c r="M53">
        <f>Table1[[#This Row],[mz]]-$Y$8</f>
        <v>-11.743732382802834</v>
      </c>
      <c r="N53">
        <f>Table1[[#This Row],[cx]]*$W$9+Table1[[#This Row],[cy]]*$X$9+Table1[[#This Row],[cz]]*$Y$9</f>
        <v>-0.35520915838605643</v>
      </c>
      <c r="O53">
        <f>Table1[[#This Row],[cx]]*$W$10+Table1[[#This Row],[cy]]*$X$10+Table1[[#This Row],[cz]]*$Y$10</f>
        <v>-0.88425089815510416</v>
      </c>
      <c r="P53">
        <f>Table1[[#This Row],[cx]]*$W$11+Table1[[#This Row],[cy]]*$X$11+Table1[[#This Row],[cz]]*$Y$11</f>
        <v>-0.22384753779319067</v>
      </c>
      <c r="Q53">
        <f t="shared" si="1"/>
        <v>1.7488356807538856E-3</v>
      </c>
      <c r="R53">
        <f t="shared" si="2"/>
        <v>-111.8856390961746</v>
      </c>
      <c r="AF53">
        <f t="shared" si="3"/>
        <v>-250.00377407380876</v>
      </c>
      <c r="AG53">
        <f t="shared" si="4"/>
        <v>160.44095959546192</v>
      </c>
      <c r="AH53">
        <f t="shared" si="5"/>
        <v>-83.604168000545314</v>
      </c>
      <c r="AI53">
        <f>SQRT(Table1[[#This Row],[ax]]*Table1[[#This Row],[ax]]+Table1[[#This Row],[ay]]*Table1[[#This Row],[ay]]+Table1[[#This Row],[az]]*Table1[[#This Row],[az]])-9.807</f>
        <v>-3.0549392471706094</v>
      </c>
    </row>
    <row r="54" spans="1:35" x14ac:dyDescent="0.25">
      <c r="A54">
        <v>6708424</v>
      </c>
      <c r="B54">
        <v>-0.13887099999999999</v>
      </c>
      <c r="C54">
        <v>6.5772069999999996</v>
      </c>
      <c r="D54">
        <v>8.4759060000000002</v>
      </c>
      <c r="E54">
        <v>-2.174105</v>
      </c>
      <c r="F54">
        <v>2.2579950000000002</v>
      </c>
      <c r="G54">
        <v>-1.454907</v>
      </c>
      <c r="H54">
        <v>-0.36196200000000001</v>
      </c>
      <c r="I54">
        <v>-34.996689000000003</v>
      </c>
      <c r="J54">
        <v>1.7336689999999999</v>
      </c>
      <c r="K54">
        <f>Table1[[#This Row],[mx]]-$W$8</f>
        <v>-10.477193974703436</v>
      </c>
      <c r="L54">
        <f>Table1[[#This Row],[my]]-$X$8</f>
        <v>-42.144358476326552</v>
      </c>
      <c r="M54">
        <f>Table1[[#This Row],[mz]]-$Y$8</f>
        <v>-23.706049382802835</v>
      </c>
      <c r="N54">
        <f>Table1[[#This Row],[cx]]*$W$9+Table1[[#This Row],[cy]]*$X$9+Table1[[#This Row],[cz]]*$Y$9</f>
        <v>-0.21102831523600327</v>
      </c>
      <c r="O54">
        <f>Table1[[#This Row],[cx]]*$W$10+Table1[[#This Row],[cy]]*$X$10+Table1[[#This Row],[cz]]*$Y$10</f>
        <v>-0.82295366248239321</v>
      </c>
      <c r="P54">
        <f>Table1[[#This Row],[cx]]*$W$11+Table1[[#This Row],[cy]]*$X$11+Table1[[#This Row],[cz]]*$Y$11</f>
        <v>-0.4676172445793208</v>
      </c>
      <c r="Q54">
        <f t="shared" si="1"/>
        <v>3.5460157712269517E-3</v>
      </c>
      <c r="R54">
        <f t="shared" si="2"/>
        <v>-104.38234546397572</v>
      </c>
      <c r="AF54">
        <f t="shared" si="3"/>
        <v>-124.56704071828985</v>
      </c>
      <c r="AG54">
        <f t="shared" si="4"/>
        <v>129.37358366164233</v>
      </c>
      <c r="AH54">
        <f t="shared" si="5"/>
        <v>-83.360030684040055</v>
      </c>
      <c r="AI54">
        <f>SQRT(Table1[[#This Row],[ax]]*Table1[[#This Row],[ax]]+Table1[[#This Row],[ay]]*Table1[[#This Row],[ay]]+Table1[[#This Row],[az]]*Table1[[#This Row],[az]])-9.807</f>
        <v>0.92239511791443007</v>
      </c>
    </row>
    <row r="55" spans="1:35" x14ac:dyDescent="0.25">
      <c r="A55">
        <v>6759494</v>
      </c>
      <c r="B55">
        <v>-0.47886499999999999</v>
      </c>
      <c r="C55">
        <v>6.9243839999999999</v>
      </c>
      <c r="D55">
        <v>5.4279320000000002</v>
      </c>
      <c r="E55">
        <v>-1.285261</v>
      </c>
      <c r="F55">
        <v>3.2224740000000001</v>
      </c>
      <c r="G55">
        <v>-1.5007140000000001</v>
      </c>
      <c r="H55">
        <v>6.6962970000000004</v>
      </c>
      <c r="I55">
        <v>-34.094710999999997</v>
      </c>
      <c r="J55">
        <v>-3.6407050000000001</v>
      </c>
      <c r="K55">
        <f>Table1[[#This Row],[mx]]-$W$8</f>
        <v>-3.4189349747034354</v>
      </c>
      <c r="L55">
        <f>Table1[[#This Row],[my]]-$X$8</f>
        <v>-41.242380476326545</v>
      </c>
      <c r="M55">
        <f>Table1[[#This Row],[mz]]-$Y$8</f>
        <v>-29.080423382802834</v>
      </c>
      <c r="N55">
        <f>Table1[[#This Row],[cx]]*$W$9+Table1[[#This Row],[cy]]*$X$9+Table1[[#This Row],[cz]]*$Y$9</f>
        <v>-7.4262172040043956E-2</v>
      </c>
      <c r="O55">
        <f>Table1[[#This Row],[cx]]*$W$10+Table1[[#This Row],[cy]]*$X$10+Table1[[#This Row],[cz]]*$Y$10</f>
        <v>-0.80473577472607238</v>
      </c>
      <c r="P55">
        <f>Table1[[#This Row],[cx]]*$W$11+Table1[[#This Row],[cy]]*$X$11+Table1[[#This Row],[cz]]*$Y$11</f>
        <v>-0.57895142386315745</v>
      </c>
      <c r="Q55">
        <f t="shared" si="1"/>
        <v>1.3690664929605955E-4</v>
      </c>
      <c r="R55">
        <f t="shared" si="2"/>
        <v>-95.272404228034404</v>
      </c>
      <c r="AF55">
        <f t="shared" si="3"/>
        <v>-73.640030872763703</v>
      </c>
      <c r="AG55">
        <f t="shared" si="4"/>
        <v>184.63415979064044</v>
      </c>
      <c r="AH55">
        <f t="shared" si="5"/>
        <v>-85.984578456195834</v>
      </c>
      <c r="AI55">
        <f>SQRT(Table1[[#This Row],[ax]]*Table1[[#This Row],[ax]]+Table1[[#This Row],[ay]]*Table1[[#This Row],[ay]]+Table1[[#This Row],[az]]*Table1[[#This Row],[az]])-9.807</f>
        <v>-0.99570887642991401</v>
      </c>
    </row>
    <row r="56" spans="1:35" x14ac:dyDescent="0.25">
      <c r="A56">
        <v>6810563</v>
      </c>
      <c r="B56">
        <v>-3.8452839999999999</v>
      </c>
      <c r="C56">
        <v>4.5683689999999997</v>
      </c>
      <c r="D56">
        <v>7.3338140000000003</v>
      </c>
      <c r="E56">
        <v>-1.624153</v>
      </c>
      <c r="F56">
        <v>3.2982420000000001</v>
      </c>
      <c r="G56">
        <v>-2.0061900000000001</v>
      </c>
      <c r="H56">
        <v>16.28829</v>
      </c>
      <c r="I56">
        <v>-30.667202</v>
      </c>
      <c r="J56">
        <v>-7.2814100000000002</v>
      </c>
      <c r="K56">
        <f>Table1[[#This Row],[mx]]-$W$8</f>
        <v>6.1730580252965641</v>
      </c>
      <c r="L56">
        <f>Table1[[#This Row],[my]]-$X$8</f>
        <v>-37.814871476326552</v>
      </c>
      <c r="M56">
        <f>Table1[[#This Row],[mz]]-$Y$8</f>
        <v>-32.721128382802831</v>
      </c>
      <c r="N56">
        <f>Table1[[#This Row],[cx]]*$W$9+Table1[[#This Row],[cy]]*$X$9+Table1[[#This Row],[cz]]*$Y$9</f>
        <v>0.11203562702714034</v>
      </c>
      <c r="O56">
        <f>Table1[[#This Row],[cx]]*$W$10+Table1[[#This Row],[cy]]*$X$10+Table1[[#This Row],[cz]]*$Y$10</f>
        <v>-0.73723536859447658</v>
      </c>
      <c r="P56">
        <f>Table1[[#This Row],[cx]]*$W$11+Table1[[#This Row],[cy]]*$X$11+Table1[[#This Row],[cz]]*$Y$11</f>
        <v>-0.65692834912890463</v>
      </c>
      <c r="Q56">
        <f t="shared" si="1"/>
        <v>1.5319442832403802E-4</v>
      </c>
      <c r="R56">
        <f t="shared" si="2"/>
        <v>-81.359031836454832</v>
      </c>
      <c r="AF56">
        <f t="shared" si="3"/>
        <v>-93.057112183511194</v>
      </c>
      <c r="AG56">
        <f t="shared" si="4"/>
        <v>188.97534641278767</v>
      </c>
      <c r="AH56">
        <f t="shared" si="5"/>
        <v>-114.94621990135063</v>
      </c>
      <c r="AI56">
        <f>SQRT(Table1[[#This Row],[ax]]*Table1[[#This Row],[ax]]+Table1[[#This Row],[ay]]*Table1[[#This Row],[ay]]+Table1[[#This Row],[az]]*Table1[[#This Row],[az]])-9.807</f>
        <v>-0.34967309714774686</v>
      </c>
    </row>
    <row r="57" spans="1:35" x14ac:dyDescent="0.25">
      <c r="A57">
        <v>6861634</v>
      </c>
      <c r="B57">
        <v>-5.5428600000000001</v>
      </c>
      <c r="C57">
        <v>6.0480619999999998</v>
      </c>
      <c r="D57">
        <v>6.7256549999999997</v>
      </c>
      <c r="E57">
        <v>-0.863676</v>
      </c>
      <c r="F57">
        <v>3.8487260000000001</v>
      </c>
      <c r="G57">
        <v>-1.2945819999999999</v>
      </c>
      <c r="H57">
        <v>28.052053000000001</v>
      </c>
      <c r="I57">
        <v>-27.600480999999998</v>
      </c>
      <c r="J57">
        <v>-6.7613089999999998</v>
      </c>
      <c r="K57">
        <f>Table1[[#This Row],[mx]]-$W$8</f>
        <v>17.936821025296567</v>
      </c>
      <c r="L57">
        <f>Table1[[#This Row],[my]]-$X$8</f>
        <v>-34.748150476326551</v>
      </c>
      <c r="M57">
        <f>Table1[[#This Row],[mz]]-$Y$8</f>
        <v>-32.201027382802835</v>
      </c>
      <c r="N57">
        <f>Table1[[#This Row],[cx]]*$W$9+Table1[[#This Row],[cy]]*$X$9+Table1[[#This Row],[cz]]*$Y$9</f>
        <v>0.34030182467296693</v>
      </c>
      <c r="O57">
        <f>Table1[[#This Row],[cx]]*$W$10+Table1[[#This Row],[cy]]*$X$10+Table1[[#This Row],[cz]]*$Y$10</f>
        <v>-0.67723332891645482</v>
      </c>
      <c r="P57">
        <f>Table1[[#This Row],[cx]]*$W$11+Table1[[#This Row],[cy]]*$X$11+Table1[[#This Row],[cz]]*$Y$11</f>
        <v>-0.65251285084137289</v>
      </c>
      <c r="Q57">
        <f t="shared" si="1"/>
        <v>4.9878157809744405E-8</v>
      </c>
      <c r="R57">
        <f t="shared" si="2"/>
        <v>-63.32100707592388</v>
      </c>
      <c r="AF57">
        <f t="shared" si="3"/>
        <v>-49.484989666740887</v>
      </c>
      <c r="AG57">
        <f t="shared" si="4"/>
        <v>220.51575630226728</v>
      </c>
      <c r="AH57">
        <f t="shared" si="5"/>
        <v>-74.174084833605136</v>
      </c>
      <c r="AI57">
        <f>SQRT(Table1[[#This Row],[ax]]*Table1[[#This Row],[ax]]+Table1[[#This Row],[ay]]*Table1[[#This Row],[ay]]+Table1[[#This Row],[az]]*Table1[[#This Row],[az]])-9.807</f>
        <v>0.80133569012920169</v>
      </c>
    </row>
    <row r="58" spans="1:35" x14ac:dyDescent="0.25">
      <c r="A58">
        <v>6912700</v>
      </c>
      <c r="B58">
        <v>-7.4966270000000002</v>
      </c>
      <c r="C58">
        <v>7.0704380000000002</v>
      </c>
      <c r="D58">
        <v>5.5500420000000004</v>
      </c>
      <c r="E58">
        <v>-0.32278000000000001</v>
      </c>
      <c r="F58">
        <v>4.3632559999999998</v>
      </c>
      <c r="G58">
        <v>-0.58710300000000004</v>
      </c>
      <c r="H58">
        <v>37.644047</v>
      </c>
      <c r="I58">
        <v>-26.337714999999999</v>
      </c>
      <c r="J58">
        <v>-3.1206040000000002</v>
      </c>
      <c r="K58">
        <f>Table1[[#This Row],[mx]]-$W$8</f>
        <v>27.528815025296566</v>
      </c>
      <c r="L58">
        <f>Table1[[#This Row],[my]]-$X$8</f>
        <v>-33.485384476326551</v>
      </c>
      <c r="M58">
        <f>Table1[[#This Row],[mz]]-$Y$8</f>
        <v>-28.560322382802834</v>
      </c>
      <c r="N58">
        <f>Table1[[#This Row],[cx]]*$W$9+Table1[[#This Row],[cy]]*$X$9+Table1[[#This Row],[cz]]*$Y$9</f>
        <v>0.52619140410257148</v>
      </c>
      <c r="O58">
        <f>Table1[[#This Row],[cx]]*$W$10+Table1[[#This Row],[cy]]*$X$10+Table1[[#This Row],[cz]]*$Y$10</f>
        <v>-0.65288434026885611</v>
      </c>
      <c r="P58">
        <f>Table1[[#This Row],[cx]]*$W$11+Table1[[#This Row],[cy]]*$X$11+Table1[[#This Row],[cz]]*$Y$11</f>
        <v>-0.58432593270089095</v>
      </c>
      <c r="Q58">
        <f t="shared" si="1"/>
        <v>1.9866766578265633E-3</v>
      </c>
      <c r="R58">
        <f t="shared" si="2"/>
        <v>-51.13296118983753</v>
      </c>
      <c r="AF58">
        <f t="shared" si="3"/>
        <v>-18.493931711232712</v>
      </c>
      <c r="AG58">
        <f t="shared" si="4"/>
        <v>249.9961537351335</v>
      </c>
      <c r="AH58">
        <f t="shared" si="5"/>
        <v>-33.638524039469175</v>
      </c>
      <c r="AI58">
        <f>SQRT(Table1[[#This Row],[ax]]*Table1[[#This Row],[ax]]+Table1[[#This Row],[ay]]*Table1[[#This Row],[ay]]+Table1[[#This Row],[az]]*Table1[[#This Row],[az]])-9.807</f>
        <v>1.8974212198099316</v>
      </c>
    </row>
    <row r="59" spans="1:35" x14ac:dyDescent="0.25">
      <c r="A59">
        <v>6963764</v>
      </c>
      <c r="B59">
        <v>-7.8485930000000002</v>
      </c>
      <c r="C59">
        <v>4.7599150000000003</v>
      </c>
      <c r="D59">
        <v>4.2618960000000001</v>
      </c>
      <c r="E59">
        <v>-0.79496599999999995</v>
      </c>
      <c r="F59">
        <v>4.3632559999999998</v>
      </c>
      <c r="G59">
        <v>-0.54036399999999996</v>
      </c>
      <c r="H59">
        <v>40.358761000000001</v>
      </c>
      <c r="I59">
        <v>-25.435738000000001</v>
      </c>
      <c r="J59">
        <v>1.907036</v>
      </c>
      <c r="K59">
        <f>Table1[[#This Row],[mx]]-$W$8</f>
        <v>30.243529025296567</v>
      </c>
      <c r="L59">
        <f>Table1[[#This Row],[my]]-$X$8</f>
        <v>-32.583407476326549</v>
      </c>
      <c r="M59">
        <f>Table1[[#This Row],[mz]]-$Y$8</f>
        <v>-23.532682382802832</v>
      </c>
      <c r="N59">
        <f>Table1[[#This Row],[cx]]*$W$9+Table1[[#This Row],[cy]]*$X$9+Table1[[#This Row],[cz]]*$Y$9</f>
        <v>0.57891534601631556</v>
      </c>
      <c r="O59">
        <f>Table1[[#This Row],[cx]]*$W$10+Table1[[#This Row],[cy]]*$X$10+Table1[[#This Row],[cz]]*$Y$10</f>
        <v>-0.63574101954068785</v>
      </c>
      <c r="P59">
        <f>Table1[[#This Row],[cx]]*$W$11+Table1[[#This Row],[cy]]*$X$11+Table1[[#This Row],[cz]]*$Y$11</f>
        <v>-0.48489646909552664</v>
      </c>
      <c r="Q59">
        <f t="shared" si="1"/>
        <v>6.5360974507251116E-4</v>
      </c>
      <c r="R59">
        <f t="shared" si="2"/>
        <v>-47.678534533657313</v>
      </c>
      <c r="AF59">
        <f t="shared" si="3"/>
        <v>-45.548196656396996</v>
      </c>
      <c r="AG59">
        <f t="shared" si="4"/>
        <v>249.9961537351335</v>
      </c>
      <c r="AH59">
        <f t="shared" si="5"/>
        <v>-30.960576600807215</v>
      </c>
      <c r="AI59">
        <f>SQRT(Table1[[#This Row],[ax]]*Table1[[#This Row],[ax]]+Table1[[#This Row],[ay]]*Table1[[#This Row],[ay]]+Table1[[#This Row],[az]]*Table1[[#This Row],[az]])-9.807</f>
        <v>0.31332412532770704</v>
      </c>
    </row>
    <row r="60" spans="1:35" x14ac:dyDescent="0.25">
      <c r="A60">
        <v>7014834</v>
      </c>
      <c r="B60">
        <v>-10.719386999999999</v>
      </c>
      <c r="C60">
        <v>6.5101659999999999</v>
      </c>
      <c r="D60">
        <v>0.59139799999999998</v>
      </c>
      <c r="E60">
        <v>0.61559900000000001</v>
      </c>
      <c r="F60">
        <v>4.3632559999999998</v>
      </c>
      <c r="G60">
        <v>-0.66034099999999996</v>
      </c>
      <c r="H60">
        <v>48.140945000000002</v>
      </c>
      <c r="I60">
        <v>-23.451388999999999</v>
      </c>
      <c r="J60">
        <v>8.6683450000000004</v>
      </c>
      <c r="K60">
        <f>Table1[[#This Row],[mx]]-$W$8</f>
        <v>38.025713025296568</v>
      </c>
      <c r="L60">
        <f>Table1[[#This Row],[my]]-$X$8</f>
        <v>-30.599058476326551</v>
      </c>
      <c r="M60">
        <f>Table1[[#This Row],[mz]]-$Y$8</f>
        <v>-16.771373382802835</v>
      </c>
      <c r="N60">
        <f>Table1[[#This Row],[cx]]*$W$9+Table1[[#This Row],[cy]]*$X$9+Table1[[#This Row],[cz]]*$Y$9</f>
        <v>0.72992572127312727</v>
      </c>
      <c r="O60">
        <f>Table1[[#This Row],[cx]]*$W$10+Table1[[#This Row],[cy]]*$X$10+Table1[[#This Row],[cz]]*$Y$10</f>
        <v>-0.59758158426537888</v>
      </c>
      <c r="P60">
        <f>Table1[[#This Row],[cx]]*$W$11+Table1[[#This Row],[cy]]*$X$11+Table1[[#This Row],[cz]]*$Y$11</f>
        <v>-0.35327445561779325</v>
      </c>
      <c r="Q60">
        <f t="shared" si="1"/>
        <v>2.1603559640978091E-4</v>
      </c>
      <c r="R60">
        <f t="shared" si="2"/>
        <v>-39.306782389136444</v>
      </c>
      <c r="AF60">
        <f t="shared" si="3"/>
        <v>35.271224572473969</v>
      </c>
      <c r="AG60">
        <f t="shared" si="4"/>
        <v>249.9961537351335</v>
      </c>
      <c r="AH60">
        <f t="shared" si="5"/>
        <v>-37.834752339448293</v>
      </c>
      <c r="AI60">
        <f>SQRT(Table1[[#This Row],[ax]]*Table1[[#This Row],[ax]]+Table1[[#This Row],[ay]]*Table1[[#This Row],[ay]]+Table1[[#This Row],[az]]*Table1[[#This Row],[az]])-9.807</f>
        <v>2.7483681984133383</v>
      </c>
    </row>
    <row r="61" spans="1:35" x14ac:dyDescent="0.25">
      <c r="A61">
        <v>7065902</v>
      </c>
      <c r="B61">
        <v>-10.075315</v>
      </c>
      <c r="C61">
        <v>3.9171140000000002</v>
      </c>
      <c r="D61">
        <v>-1.1061780000000001</v>
      </c>
      <c r="E61">
        <v>1.062351</v>
      </c>
      <c r="F61">
        <v>4.3632559999999998</v>
      </c>
      <c r="G61">
        <v>0.116648</v>
      </c>
      <c r="H61">
        <v>52.665469999999999</v>
      </c>
      <c r="I61">
        <v>-21.106251</v>
      </c>
      <c r="J61">
        <v>24.097999999999999</v>
      </c>
      <c r="K61">
        <f>Table1[[#This Row],[mx]]-$W$8</f>
        <v>42.550238025296565</v>
      </c>
      <c r="L61">
        <f>Table1[[#This Row],[my]]-$X$8</f>
        <v>-28.253920476326552</v>
      </c>
      <c r="M61">
        <f>Table1[[#This Row],[mz]]-$Y$8</f>
        <v>-1.341718382802835</v>
      </c>
      <c r="N61">
        <f>Table1[[#This Row],[cx]]*$W$9+Table1[[#This Row],[cy]]*$X$9+Table1[[#This Row],[cz]]*$Y$9</f>
        <v>0.81797640869717014</v>
      </c>
      <c r="O61">
        <f>Table1[[#This Row],[cx]]*$W$10+Table1[[#This Row],[cy]]*$X$10+Table1[[#This Row],[cz]]*$Y$10</f>
        <v>-0.55325162091464086</v>
      </c>
      <c r="P61">
        <f>Table1[[#This Row],[cx]]*$W$11+Table1[[#This Row],[cy]]*$X$11+Table1[[#This Row],[cz]]*$Y$11</f>
        <v>-4.6217709504498813E-2</v>
      </c>
      <c r="Q61">
        <f t="shared" si="1"/>
        <v>5.1488883737406833E-4</v>
      </c>
      <c r="R61">
        <f t="shared" si="2"/>
        <v>-34.073093026145408</v>
      </c>
      <c r="AF61">
        <f t="shared" si="3"/>
        <v>60.868228661502521</v>
      </c>
      <c r="AG61">
        <f t="shared" si="4"/>
        <v>249.9961537351335</v>
      </c>
      <c r="AH61">
        <f t="shared" si="5"/>
        <v>6.6834380886420268</v>
      </c>
      <c r="AI61">
        <f>SQRT(Table1[[#This Row],[ax]]*Table1[[#This Row],[ax]]+Table1[[#This Row],[ay]]*Table1[[#This Row],[ay]]+Table1[[#This Row],[az]]*Table1[[#This Row],[az]])-9.807</f>
        <v>1.0594338311105993</v>
      </c>
    </row>
    <row r="62" spans="1:35" x14ac:dyDescent="0.25">
      <c r="A62">
        <v>7116964</v>
      </c>
      <c r="B62">
        <v>-7.0393119999999998</v>
      </c>
      <c r="C62">
        <v>4.8939979999999998</v>
      </c>
      <c r="D62">
        <v>-4.1206310000000004</v>
      </c>
      <c r="E62">
        <v>2.1164459999999998</v>
      </c>
      <c r="F62">
        <v>4.3632559999999998</v>
      </c>
      <c r="G62">
        <v>0.12410499999999999</v>
      </c>
      <c r="H62">
        <v>51.579582000000002</v>
      </c>
      <c r="I62">
        <v>-20.745460999999999</v>
      </c>
      <c r="J62">
        <v>38.660820000000001</v>
      </c>
      <c r="K62">
        <f>Table1[[#This Row],[mx]]-$W$8</f>
        <v>41.464350025296568</v>
      </c>
      <c r="L62">
        <f>Table1[[#This Row],[my]]-$X$8</f>
        <v>-27.893130476326551</v>
      </c>
      <c r="M62">
        <f>Table1[[#This Row],[mz]]-$Y$8</f>
        <v>13.221101617197167</v>
      </c>
      <c r="N62">
        <f>Table1[[#This Row],[cx]]*$W$9+Table1[[#This Row],[cy]]*$X$9+Table1[[#This Row],[cz]]*$Y$9</f>
        <v>0.79705874339674654</v>
      </c>
      <c r="O62">
        <f>Table1[[#This Row],[cx]]*$W$10+Table1[[#This Row],[cy]]*$X$10+Table1[[#This Row],[cz]]*$Y$10</f>
        <v>-0.54769278491705164</v>
      </c>
      <c r="P62">
        <f>Table1[[#This Row],[cx]]*$W$11+Table1[[#This Row],[cy]]*$X$11+Table1[[#This Row],[cz]]*$Y$11</f>
        <v>0.24635583156433163</v>
      </c>
      <c r="Q62">
        <f t="shared" si="1"/>
        <v>1.6311721100401677E-5</v>
      </c>
      <c r="R62">
        <f t="shared" si="2"/>
        <v>-34.494604167211016</v>
      </c>
      <c r="AF62">
        <f t="shared" si="3"/>
        <v>121.26342336734503</v>
      </c>
      <c r="AG62">
        <f t="shared" si="4"/>
        <v>249.9961537351335</v>
      </c>
      <c r="AH62">
        <f t="shared" si="5"/>
        <v>7.1106927164710809</v>
      </c>
      <c r="AI62">
        <f>SQRT(Table1[[#This Row],[ax]]*Table1[[#This Row],[ax]]+Table1[[#This Row],[ay]]*Table1[[#This Row],[ay]]+Table1[[#This Row],[az]]*Table1[[#This Row],[az]])-9.807</f>
        <v>-0.29475895514053896</v>
      </c>
    </row>
    <row r="63" spans="1:35" x14ac:dyDescent="0.25">
      <c r="A63">
        <v>7168032</v>
      </c>
      <c r="B63">
        <v>-10.269254999999999</v>
      </c>
      <c r="C63">
        <v>4.0416179999999997</v>
      </c>
      <c r="D63">
        <v>-8.365767</v>
      </c>
      <c r="E63">
        <v>-0.23516100000000001</v>
      </c>
      <c r="F63">
        <v>2.0876839999999999</v>
      </c>
      <c r="G63">
        <v>1.6984570000000001</v>
      </c>
      <c r="H63">
        <v>45.064266000000003</v>
      </c>
      <c r="I63">
        <v>-17.498343999999999</v>
      </c>
      <c r="J63">
        <v>53.223640000000003</v>
      </c>
      <c r="K63">
        <f>Table1[[#This Row],[mx]]-$W$8</f>
        <v>34.949034025296569</v>
      </c>
      <c r="L63">
        <f>Table1[[#This Row],[my]]-$X$8</f>
        <v>-24.646013476326551</v>
      </c>
      <c r="M63">
        <f>Table1[[#This Row],[mz]]-$Y$8</f>
        <v>27.783921617197169</v>
      </c>
      <c r="N63">
        <f>Table1[[#This Row],[cx]]*$W$9+Table1[[#This Row],[cy]]*$X$9+Table1[[#This Row],[cz]]*$Y$9</f>
        <v>0.67162648909905931</v>
      </c>
      <c r="O63">
        <f>Table1[[#This Row],[cx]]*$W$10+Table1[[#This Row],[cy]]*$X$10+Table1[[#This Row],[cz]]*$Y$10</f>
        <v>-0.48560074613024207</v>
      </c>
      <c r="P63">
        <f>Table1[[#This Row],[cx]]*$W$11+Table1[[#This Row],[cy]]*$X$11+Table1[[#This Row],[cz]]*$Y$11</f>
        <v>0.5414379891613289</v>
      </c>
      <c r="Q63">
        <f t="shared" si="1"/>
        <v>3.9818918969462548E-4</v>
      </c>
      <c r="R63">
        <f t="shared" si="2"/>
        <v>-35.867758071410691</v>
      </c>
      <c r="AF63">
        <f t="shared" si="3"/>
        <v>-13.473732806075953</v>
      </c>
      <c r="AG63">
        <f t="shared" si="4"/>
        <v>119.61548215698974</v>
      </c>
      <c r="AH63">
        <f t="shared" si="5"/>
        <v>97.314417784451265</v>
      </c>
      <c r="AI63">
        <f>SQRT(Table1[[#This Row],[ax]]*Table1[[#This Row],[ax]]+Table1[[#This Row],[ay]]*Table1[[#This Row],[ay]]+Table1[[#This Row],[az]]*Table1[[#This Row],[az]])-9.807</f>
        <v>4.0414053887528141</v>
      </c>
    </row>
    <row r="64" spans="1:35" x14ac:dyDescent="0.25">
      <c r="A64">
        <v>7219102</v>
      </c>
      <c r="B64">
        <v>-8.4232309999999995</v>
      </c>
      <c r="C64">
        <v>4.7670979999999998</v>
      </c>
      <c r="D64">
        <v>-3.9937320000000001</v>
      </c>
      <c r="E64">
        <v>-8.9617000000000002E-2</v>
      </c>
      <c r="F64">
        <v>1.7533190000000001</v>
      </c>
      <c r="G64">
        <v>3.0762640000000001</v>
      </c>
      <c r="H64">
        <v>37.644047</v>
      </c>
      <c r="I64">
        <v>-23.451388999999999</v>
      </c>
      <c r="J64">
        <v>56.517612</v>
      </c>
      <c r="K64">
        <f>Table1[[#This Row],[mx]]-$W$8</f>
        <v>27.528815025296566</v>
      </c>
      <c r="L64">
        <f>Table1[[#This Row],[my]]-$X$8</f>
        <v>-30.599058476326551</v>
      </c>
      <c r="M64">
        <f>Table1[[#This Row],[mz]]-$Y$8</f>
        <v>31.077893617197166</v>
      </c>
      <c r="N64">
        <f>Table1[[#This Row],[cx]]*$W$9+Table1[[#This Row],[cy]]*$X$9+Table1[[#This Row],[cz]]*$Y$9</f>
        <v>0.52686666580709784</v>
      </c>
      <c r="O64">
        <f>Table1[[#This Row],[cx]]*$W$10+Table1[[#This Row],[cy]]*$X$10+Table1[[#This Row],[cz]]*$Y$10</f>
        <v>-0.60253023711087905</v>
      </c>
      <c r="P64">
        <f>Table1[[#This Row],[cx]]*$W$11+Table1[[#This Row],[cy]]*$X$11+Table1[[#This Row],[cz]]*$Y$11</f>
        <v>0.61154300294900565</v>
      </c>
      <c r="Q64">
        <f t="shared" si="1"/>
        <v>2.1362788359035462E-4</v>
      </c>
      <c r="R64">
        <f t="shared" si="2"/>
        <v>-48.832784401126808</v>
      </c>
      <c r="AF64">
        <f t="shared" si="3"/>
        <v>-5.134675872623899</v>
      </c>
      <c r="AG64">
        <f t="shared" si="4"/>
        <v>100.45777884009799</v>
      </c>
      <c r="AH64">
        <f t="shared" si="5"/>
        <v>176.25694386803269</v>
      </c>
      <c r="AI64">
        <f>SQRT(Table1[[#This Row],[ax]]*Table1[[#This Row],[ax]]+Table1[[#This Row],[ay]]*Table1[[#This Row],[ay]]+Table1[[#This Row],[az]]*Table1[[#This Row],[az]])-9.807</f>
        <v>0.66324064235340252</v>
      </c>
    </row>
    <row r="65" spans="1:35" x14ac:dyDescent="0.25">
      <c r="A65">
        <v>7270172</v>
      </c>
      <c r="B65">
        <v>-6.5029830000000004</v>
      </c>
      <c r="C65">
        <v>5.9067959999999999</v>
      </c>
      <c r="D65">
        <v>-5.0137140000000002</v>
      </c>
      <c r="E65">
        <v>1.9193690000000001</v>
      </c>
      <c r="F65">
        <v>-0.24701200000000001</v>
      </c>
      <c r="G65">
        <v>3.2359230000000001</v>
      </c>
      <c r="H65">
        <v>30.042845</v>
      </c>
      <c r="I65">
        <v>-25.255341999999999</v>
      </c>
      <c r="J65">
        <v>56.517612</v>
      </c>
      <c r="K65">
        <f>Table1[[#This Row],[mx]]-$W$8</f>
        <v>19.927613025296566</v>
      </c>
      <c r="L65">
        <f>Table1[[#This Row],[my]]-$X$8</f>
        <v>-32.403011476326547</v>
      </c>
      <c r="M65">
        <f>Table1[[#This Row],[mz]]-$Y$8</f>
        <v>31.077893617197166</v>
      </c>
      <c r="N65">
        <f>Table1[[#This Row],[cx]]*$W$9+Table1[[#This Row],[cy]]*$X$9+Table1[[#This Row],[cz]]*$Y$9</f>
        <v>0.37940681858646919</v>
      </c>
      <c r="O65">
        <f>Table1[[#This Row],[cx]]*$W$10+Table1[[#This Row],[cy]]*$X$10+Table1[[#This Row],[cz]]*$Y$10</f>
        <v>-0.63785681381490045</v>
      </c>
      <c r="P65">
        <f>Table1[[#This Row],[cx]]*$W$11+Table1[[#This Row],[cy]]*$X$11+Table1[[#This Row],[cz]]*$Y$11</f>
        <v>0.61541867434593145</v>
      </c>
      <c r="Q65">
        <f t="shared" si="1"/>
        <v>4.9630624951801606E-3</v>
      </c>
      <c r="R65">
        <f t="shared" si="2"/>
        <v>-59.255182203030593</v>
      </c>
      <c r="AF65">
        <f t="shared" si="3"/>
        <v>109.97174302824531</v>
      </c>
      <c r="AG65">
        <f t="shared" si="4"/>
        <v>-14.15274508908549</v>
      </c>
      <c r="AH65">
        <f t="shared" si="5"/>
        <v>185.40473072931189</v>
      </c>
      <c r="AI65">
        <f>SQRT(Table1[[#This Row],[ax]]*Table1[[#This Row],[ax]]+Table1[[#This Row],[ay]]*Table1[[#This Row],[ay]]+Table1[[#This Row],[az]]*Table1[[#This Row],[az]])-9.807</f>
        <v>0.30815471743764355</v>
      </c>
    </row>
    <row r="66" spans="1:35" x14ac:dyDescent="0.25">
      <c r="A66">
        <v>7321240</v>
      </c>
      <c r="B66">
        <v>-5.9546830000000002</v>
      </c>
      <c r="C66">
        <v>3.4645860000000002</v>
      </c>
      <c r="D66">
        <v>-6.8405829999999996</v>
      </c>
      <c r="E66">
        <v>2.6383009999999998</v>
      </c>
      <c r="F66">
        <v>-5.8457000000000002E-2</v>
      </c>
      <c r="G66">
        <v>3.9330159999999998</v>
      </c>
      <c r="H66">
        <v>26.061264000000001</v>
      </c>
      <c r="I66">
        <v>-22.729808999999999</v>
      </c>
      <c r="J66">
        <v>60.331684000000003</v>
      </c>
      <c r="K66">
        <f>Table1[[#This Row],[mx]]-$W$8</f>
        <v>15.946032025296565</v>
      </c>
      <c r="L66">
        <f>Table1[[#This Row],[my]]-$X$8</f>
        <v>-29.877478476326552</v>
      </c>
      <c r="M66">
        <f>Table1[[#This Row],[mz]]-$Y$8</f>
        <v>34.891965617197172</v>
      </c>
      <c r="N66">
        <f>Table1[[#This Row],[cx]]*$W$9+Table1[[#This Row],[cy]]*$X$9+Table1[[#This Row],[cz]]*$Y$9</f>
        <v>0.30284968778247567</v>
      </c>
      <c r="O66">
        <f>Table1[[#This Row],[cx]]*$W$10+Table1[[#This Row],[cy]]*$X$10+Table1[[#This Row],[cz]]*$Y$10</f>
        <v>-0.5887857514407735</v>
      </c>
      <c r="P66">
        <f>Table1[[#This Row],[cx]]*$W$11+Table1[[#This Row],[cy]]*$X$11+Table1[[#This Row],[cz]]*$Y$11</f>
        <v>0.69372436379161495</v>
      </c>
      <c r="Q66">
        <f t="shared" si="1"/>
        <v>6.4577155518420635E-3</v>
      </c>
      <c r="R66">
        <f t="shared" si="2"/>
        <v>-62.780380296008971</v>
      </c>
      <c r="AF66">
        <f t="shared" si="3"/>
        <v>151.1635123851446</v>
      </c>
      <c r="AG66">
        <f t="shared" si="4"/>
        <v>-3.3493393829962534</v>
      </c>
      <c r="AH66">
        <f t="shared" si="5"/>
        <v>225.34521755742497</v>
      </c>
      <c r="AI66">
        <f>SQRT(Table1[[#This Row],[ax]]*Table1[[#This Row],[ax]]+Table1[[#This Row],[ay]]*Table1[[#This Row],[ay]]+Table1[[#This Row],[az]]*Table1[[#This Row],[az]])-9.807</f>
        <v>-9.8489220185518533E-2</v>
      </c>
    </row>
    <row r="67" spans="1:35" x14ac:dyDescent="0.25">
      <c r="A67">
        <v>7372307</v>
      </c>
      <c r="B67">
        <v>-3.2945899999999999</v>
      </c>
      <c r="C67">
        <v>4.1541509999999997</v>
      </c>
      <c r="D67">
        <v>-8.502243</v>
      </c>
      <c r="E67">
        <v>2.3153869999999999</v>
      </c>
      <c r="F67">
        <v>-0.10040300000000001</v>
      </c>
      <c r="G67">
        <v>2.7577449999999999</v>
      </c>
      <c r="H67">
        <v>18.641043</v>
      </c>
      <c r="I67">
        <v>-20.023878</v>
      </c>
      <c r="J67">
        <v>66.052788000000007</v>
      </c>
      <c r="K67">
        <f>Table1[[#This Row],[mx]]-$W$8</f>
        <v>8.525811025296564</v>
      </c>
      <c r="L67">
        <f>Table1[[#This Row],[my]]-$X$8</f>
        <v>-27.171547476326552</v>
      </c>
      <c r="M67">
        <f>Table1[[#This Row],[mz]]-$Y$8</f>
        <v>40.613069617197169</v>
      </c>
      <c r="N67">
        <f>Table1[[#This Row],[cx]]*$W$9+Table1[[#This Row],[cy]]*$X$9+Table1[[#This Row],[cz]]*$Y$9</f>
        <v>0.15978236142805291</v>
      </c>
      <c r="O67">
        <f>Table1[[#This Row],[cx]]*$W$10+Table1[[#This Row],[cy]]*$X$10+Table1[[#This Row],[cz]]*$Y$10</f>
        <v>-0.53637692111824942</v>
      </c>
      <c r="P67">
        <f>Table1[[#This Row],[cx]]*$W$11+Table1[[#This Row],[cy]]*$X$11+Table1[[#This Row],[cz]]*$Y$11</f>
        <v>0.81196699991669541</v>
      </c>
      <c r="Q67">
        <f t="shared" ref="Q67:Q130" si="11">POWER(N67*N67+O67*O67+P67*P67-1,2)</f>
        <v>7.5509469986207052E-4</v>
      </c>
      <c r="R67">
        <f t="shared" ref="R67:R130" si="12">DEGREES(ATAN2(N67,O67))</f>
        <v>-73.411630011674191</v>
      </c>
      <c r="AF67">
        <f t="shared" ref="AF67:AF130" si="13">DEGREES(E67)</f>
        <v>132.66190303945714</v>
      </c>
      <c r="AG67">
        <f t="shared" ref="AG67:AG130" si="14">DEGREES(F67)</f>
        <v>-5.7526681504520045</v>
      </c>
      <c r="AH67">
        <f t="shared" ref="AH67:AH130" si="15">DEGREES(G67)</f>
        <v>158.00714947330519</v>
      </c>
      <c r="AI67">
        <f>SQRT(Table1[[#This Row],[ax]]*Table1[[#This Row],[ax]]+Table1[[#This Row],[ay]]*Table1[[#This Row],[ay]]+Table1[[#This Row],[az]]*Table1[[#This Row],[az]])-9.807</f>
        <v>0.21295158820390725</v>
      </c>
    </row>
    <row r="68" spans="1:35" x14ac:dyDescent="0.25">
      <c r="A68">
        <v>7423371</v>
      </c>
      <c r="B68">
        <v>-6.7950910000000002</v>
      </c>
      <c r="C68">
        <v>3.9985210000000002</v>
      </c>
      <c r="D68">
        <v>-6.7639649999999998</v>
      </c>
      <c r="E68">
        <v>2.4007429999999998</v>
      </c>
      <c r="F68">
        <v>-2.5649289999999998</v>
      </c>
      <c r="G68">
        <v>3.3721459999999999</v>
      </c>
      <c r="H68">
        <v>17.012212999999999</v>
      </c>
      <c r="I68">
        <v>-17.317948999999999</v>
      </c>
      <c r="J68">
        <v>66.919623999999999</v>
      </c>
      <c r="K68">
        <f>Table1[[#This Row],[mx]]-$W$8</f>
        <v>6.8969810252965633</v>
      </c>
      <c r="L68">
        <f>Table1[[#This Row],[my]]-$X$8</f>
        <v>-24.465618476326551</v>
      </c>
      <c r="M68">
        <f>Table1[[#This Row],[mz]]-$Y$8</f>
        <v>41.479905617197161</v>
      </c>
      <c r="N68">
        <f>Table1[[#This Row],[cx]]*$W$9+Table1[[#This Row],[cy]]*$X$9+Table1[[#This Row],[cz]]*$Y$9</f>
        <v>0.12878828019746136</v>
      </c>
      <c r="O68">
        <f>Table1[[#This Row],[cx]]*$W$10+Table1[[#This Row],[cy]]*$X$10+Table1[[#This Row],[cz]]*$Y$10</f>
        <v>-0.48346895125621353</v>
      </c>
      <c r="P68">
        <f>Table1[[#This Row],[cx]]*$W$11+Table1[[#This Row],[cy]]*$X$11+Table1[[#This Row],[cz]]*$Y$11</f>
        <v>0.82998957214629543</v>
      </c>
      <c r="Q68">
        <f t="shared" si="11"/>
        <v>3.6952614500483298E-3</v>
      </c>
      <c r="R68">
        <f t="shared" si="12"/>
        <v>-75.083716760419108</v>
      </c>
      <c r="AF68">
        <f t="shared" si="13"/>
        <v>137.5524415955758</v>
      </c>
      <c r="AG68">
        <f t="shared" si="14"/>
        <v>-146.95960645071071</v>
      </c>
      <c r="AH68">
        <f t="shared" si="15"/>
        <v>193.20973370192249</v>
      </c>
      <c r="AI68">
        <f>SQRT(Table1[[#This Row],[ax]]*Table1[[#This Row],[ax]]+Table1[[#This Row],[ay]]*Table1[[#This Row],[ay]]+Table1[[#This Row],[az]]*Table1[[#This Row],[az]])-9.807</f>
        <v>0.58110157858244094</v>
      </c>
    </row>
    <row r="69" spans="1:35" x14ac:dyDescent="0.25">
      <c r="A69">
        <v>7474444</v>
      </c>
      <c r="B69">
        <v>-5.7008850000000004</v>
      </c>
      <c r="C69">
        <v>2.8492449999999998</v>
      </c>
      <c r="D69">
        <v>-9.6587019999999999</v>
      </c>
      <c r="E69">
        <v>2.4546730000000001</v>
      </c>
      <c r="F69">
        <v>-0.81667100000000004</v>
      </c>
      <c r="G69">
        <v>3.3363260000000001</v>
      </c>
      <c r="H69">
        <v>18.460062000000001</v>
      </c>
      <c r="I69">
        <v>-15.874786</v>
      </c>
      <c r="J69">
        <v>67.959823999999998</v>
      </c>
      <c r="K69">
        <f>Table1[[#This Row],[mx]]-$W$8</f>
        <v>8.3448300252965648</v>
      </c>
      <c r="L69">
        <f>Table1[[#This Row],[my]]-$X$8</f>
        <v>-23.022455476326552</v>
      </c>
      <c r="M69">
        <f>Table1[[#This Row],[mz]]-$Y$8</f>
        <v>42.52010561719716</v>
      </c>
      <c r="N69">
        <f>Table1[[#This Row],[cx]]*$W$9+Table1[[#This Row],[cy]]*$X$9+Table1[[#This Row],[cz]]*$Y$9</f>
        <v>0.15709219690696935</v>
      </c>
      <c r="O69">
        <f>Table1[[#This Row],[cx]]*$W$10+Table1[[#This Row],[cy]]*$X$10+Table1[[#This Row],[cz]]*$Y$10</f>
        <v>-0.45531259387499051</v>
      </c>
      <c r="P69">
        <f>Table1[[#This Row],[cx]]*$W$11+Table1[[#This Row],[cy]]*$X$11+Table1[[#This Row],[cz]]*$Y$11</f>
        <v>0.85004422715298256</v>
      </c>
      <c r="Q69">
        <f t="shared" si="11"/>
        <v>2.0645478145080703E-3</v>
      </c>
      <c r="R69">
        <f t="shared" si="12"/>
        <v>-70.964513983940193</v>
      </c>
      <c r="AF69">
        <f t="shared" si="13"/>
        <v>140.64240298471634</v>
      </c>
      <c r="AG69">
        <f t="shared" si="14"/>
        <v>-46.791801550728458</v>
      </c>
      <c r="AH69">
        <f t="shared" si="15"/>
        <v>191.15739887976389</v>
      </c>
      <c r="AI69">
        <f>SQRT(Table1[[#This Row],[ax]]*Table1[[#This Row],[ax]]+Table1[[#This Row],[ay]]*Table1[[#This Row],[ay]]+Table1[[#This Row],[az]]*Table1[[#This Row],[az]])-9.807</f>
        <v>1.7648974752654105</v>
      </c>
    </row>
    <row r="70" spans="1:35" x14ac:dyDescent="0.25">
      <c r="A70">
        <v>7525515</v>
      </c>
      <c r="B70">
        <v>-3.1557189999999999</v>
      </c>
      <c r="C70">
        <v>0.440556</v>
      </c>
      <c r="D70">
        <v>-13.214271999999999</v>
      </c>
      <c r="E70">
        <v>1.332533</v>
      </c>
      <c r="F70">
        <v>-2.6050110000000002</v>
      </c>
      <c r="G70">
        <v>3.8521879999999999</v>
      </c>
      <c r="H70">
        <v>16.650251000000001</v>
      </c>
      <c r="I70">
        <v>-11.545299999999999</v>
      </c>
      <c r="J70">
        <v>69.693496999999994</v>
      </c>
      <c r="K70">
        <f>Table1[[#This Row],[mx]]-$W$8</f>
        <v>6.535019025296565</v>
      </c>
      <c r="L70">
        <f>Table1[[#This Row],[my]]-$X$8</f>
        <v>-18.692969476326549</v>
      </c>
      <c r="M70">
        <f>Table1[[#This Row],[mz]]-$Y$8</f>
        <v>44.253778617197156</v>
      </c>
      <c r="N70">
        <f>Table1[[#This Row],[cx]]*$W$9+Table1[[#This Row],[cy]]*$X$9+Table1[[#This Row],[cz]]*$Y$9</f>
        <v>0.1229136674292291</v>
      </c>
      <c r="O70">
        <f>Table1[[#This Row],[cx]]*$W$10+Table1[[#This Row],[cy]]*$X$10+Table1[[#This Row],[cz]]*$Y$10</f>
        <v>-0.37069623740039437</v>
      </c>
      <c r="P70">
        <f>Table1[[#This Row],[cx]]*$W$11+Table1[[#This Row],[cy]]*$X$11+Table1[[#This Row],[cz]]*$Y$11</f>
        <v>0.88543987868570861</v>
      </c>
      <c r="Q70">
        <f t="shared" si="11"/>
        <v>4.0287901410030399E-3</v>
      </c>
      <c r="R70">
        <f t="shared" si="12"/>
        <v>-71.655760821176315</v>
      </c>
      <c r="AF70">
        <f t="shared" si="13"/>
        <v>76.348516961906128</v>
      </c>
      <c r="AG70">
        <f t="shared" si="14"/>
        <v>-149.25613588515409</v>
      </c>
      <c r="AH70">
        <f t="shared" si="15"/>
        <v>220.71411429094155</v>
      </c>
      <c r="AI70">
        <f>SQRT(Table1[[#This Row],[ax]]*Table1[[#This Row],[ax]]+Table1[[#This Row],[ay]]*Table1[[#This Row],[ay]]+Table1[[#This Row],[az]]*Table1[[#This Row],[az]])-9.807</f>
        <v>3.7859995396925168</v>
      </c>
    </row>
    <row r="71" spans="1:35" x14ac:dyDescent="0.25">
      <c r="A71">
        <v>7576584</v>
      </c>
      <c r="B71">
        <v>-5.8325719999999999</v>
      </c>
      <c r="C71">
        <v>0.50999099999999997</v>
      </c>
      <c r="D71">
        <v>-14.916636</v>
      </c>
      <c r="E71">
        <v>8.3358000000000002E-2</v>
      </c>
      <c r="F71">
        <v>-2.66147</v>
      </c>
      <c r="G71">
        <v>3.9813529999999999</v>
      </c>
      <c r="H71">
        <v>18.460062000000001</v>
      </c>
      <c r="I71">
        <v>-9.3805560000000003</v>
      </c>
      <c r="J71">
        <v>71.773894999999996</v>
      </c>
      <c r="K71">
        <f>Table1[[#This Row],[mx]]-$W$8</f>
        <v>8.3448300252965648</v>
      </c>
      <c r="L71">
        <f>Table1[[#This Row],[my]]-$X$8</f>
        <v>-16.528225476326551</v>
      </c>
      <c r="M71">
        <f>Table1[[#This Row],[mz]]-$Y$8</f>
        <v>46.334176617197159</v>
      </c>
      <c r="N71">
        <f>Table1[[#This Row],[cx]]*$W$9+Table1[[#This Row],[cy]]*$X$9+Table1[[#This Row],[cz]]*$Y$9</f>
        <v>0.15836536285650885</v>
      </c>
      <c r="O71">
        <f>Table1[[#This Row],[cx]]*$W$10+Table1[[#This Row],[cy]]*$X$10+Table1[[#This Row],[cz]]*$Y$10</f>
        <v>-0.32851535066640825</v>
      </c>
      <c r="P71">
        <f>Table1[[#This Row],[cx]]*$W$11+Table1[[#This Row],[cy]]*$X$11+Table1[[#This Row],[cz]]*$Y$11</f>
        <v>0.92613167414922626</v>
      </c>
      <c r="Q71">
        <f t="shared" si="11"/>
        <v>8.6084964833569753E-5</v>
      </c>
      <c r="R71">
        <f t="shared" si="12"/>
        <v>-64.262966391587995</v>
      </c>
      <c r="AF71">
        <f t="shared" si="13"/>
        <v>4.7760615886515163</v>
      </c>
      <c r="AG71">
        <f t="shared" si="14"/>
        <v>-152.4909983006832</v>
      </c>
      <c r="AH71">
        <f t="shared" si="15"/>
        <v>228.11472365174885</v>
      </c>
      <c r="AI71">
        <f>SQRT(Table1[[#This Row],[ax]]*Table1[[#This Row],[ax]]+Table1[[#This Row],[ay]]*Table1[[#This Row],[ay]]+Table1[[#This Row],[az]]*Table1[[#This Row],[az]])-9.807</f>
        <v>6.2175129882864457</v>
      </c>
    </row>
    <row r="72" spans="1:35" x14ac:dyDescent="0.25">
      <c r="A72">
        <v>7627652</v>
      </c>
      <c r="B72">
        <v>-7.3146589999999998</v>
      </c>
      <c r="C72">
        <v>1.9370080000000001</v>
      </c>
      <c r="D72">
        <v>-13.738629</v>
      </c>
      <c r="E72">
        <v>-1.2924519999999999</v>
      </c>
      <c r="F72">
        <v>-3.622487</v>
      </c>
      <c r="G72">
        <v>-4.3633889999999997</v>
      </c>
      <c r="H72">
        <v>21.536739000000001</v>
      </c>
      <c r="I72">
        <v>-12.086486000000001</v>
      </c>
      <c r="J72">
        <v>69.520126000000005</v>
      </c>
      <c r="K72">
        <f>Table1[[#This Row],[mx]]-$W$8</f>
        <v>11.421507025296565</v>
      </c>
      <c r="L72">
        <f>Table1[[#This Row],[my]]-$X$8</f>
        <v>-19.234155476326553</v>
      </c>
      <c r="M72">
        <f>Table1[[#This Row],[mz]]-$Y$8</f>
        <v>44.080407617197167</v>
      </c>
      <c r="N72">
        <f>Table1[[#This Row],[cx]]*$W$9+Table1[[#This Row],[cy]]*$X$9+Table1[[#This Row],[cz]]*$Y$9</f>
        <v>0.21737741340069139</v>
      </c>
      <c r="O72">
        <f>Table1[[#This Row],[cx]]*$W$10+Table1[[#This Row],[cy]]*$X$10+Table1[[#This Row],[cz]]*$Y$10</f>
        <v>-0.38128059263140068</v>
      </c>
      <c r="P72">
        <f>Table1[[#This Row],[cx]]*$W$11+Table1[[#This Row],[cy]]*$X$11+Table1[[#This Row],[cz]]*$Y$11</f>
        <v>0.87957721937901701</v>
      </c>
      <c r="Q72">
        <f t="shared" si="11"/>
        <v>1.1367743860649811E-3</v>
      </c>
      <c r="R72">
        <f t="shared" si="12"/>
        <v>-60.311475362352041</v>
      </c>
      <c r="AF72">
        <f t="shared" si="13"/>
        <v>-74.052044823242269</v>
      </c>
      <c r="AG72">
        <f t="shared" si="14"/>
        <v>-207.55321644100704</v>
      </c>
      <c r="AH72">
        <f t="shared" si="15"/>
        <v>-250.00377407380876</v>
      </c>
      <c r="AI72">
        <f>SQRT(Table1[[#This Row],[ax]]*Table1[[#This Row],[ax]]+Table1[[#This Row],[ay]]*Table1[[#This Row],[ay]]+Table1[[#This Row],[az]]*Table1[[#This Row],[az]])-9.807</f>
        <v>5.8775836118778102</v>
      </c>
    </row>
    <row r="73" spans="1:35" x14ac:dyDescent="0.25">
      <c r="A73">
        <v>7678729</v>
      </c>
      <c r="B73">
        <v>-7.4726840000000001</v>
      </c>
      <c r="C73">
        <v>0.84040800000000004</v>
      </c>
      <c r="D73">
        <v>-14.962128999999999</v>
      </c>
      <c r="E73">
        <v>-1.6027149999999999</v>
      </c>
      <c r="F73">
        <v>-2.3966150000000002</v>
      </c>
      <c r="G73">
        <v>-4.3633889999999997</v>
      </c>
      <c r="H73">
        <v>22.260662</v>
      </c>
      <c r="I73">
        <v>-19.302298</v>
      </c>
      <c r="J73">
        <v>66.052788000000007</v>
      </c>
      <c r="K73">
        <f>Table1[[#This Row],[mx]]-$W$8</f>
        <v>12.145430025296564</v>
      </c>
      <c r="L73">
        <f>Table1[[#This Row],[my]]-$X$8</f>
        <v>-26.449967476326552</v>
      </c>
      <c r="M73">
        <f>Table1[[#This Row],[mz]]-$Y$8</f>
        <v>40.613069617197169</v>
      </c>
      <c r="N73">
        <f>Table1[[#This Row],[cx]]*$W$9+Table1[[#This Row],[cy]]*$X$9+Table1[[#This Row],[cz]]*$Y$9</f>
        <v>0.2299745238134028</v>
      </c>
      <c r="O73">
        <f>Table1[[#This Row],[cx]]*$W$10+Table1[[#This Row],[cy]]*$X$10+Table1[[#This Row],[cz]]*$Y$10</f>
        <v>-0.52224666412705023</v>
      </c>
      <c r="P73">
        <f>Table1[[#This Row],[cx]]*$W$11+Table1[[#This Row],[cy]]*$X$11+Table1[[#This Row],[cz]]*$Y$11</f>
        <v>0.81012999310002409</v>
      </c>
      <c r="Q73">
        <f t="shared" si="11"/>
        <v>3.2614678580484207E-4</v>
      </c>
      <c r="R73">
        <f t="shared" si="12"/>
        <v>-66.233412264894895</v>
      </c>
      <c r="AF73">
        <f t="shared" si="13"/>
        <v>-91.828805262309729</v>
      </c>
      <c r="AG73">
        <f t="shared" si="14"/>
        <v>-137.31592461774579</v>
      </c>
      <c r="AH73">
        <f t="shared" si="15"/>
        <v>-250.00377407380876</v>
      </c>
      <c r="AI73">
        <f>SQRT(Table1[[#This Row],[ax]]*Table1[[#This Row],[ax]]+Table1[[#This Row],[ay]]*Table1[[#This Row],[ay]]+Table1[[#This Row],[az]]*Table1[[#This Row],[az]])-9.807</f>
        <v>6.9385246553507844</v>
      </c>
    </row>
    <row r="74" spans="1:35" x14ac:dyDescent="0.25">
      <c r="A74">
        <v>7729797</v>
      </c>
      <c r="B74">
        <v>-3.4143059999999998</v>
      </c>
      <c r="C74">
        <v>0.931392</v>
      </c>
      <c r="D74">
        <v>-14.160030000000001</v>
      </c>
      <c r="E74">
        <v>-4.0183720000000003</v>
      </c>
      <c r="F74">
        <v>-2.9923730000000002</v>
      </c>
      <c r="G74">
        <v>-4.3633889999999997</v>
      </c>
      <c r="H74">
        <v>16.831232</v>
      </c>
      <c r="I74">
        <v>-26.51811</v>
      </c>
      <c r="J74">
        <v>60.505051000000002</v>
      </c>
      <c r="K74">
        <f>Table1[[#This Row],[mx]]-$W$8</f>
        <v>6.7160000252965641</v>
      </c>
      <c r="L74">
        <f>Table1[[#This Row],[my]]-$X$8</f>
        <v>-33.665779476326549</v>
      </c>
      <c r="M74">
        <f>Table1[[#This Row],[mz]]-$Y$8</f>
        <v>35.065332617197171</v>
      </c>
      <c r="N74">
        <f>Table1[[#This Row],[cx]]*$W$9+Table1[[#This Row],[cy]]*$X$9+Table1[[#This Row],[cz]]*$Y$9</f>
        <v>0.12348014253620065</v>
      </c>
      <c r="O74">
        <f>Table1[[#This Row],[cx]]*$W$10+Table1[[#This Row],[cy]]*$X$10+Table1[[#This Row],[cz]]*$Y$10</f>
        <v>-0.66299358049242518</v>
      </c>
      <c r="P74">
        <f>Table1[[#This Row],[cx]]*$W$11+Table1[[#This Row],[cy]]*$X$11+Table1[[#This Row],[cz]]*$Y$11</f>
        <v>0.70200682235424516</v>
      </c>
      <c r="Q74">
        <f t="shared" si="11"/>
        <v>2.7435164801581442E-3</v>
      </c>
      <c r="R74">
        <f t="shared" si="12"/>
        <v>-79.4497491574257</v>
      </c>
      <c r="AF74">
        <f t="shared" si="13"/>
        <v>-230.23575611354366</v>
      </c>
      <c r="AG74">
        <f t="shared" si="14"/>
        <v>-171.4503436289007</v>
      </c>
      <c r="AH74">
        <f t="shared" si="15"/>
        <v>-250.00377407380876</v>
      </c>
      <c r="AI74">
        <f>SQRT(Table1[[#This Row],[ax]]*Table1[[#This Row],[ax]]+Table1[[#This Row],[ay]]*Table1[[#This Row],[ay]]+Table1[[#This Row],[az]]*Table1[[#This Row],[az]])-9.807</f>
        <v>4.7885961207550558</v>
      </c>
    </row>
    <row r="75" spans="1:35" x14ac:dyDescent="0.25">
      <c r="A75">
        <v>7780861</v>
      </c>
      <c r="B75">
        <v>-0.48844199999999999</v>
      </c>
      <c r="C75">
        <v>4.4366820000000002</v>
      </c>
      <c r="D75">
        <v>-6.7855129999999999</v>
      </c>
      <c r="E75">
        <v>-4.3633889999999997</v>
      </c>
      <c r="F75">
        <v>-2.409265</v>
      </c>
      <c r="G75">
        <v>-4.3633889999999997</v>
      </c>
      <c r="H75">
        <v>9.9539550000000006</v>
      </c>
      <c r="I75">
        <v>-34.455502000000003</v>
      </c>
      <c r="J75">
        <v>52.183436999999998</v>
      </c>
      <c r="K75">
        <f>Table1[[#This Row],[mx]]-$W$8</f>
        <v>-0.16127697470343527</v>
      </c>
      <c r="L75">
        <f>Table1[[#This Row],[my]]-$X$8</f>
        <v>-41.603171476326551</v>
      </c>
      <c r="M75">
        <f>Table1[[#This Row],[mz]]-$Y$8</f>
        <v>26.743718617197164</v>
      </c>
      <c r="N75">
        <f>Table1[[#This Row],[cx]]*$W$9+Table1[[#This Row],[cy]]*$X$9+Table1[[#This Row],[cz]]*$Y$9</f>
        <v>-1.1180727278884622E-2</v>
      </c>
      <c r="O75">
        <f>Table1[[#This Row],[cx]]*$W$10+Table1[[#This Row],[cy]]*$X$10+Table1[[#This Row],[cz]]*$Y$10</f>
        <v>-0.81758482001054766</v>
      </c>
      <c r="P75">
        <f>Table1[[#This Row],[cx]]*$W$11+Table1[[#This Row],[cy]]*$X$11+Table1[[#This Row],[cz]]*$Y$11</f>
        <v>0.53901509515810464</v>
      </c>
      <c r="Q75">
        <f t="shared" si="11"/>
        <v>1.6722195066338449E-3</v>
      </c>
      <c r="R75">
        <f t="shared" si="12"/>
        <v>-90.783488806892265</v>
      </c>
      <c r="AF75">
        <f t="shared" si="13"/>
        <v>-250.00377407380876</v>
      </c>
      <c r="AG75">
        <f t="shared" si="14"/>
        <v>-138.04071622858629</v>
      </c>
      <c r="AH75">
        <f t="shared" si="15"/>
        <v>-250.00377407380876</v>
      </c>
      <c r="AI75">
        <f>SQRT(Table1[[#This Row],[ax]]*Table1[[#This Row],[ax]]+Table1[[#This Row],[ay]]*Table1[[#This Row],[ay]]+Table1[[#This Row],[az]]*Table1[[#This Row],[az]])-9.807</f>
        <v>-1.6850599959334218</v>
      </c>
    </row>
    <row r="76" spans="1:35" x14ac:dyDescent="0.25">
      <c r="A76">
        <v>7831935</v>
      </c>
      <c r="B76">
        <v>1.1061780000000001</v>
      </c>
      <c r="C76">
        <v>6.031301</v>
      </c>
      <c r="D76">
        <v>-0.70872000000000002</v>
      </c>
      <c r="E76">
        <v>-4.1183750000000003</v>
      </c>
      <c r="F76">
        <v>-1.484202</v>
      </c>
      <c r="G76">
        <v>-4.3633889999999997</v>
      </c>
      <c r="H76">
        <v>0.90490499999999996</v>
      </c>
      <c r="I76">
        <v>-38.784992000000003</v>
      </c>
      <c r="J76">
        <v>42.474891999999997</v>
      </c>
      <c r="K76">
        <f>Table1[[#This Row],[mx]]-$W$8</f>
        <v>-9.2103269747034364</v>
      </c>
      <c r="L76">
        <f>Table1[[#This Row],[my]]-$X$8</f>
        <v>-45.932661476326551</v>
      </c>
      <c r="M76">
        <f>Table1[[#This Row],[mz]]-$Y$8</f>
        <v>17.035173617197163</v>
      </c>
      <c r="N76">
        <f>Table1[[#This Row],[cx]]*$W$9+Table1[[#This Row],[cy]]*$X$9+Table1[[#This Row],[cz]]*$Y$9</f>
        <v>-0.18717183415998878</v>
      </c>
      <c r="O76">
        <f>Table1[[#This Row],[cx]]*$W$10+Table1[[#This Row],[cy]]*$X$10+Table1[[#This Row],[cz]]*$Y$10</f>
        <v>-0.90136885606027917</v>
      </c>
      <c r="P76">
        <f>Table1[[#This Row],[cx]]*$W$11+Table1[[#This Row],[cy]]*$X$11+Table1[[#This Row],[cz]]*$Y$11</f>
        <v>0.3490591948233942</v>
      </c>
      <c r="Q76">
        <f t="shared" si="11"/>
        <v>9.3994781210740639E-4</v>
      </c>
      <c r="R76">
        <f t="shared" si="12"/>
        <v>-101.73091822655947</v>
      </c>
      <c r="AF76">
        <f t="shared" si="13"/>
        <v>-235.96550595219043</v>
      </c>
      <c r="AG76">
        <f t="shared" si="14"/>
        <v>-85.038510544875805</v>
      </c>
      <c r="AH76">
        <f t="shared" si="15"/>
        <v>-250.00377407380876</v>
      </c>
      <c r="AI76">
        <f>SQRT(Table1[[#This Row],[ax]]*Table1[[#This Row],[ax]]+Table1[[#This Row],[ay]]*Table1[[#This Row],[ay]]+Table1[[#This Row],[az]]*Table1[[#This Row],[az]])-9.807</f>
        <v>-3.6342772977651912</v>
      </c>
    </row>
    <row r="77" spans="1:35" x14ac:dyDescent="0.25">
      <c r="A77">
        <v>7882998</v>
      </c>
      <c r="B77">
        <v>4.0871110000000002</v>
      </c>
      <c r="C77">
        <v>6.5173490000000003</v>
      </c>
      <c r="D77">
        <v>1.4054679999999999</v>
      </c>
      <c r="E77">
        <v>-2.5284439999999999</v>
      </c>
      <c r="F77">
        <v>-0.40800199999999998</v>
      </c>
      <c r="G77">
        <v>3.6013139999999999</v>
      </c>
      <c r="H77">
        <v>-3.8006009999999999</v>
      </c>
      <c r="I77">
        <v>-39.506573000000003</v>
      </c>
      <c r="J77">
        <v>37.620617000000003</v>
      </c>
      <c r="K77">
        <f>Table1[[#This Row],[mx]]-$W$8</f>
        <v>-13.915832974703436</v>
      </c>
      <c r="L77">
        <f>Table1[[#This Row],[my]]-$X$8</f>
        <v>-46.654242476326552</v>
      </c>
      <c r="M77">
        <f>Table1[[#This Row],[mz]]-$Y$8</f>
        <v>12.180898617197169</v>
      </c>
      <c r="N77">
        <f>Table1[[#This Row],[cx]]*$W$9+Table1[[#This Row],[cy]]*$X$9+Table1[[#This Row],[cz]]*$Y$9</f>
        <v>-0.27838863786588114</v>
      </c>
      <c r="O77">
        <f>Table1[[#This Row],[cx]]*$W$10+Table1[[#This Row],[cy]]*$X$10+Table1[[#This Row],[cz]]*$Y$10</f>
        <v>-0.91499579471307879</v>
      </c>
      <c r="P77">
        <f>Table1[[#This Row],[cx]]*$W$11+Table1[[#This Row],[cy]]*$X$11+Table1[[#This Row],[cz]]*$Y$11</f>
        <v>0.25408102087542289</v>
      </c>
      <c r="Q77">
        <f t="shared" si="11"/>
        <v>4.2953792726005559E-4</v>
      </c>
      <c r="R77">
        <f t="shared" si="12"/>
        <v>-106.92244997181358</v>
      </c>
      <c r="AF77">
        <f t="shared" si="13"/>
        <v>-144.8691699351759</v>
      </c>
      <c r="AG77">
        <f t="shared" si="14"/>
        <v>-23.376792632896613</v>
      </c>
      <c r="AH77">
        <f t="shared" si="15"/>
        <v>206.34009290137655</v>
      </c>
      <c r="AI77">
        <f>SQRT(Table1[[#This Row],[ax]]*Table1[[#This Row],[ax]]+Table1[[#This Row],[ay]]*Table1[[#This Row],[ay]]+Table1[[#This Row],[az]]*Table1[[#This Row],[az]])-9.807</f>
        <v>-1.9867919072990139</v>
      </c>
    </row>
    <row r="78" spans="1:35" x14ac:dyDescent="0.25">
      <c r="A78">
        <v>7934058</v>
      </c>
      <c r="B78">
        <v>5.4399030000000002</v>
      </c>
      <c r="C78">
        <v>7.1757879999999998</v>
      </c>
      <c r="D78">
        <v>3.9410569999999998</v>
      </c>
      <c r="E78">
        <v>-1.216817</v>
      </c>
      <c r="F78">
        <v>0.105729</v>
      </c>
      <c r="G78">
        <v>2.407934</v>
      </c>
      <c r="H78">
        <v>-13.754555999999999</v>
      </c>
      <c r="I78">
        <v>-37.161434</v>
      </c>
      <c r="J78">
        <v>29.819106999999999</v>
      </c>
      <c r="K78">
        <f>Table1[[#This Row],[mx]]-$W$8</f>
        <v>-23.869787974703435</v>
      </c>
      <c r="L78">
        <f>Table1[[#This Row],[my]]-$X$8</f>
        <v>-44.309103476326548</v>
      </c>
      <c r="M78">
        <f>Table1[[#This Row],[mz]]-$Y$8</f>
        <v>4.379388617197165</v>
      </c>
      <c r="N78">
        <f>Table1[[#This Row],[cx]]*$W$9+Table1[[#This Row],[cy]]*$X$9+Table1[[#This Row],[cz]]*$Y$9</f>
        <v>-0.47058789314469185</v>
      </c>
      <c r="O78">
        <f>Table1[[#This Row],[cx]]*$W$10+Table1[[#This Row],[cy]]*$X$10+Table1[[#This Row],[cz]]*$Y$10</f>
        <v>-0.86825136874163344</v>
      </c>
      <c r="P78">
        <f>Table1[[#This Row],[cx]]*$W$11+Table1[[#This Row],[cy]]*$X$11+Table1[[#This Row],[cz]]*$Y$11</f>
        <v>0.10240363708497892</v>
      </c>
      <c r="Q78">
        <f t="shared" si="11"/>
        <v>2.0164257349375195E-4</v>
      </c>
      <c r="R78">
        <f t="shared" si="12"/>
        <v>-118.45747091227716</v>
      </c>
      <c r="AF78">
        <f t="shared" si="13"/>
        <v>-69.718478539770288</v>
      </c>
      <c r="AG78">
        <f t="shared" si="14"/>
        <v>6.0578254721386813</v>
      </c>
      <c r="AH78">
        <f t="shared" si="15"/>
        <v>137.96445554605438</v>
      </c>
      <c r="AI78">
        <f>SQRT(Table1[[#This Row],[ax]]*Table1[[#This Row],[ax]]+Table1[[#This Row],[ay]]*Table1[[#This Row],[ay]]+Table1[[#This Row],[az]]*Table1[[#This Row],[az]])-9.807</f>
        <v>2.236459531347279E-2</v>
      </c>
    </row>
    <row r="79" spans="1:35" x14ac:dyDescent="0.25">
      <c r="A79">
        <v>7985127</v>
      </c>
      <c r="B79">
        <v>7.0273399999999997</v>
      </c>
      <c r="C79">
        <v>8.1957699999999996</v>
      </c>
      <c r="D79">
        <v>4.252319</v>
      </c>
      <c r="E79">
        <v>0.25913000000000003</v>
      </c>
      <c r="F79">
        <v>0.45407599999999998</v>
      </c>
      <c r="G79">
        <v>1.251172</v>
      </c>
      <c r="H79">
        <v>-19.545947999999999</v>
      </c>
      <c r="I79">
        <v>-34.635899000000002</v>
      </c>
      <c r="J79">
        <v>28.085438</v>
      </c>
      <c r="K79">
        <f>Table1[[#This Row],[mx]]-$W$8</f>
        <v>-29.661179974703437</v>
      </c>
      <c r="L79">
        <f>Table1[[#This Row],[my]]-$X$8</f>
        <v>-41.78356847632655</v>
      </c>
      <c r="M79">
        <f>Table1[[#This Row],[mz]]-$Y$8</f>
        <v>2.645719617197166</v>
      </c>
      <c r="N79">
        <f>Table1[[#This Row],[cx]]*$W$9+Table1[[#This Row],[cy]]*$X$9+Table1[[#This Row],[cz]]*$Y$9</f>
        <v>-0.58218127796332608</v>
      </c>
      <c r="O79">
        <f>Table1[[#This Row],[cx]]*$W$10+Table1[[#This Row],[cy]]*$X$10+Table1[[#This Row],[cz]]*$Y$10</f>
        <v>-0.81860468011242082</v>
      </c>
      <c r="P79">
        <f>Table1[[#This Row],[cx]]*$W$11+Table1[[#This Row],[cy]]*$X$11+Table1[[#This Row],[cz]]*$Y$11</f>
        <v>7.0345061127120606E-2</v>
      </c>
      <c r="Q79">
        <f t="shared" si="11"/>
        <v>1.9591853792869104E-4</v>
      </c>
      <c r="R79">
        <f t="shared" si="12"/>
        <v>-125.41995559360664</v>
      </c>
      <c r="AF79">
        <f t="shared" si="13"/>
        <v>14.847055345225025</v>
      </c>
      <c r="AG79">
        <f t="shared" si="14"/>
        <v>26.016638378182368</v>
      </c>
      <c r="AH79">
        <f t="shared" si="15"/>
        <v>71.686875044942227</v>
      </c>
      <c r="AI79">
        <f>SQRT(Table1[[#This Row],[ax]]*Table1[[#This Row],[ax]]+Table1[[#This Row],[ay]]*Table1[[#This Row],[ay]]+Table1[[#This Row],[az]]*Table1[[#This Row],[az]])-9.807</f>
        <v>1.7962913540193828</v>
      </c>
    </row>
    <row r="80" spans="1:35" x14ac:dyDescent="0.25">
      <c r="A80">
        <v>8036193</v>
      </c>
      <c r="B80">
        <v>6.10792</v>
      </c>
      <c r="C80">
        <v>8.5094259999999995</v>
      </c>
      <c r="D80">
        <v>2.083062</v>
      </c>
      <c r="E80">
        <v>1.286859</v>
      </c>
      <c r="F80">
        <v>0.88977600000000001</v>
      </c>
      <c r="G80">
        <v>0.68324399999999996</v>
      </c>
      <c r="H80">
        <v>-23.527529000000001</v>
      </c>
      <c r="I80">
        <v>-31.388783</v>
      </c>
      <c r="J80">
        <v>27.391971999999999</v>
      </c>
      <c r="K80">
        <f>Table1[[#This Row],[mx]]-$W$8</f>
        <v>-33.642760974703435</v>
      </c>
      <c r="L80">
        <f>Table1[[#This Row],[my]]-$X$8</f>
        <v>-38.536452476326552</v>
      </c>
      <c r="M80">
        <f>Table1[[#This Row],[mz]]-$Y$8</f>
        <v>1.9522536171971652</v>
      </c>
      <c r="N80">
        <f>Table1[[#This Row],[cx]]*$W$9+Table1[[#This Row],[cy]]*$X$9+Table1[[#This Row],[cz]]*$Y$9</f>
        <v>-0.65860625699071085</v>
      </c>
      <c r="O80">
        <f>Table1[[#This Row],[cx]]*$W$10+Table1[[#This Row],[cy]]*$X$10+Table1[[#This Row],[cz]]*$Y$10</f>
        <v>-0.75493433812010347</v>
      </c>
      <c r="P80">
        <f>Table1[[#This Row],[cx]]*$W$11+Table1[[#This Row],[cy]]*$X$11+Table1[[#This Row],[cz]]*$Y$11</f>
        <v>5.8206878337158846E-2</v>
      </c>
      <c r="Q80">
        <f t="shared" si="11"/>
        <v>5.0071153082701587E-5</v>
      </c>
      <c r="R80">
        <f t="shared" si="12"/>
        <v>-131.1015109209676</v>
      </c>
      <c r="AF80">
        <f t="shared" si="13"/>
        <v>73.731589528425602</v>
      </c>
      <c r="AG80">
        <f t="shared" si="14"/>
        <v>50.980409512032338</v>
      </c>
      <c r="AH80">
        <f t="shared" si="15"/>
        <v>39.146997577636419</v>
      </c>
      <c r="AI80">
        <f>SQRT(Table1[[#This Row],[ax]]*Table1[[#This Row],[ax]]+Table1[[#This Row],[ay]]*Table1[[#This Row],[ay]]+Table1[[#This Row],[az]]*Table1[[#This Row],[az]])-9.807</f>
        <v>0.87270808925599752</v>
      </c>
    </row>
    <row r="81" spans="1:35" x14ac:dyDescent="0.25">
      <c r="A81">
        <v>8087261</v>
      </c>
      <c r="B81">
        <v>7.8294389999999998</v>
      </c>
      <c r="C81">
        <v>8.1646439999999991</v>
      </c>
      <c r="D81">
        <v>0.44534400000000002</v>
      </c>
      <c r="E81">
        <v>-1.0098860000000001</v>
      </c>
      <c r="F81">
        <v>1.034254</v>
      </c>
      <c r="G81">
        <v>0.48457</v>
      </c>
      <c r="H81">
        <v>-24.975377999999999</v>
      </c>
      <c r="I81">
        <v>-28.863249</v>
      </c>
      <c r="J81">
        <v>27.738705</v>
      </c>
      <c r="K81">
        <f>Table1[[#This Row],[mx]]-$W$8</f>
        <v>-35.090609974703433</v>
      </c>
      <c r="L81">
        <f>Table1[[#This Row],[my]]-$X$8</f>
        <v>-36.010918476326552</v>
      </c>
      <c r="M81">
        <f>Table1[[#This Row],[mz]]-$Y$8</f>
        <v>2.2989866171971656</v>
      </c>
      <c r="N81">
        <f>Table1[[#This Row],[cx]]*$W$9+Table1[[#This Row],[cy]]*$X$9+Table1[[#This Row],[cz]]*$Y$9</f>
        <v>-0.68613390994714896</v>
      </c>
      <c r="O81">
        <f>Table1[[#This Row],[cx]]*$W$10+Table1[[#This Row],[cy]]*$X$10+Table1[[#This Row],[cz]]*$Y$10</f>
        <v>-0.70550573017814355</v>
      </c>
      <c r="P81">
        <f>Table1[[#This Row],[cx]]*$W$11+Table1[[#This Row],[cy]]*$X$11+Table1[[#This Row],[cz]]*$Y$11</f>
        <v>6.572036590995585E-2</v>
      </c>
      <c r="Q81">
        <f t="shared" si="11"/>
        <v>7.3781530325364904E-4</v>
      </c>
      <c r="R81">
        <f t="shared" si="12"/>
        <v>-134.2024861702902</v>
      </c>
      <c r="AF81">
        <f t="shared" si="13"/>
        <v>-57.862205589348662</v>
      </c>
      <c r="AG81">
        <f t="shared" si="14"/>
        <v>59.258389144523449</v>
      </c>
      <c r="AH81">
        <f t="shared" si="15"/>
        <v>27.763815878654302</v>
      </c>
      <c r="AI81">
        <f>SQRT(Table1[[#This Row],[ax]]*Table1[[#This Row],[ax]]+Table1[[#This Row],[ay]]*Table1[[#This Row],[ay]]+Table1[[#This Row],[az]]*Table1[[#This Row],[az]])-9.807</f>
        <v>1.5137710859195899</v>
      </c>
    </row>
    <row r="82" spans="1:35" x14ac:dyDescent="0.25">
      <c r="A82">
        <v>8138328</v>
      </c>
      <c r="B82">
        <v>6.2396070000000003</v>
      </c>
      <c r="C82">
        <v>8.4328079999999996</v>
      </c>
      <c r="D82">
        <v>1.3336380000000001</v>
      </c>
      <c r="E82">
        <v>-3.0151439999999998</v>
      </c>
      <c r="F82">
        <v>1.49126</v>
      </c>
      <c r="G82">
        <v>0.33583000000000002</v>
      </c>
      <c r="H82">
        <v>-26.061264000000001</v>
      </c>
      <c r="I82">
        <v>-28.141667999999999</v>
      </c>
      <c r="J82">
        <v>23.5779</v>
      </c>
      <c r="K82">
        <f>Table1[[#This Row],[mx]]-$W$8</f>
        <v>-36.176495974703435</v>
      </c>
      <c r="L82">
        <f>Table1[[#This Row],[my]]-$X$8</f>
        <v>-35.289337476326551</v>
      </c>
      <c r="M82">
        <f>Table1[[#This Row],[mz]]-$Y$8</f>
        <v>-1.8618183828028343</v>
      </c>
      <c r="N82">
        <f>Table1[[#This Row],[cx]]*$W$9+Table1[[#This Row],[cy]]*$X$9+Table1[[#This Row],[cz]]*$Y$9</f>
        <v>-0.70701655963171595</v>
      </c>
      <c r="O82">
        <f>Table1[[#This Row],[cx]]*$W$10+Table1[[#This Row],[cy]]*$X$10+Table1[[#This Row],[cz]]*$Y$10</f>
        <v>-0.69094173883972299</v>
      </c>
      <c r="P82">
        <f>Table1[[#This Row],[cx]]*$W$11+Table1[[#This Row],[cy]]*$X$11+Table1[[#This Row],[cz]]*$Y$11</f>
        <v>-1.7232116905971314E-2</v>
      </c>
      <c r="Q82">
        <f t="shared" si="11"/>
        <v>5.0311172244906898E-4</v>
      </c>
      <c r="R82">
        <f t="shared" si="12"/>
        <v>-135.65880276902197</v>
      </c>
      <c r="AF82">
        <f t="shared" si="13"/>
        <v>-172.75502582419307</v>
      </c>
      <c r="AG82">
        <f t="shared" si="14"/>
        <v>85.442904156679148</v>
      </c>
      <c r="AH82">
        <f t="shared" si="15"/>
        <v>19.241641633878437</v>
      </c>
      <c r="AI82">
        <f>SQRT(Table1[[#This Row],[ax]]*Table1[[#This Row],[ax]]+Table1[[#This Row],[ay]]*Table1[[#This Row],[ay]]+Table1[[#This Row],[az]]*Table1[[#This Row],[az]])-9.807</f>
        <v>0.76766484548597802</v>
      </c>
    </row>
    <row r="83" spans="1:35" x14ac:dyDescent="0.25">
      <c r="A83">
        <v>8189392</v>
      </c>
      <c r="B83">
        <v>2.8253020000000002</v>
      </c>
      <c r="C83">
        <v>6.8405829999999996</v>
      </c>
      <c r="D83">
        <v>3.648949</v>
      </c>
      <c r="E83">
        <v>-3.9687030000000001</v>
      </c>
      <c r="F83">
        <v>1.4823379999999999</v>
      </c>
      <c r="G83">
        <v>1.0365180000000001</v>
      </c>
      <c r="H83">
        <v>-25.337339</v>
      </c>
      <c r="I83">
        <v>-26.698505000000001</v>
      </c>
      <c r="J83">
        <v>13.522618</v>
      </c>
      <c r="K83">
        <f>Table1[[#This Row],[mx]]-$W$8</f>
        <v>-35.452570974703434</v>
      </c>
      <c r="L83">
        <f>Table1[[#This Row],[my]]-$X$8</f>
        <v>-33.846174476326553</v>
      </c>
      <c r="M83">
        <f>Table1[[#This Row],[mz]]-$Y$8</f>
        <v>-11.917100382802834</v>
      </c>
      <c r="N83">
        <f>Table1[[#This Row],[cx]]*$W$9+Table1[[#This Row],[cy]]*$X$9+Table1[[#This Row],[cz]]*$Y$9</f>
        <v>-0.69274389760316368</v>
      </c>
      <c r="O83">
        <f>Table1[[#This Row],[cx]]*$W$10+Table1[[#This Row],[cy]]*$X$10+Table1[[#This Row],[cz]]*$Y$10</f>
        <v>-0.66163595823377253</v>
      </c>
      <c r="P83">
        <f>Table1[[#This Row],[cx]]*$W$11+Table1[[#This Row],[cy]]*$X$11+Table1[[#This Row],[cz]]*$Y$11</f>
        <v>-0.21933968758607761</v>
      </c>
      <c r="Q83">
        <f t="shared" si="11"/>
        <v>1.1719566607778138E-3</v>
      </c>
      <c r="R83">
        <f t="shared" si="12"/>
        <v>-136.31576108529856</v>
      </c>
      <c r="AF83">
        <f t="shared" si="13"/>
        <v>-227.38993204090835</v>
      </c>
      <c r="AG83">
        <f t="shared" si="14"/>
        <v>84.931711211863416</v>
      </c>
      <c r="AH83">
        <f t="shared" si="15"/>
        <v>59.388106789341066</v>
      </c>
      <c r="AI83">
        <f>SQRT(Table1[[#This Row],[ax]]*Table1[[#This Row],[ax]]+Table1[[#This Row],[ay]]*Table1[[#This Row],[ay]]+Table1[[#This Row],[az]]*Table1[[#This Row],[az]])-9.807</f>
        <v>-1.5552889061907891</v>
      </c>
    </row>
    <row r="84" spans="1:35" x14ac:dyDescent="0.25">
      <c r="A84">
        <v>8240461</v>
      </c>
      <c r="B84">
        <v>5.3345529999999997</v>
      </c>
      <c r="C84">
        <v>4.5923129999999999</v>
      </c>
      <c r="D84">
        <v>5.6889130000000003</v>
      </c>
      <c r="E84">
        <v>-4.0355489999999996</v>
      </c>
      <c r="F84">
        <v>1.2020360000000001</v>
      </c>
      <c r="G84">
        <v>2.0834229999999998</v>
      </c>
      <c r="H84">
        <v>-26.242245</v>
      </c>
      <c r="I84">
        <v>-20.745460999999999</v>
      </c>
      <c r="J84">
        <v>4.6809060000000002</v>
      </c>
      <c r="K84">
        <f>Table1[[#This Row],[mx]]-$W$8</f>
        <v>-36.357476974703438</v>
      </c>
      <c r="L84">
        <f>Table1[[#This Row],[my]]-$X$8</f>
        <v>-27.893130476326551</v>
      </c>
      <c r="M84">
        <f>Table1[[#This Row],[mz]]-$Y$8</f>
        <v>-20.758812382802834</v>
      </c>
      <c r="N84">
        <f>Table1[[#This Row],[cx]]*$W$9+Table1[[#This Row],[cy]]*$X$9+Table1[[#This Row],[cz]]*$Y$9</f>
        <v>-0.70911302490060868</v>
      </c>
      <c r="O84">
        <f>Table1[[#This Row],[cx]]*$W$10+Table1[[#This Row],[cy]]*$X$10+Table1[[#This Row],[cz]]*$Y$10</f>
        <v>-0.54412696023829754</v>
      </c>
      <c r="P84">
        <f>Table1[[#This Row],[cx]]*$W$11+Table1[[#This Row],[cy]]*$X$11+Table1[[#This Row],[cz]]*$Y$11</f>
        <v>-0.39658313571458631</v>
      </c>
      <c r="Q84">
        <f t="shared" si="11"/>
        <v>1.9189994127583486E-3</v>
      </c>
      <c r="R84">
        <f t="shared" si="12"/>
        <v>-142.49972544557204</v>
      </c>
      <c r="AF84">
        <f t="shared" si="13"/>
        <v>-231.21992571823984</v>
      </c>
      <c r="AG84">
        <f t="shared" si="14"/>
        <v>68.871589622787425</v>
      </c>
      <c r="AH84">
        <f t="shared" si="15"/>
        <v>119.3713448404845</v>
      </c>
      <c r="AI84">
        <f>SQRT(Table1[[#This Row],[ax]]*Table1[[#This Row],[ax]]+Table1[[#This Row],[ay]]*Table1[[#This Row],[ay]]+Table1[[#This Row],[az]]*Table1[[#This Row],[az]])-9.807</f>
        <v>-0.75655661189204615</v>
      </c>
    </row>
    <row r="85" spans="1:35" x14ac:dyDescent="0.25">
      <c r="A85">
        <v>8291532</v>
      </c>
      <c r="B85">
        <v>3.4597980000000002</v>
      </c>
      <c r="C85">
        <v>1.0894170000000001</v>
      </c>
      <c r="D85">
        <v>6.0384849999999997</v>
      </c>
      <c r="E85">
        <v>-3.9002590000000001</v>
      </c>
      <c r="F85">
        <v>1.5067060000000001</v>
      </c>
      <c r="G85">
        <v>1.687937</v>
      </c>
      <c r="H85">
        <v>-28.414017000000001</v>
      </c>
      <c r="I85">
        <v>-13.168858</v>
      </c>
      <c r="J85">
        <v>-3.293971</v>
      </c>
      <c r="K85">
        <f>Table1[[#This Row],[mx]]-$W$8</f>
        <v>-38.529248974703435</v>
      </c>
      <c r="L85">
        <f>Table1[[#This Row],[my]]-$X$8</f>
        <v>-20.316527476326552</v>
      </c>
      <c r="M85">
        <f>Table1[[#This Row],[mz]]-$Y$8</f>
        <v>-28.733689382802833</v>
      </c>
      <c r="N85">
        <f>Table1[[#This Row],[cx]]*$W$9+Table1[[#This Row],[cy]]*$X$9+Table1[[#This Row],[cz]]*$Y$9</f>
        <v>-0.74968203648889276</v>
      </c>
      <c r="O85">
        <f>Table1[[#This Row],[cx]]*$W$10+Table1[[#This Row],[cy]]*$X$10+Table1[[#This Row],[cz]]*$Y$10</f>
        <v>-0.39490887964946148</v>
      </c>
      <c r="P85">
        <f>Table1[[#This Row],[cx]]*$W$11+Table1[[#This Row],[cy]]*$X$11+Table1[[#This Row],[cz]]*$Y$11</f>
        <v>-0.55591590996776563</v>
      </c>
      <c r="Q85">
        <f t="shared" si="11"/>
        <v>7.3000896170068901E-4</v>
      </c>
      <c r="R85">
        <f t="shared" si="12"/>
        <v>-152.22115146890249</v>
      </c>
      <c r="AF85">
        <f t="shared" si="13"/>
        <v>-223.46837970791495</v>
      </c>
      <c r="AG85">
        <f t="shared" si="14"/>
        <v>86.327894767038217</v>
      </c>
      <c r="AH85">
        <f t="shared" si="15"/>
        <v>96.711666183973634</v>
      </c>
      <c r="AI85">
        <f>SQRT(Table1[[#This Row],[ax]]*Table1[[#This Row],[ax]]+Table1[[#This Row],[ay]]*Table1[[#This Row],[ay]]+Table1[[#This Row],[az]]*Table1[[#This Row],[az]])-9.807</f>
        <v>-2.7628298788346974</v>
      </c>
    </row>
    <row r="86" spans="1:35" x14ac:dyDescent="0.25">
      <c r="A86">
        <v>8342600</v>
      </c>
      <c r="B86">
        <v>4.8820259999999998</v>
      </c>
      <c r="C86">
        <v>-2.075879</v>
      </c>
      <c r="D86">
        <v>5.8397560000000004</v>
      </c>
      <c r="E86">
        <v>-4.3633889999999997</v>
      </c>
      <c r="F86">
        <v>1.56796</v>
      </c>
      <c r="G86">
        <v>2.0472030000000001</v>
      </c>
      <c r="H86">
        <v>-26.785187000000001</v>
      </c>
      <c r="I86">
        <v>-1.8039529999999999</v>
      </c>
      <c r="J86">
        <v>-8.3216110000000008</v>
      </c>
      <c r="K86">
        <f>Table1[[#This Row],[mx]]-$W$8</f>
        <v>-36.900418974703435</v>
      </c>
      <c r="L86">
        <f>Table1[[#This Row],[my]]-$X$8</f>
        <v>-8.9516224763265519</v>
      </c>
      <c r="M86">
        <f>Table1[[#This Row],[mz]]-$Y$8</f>
        <v>-33.761329382802835</v>
      </c>
      <c r="N86">
        <f>Table1[[#This Row],[cx]]*$W$9+Table1[[#This Row],[cy]]*$X$9+Table1[[#This Row],[cz]]*$Y$9</f>
        <v>-0.71595288913219801</v>
      </c>
      <c r="O86">
        <f>Table1[[#This Row],[cx]]*$W$10+Table1[[#This Row],[cy]]*$X$10+Table1[[#This Row],[cz]]*$Y$10</f>
        <v>-0.17180281954269316</v>
      </c>
      <c r="P86">
        <f>Table1[[#This Row],[cx]]*$W$11+Table1[[#This Row],[cy]]*$X$11+Table1[[#This Row],[cz]]*$Y$11</f>
        <v>-0.65825904001012014</v>
      </c>
      <c r="Q86">
        <f t="shared" si="11"/>
        <v>6.0468226320462774E-4</v>
      </c>
      <c r="R86">
        <f t="shared" si="12"/>
        <v>-166.5062245779059</v>
      </c>
      <c r="AF86">
        <f t="shared" si="13"/>
        <v>-250.00377407380876</v>
      </c>
      <c r="AG86">
        <f t="shared" si="14"/>
        <v>89.837490445332563</v>
      </c>
      <c r="AH86">
        <f t="shared" si="15"/>
        <v>117.29609170652067</v>
      </c>
      <c r="AI86">
        <f>SQRT(Table1[[#This Row],[ax]]*Table1[[#This Row],[ax]]+Table1[[#This Row],[ay]]*Table1[[#This Row],[ay]]+Table1[[#This Row],[az]]*Table1[[#This Row],[az]])-9.807</f>
        <v>-1.917373796759887</v>
      </c>
    </row>
    <row r="87" spans="1:35" x14ac:dyDescent="0.25">
      <c r="A87">
        <v>8393669</v>
      </c>
      <c r="B87">
        <v>2.3679860000000001</v>
      </c>
      <c r="C87">
        <v>-3.6800760000000001</v>
      </c>
      <c r="D87">
        <v>7.5277539999999998</v>
      </c>
      <c r="E87">
        <v>-4.3633889999999997</v>
      </c>
      <c r="F87">
        <v>1.6305449999999999</v>
      </c>
      <c r="G87">
        <v>1.5952580000000001</v>
      </c>
      <c r="H87">
        <v>-25.156358999999998</v>
      </c>
      <c r="I87">
        <v>3.0667200000000001</v>
      </c>
      <c r="J87">
        <v>-9.8819130000000008</v>
      </c>
      <c r="K87">
        <f>Table1[[#This Row],[mx]]-$W$8</f>
        <v>-35.271590974703436</v>
      </c>
      <c r="L87">
        <f>Table1[[#This Row],[my]]-$X$8</f>
        <v>-4.080949476326551</v>
      </c>
      <c r="M87">
        <f>Table1[[#This Row],[mz]]-$Y$8</f>
        <v>-35.321631382802835</v>
      </c>
      <c r="N87">
        <f>Table1[[#This Row],[cx]]*$W$9+Table1[[#This Row],[cy]]*$X$9+Table1[[#This Row],[cz]]*$Y$9</f>
        <v>-0.68348319784419731</v>
      </c>
      <c r="O87">
        <f>Table1[[#This Row],[cx]]*$W$10+Table1[[#This Row],[cy]]*$X$10+Table1[[#This Row],[cz]]*$Y$10</f>
        <v>-7.6248063431319443E-2</v>
      </c>
      <c r="P87">
        <f>Table1[[#This Row],[cx]]*$W$11+Table1[[#This Row],[cy]]*$X$11+Table1[[#This Row],[cz]]*$Y$11</f>
        <v>-0.6906604611910564</v>
      </c>
      <c r="Q87">
        <f t="shared" si="11"/>
        <v>2.5025084724279614E-3</v>
      </c>
      <c r="R87">
        <f t="shared" si="12"/>
        <v>-173.63451319002655</v>
      </c>
      <c r="AF87">
        <f t="shared" si="13"/>
        <v>-250.00377407380876</v>
      </c>
      <c r="AG87">
        <f t="shared" si="14"/>
        <v>93.423346806158804</v>
      </c>
      <c r="AH87">
        <f t="shared" si="15"/>
        <v>91.401550634480685</v>
      </c>
      <c r="AI87">
        <f>SQRT(Table1[[#This Row],[ax]]*Table1[[#This Row],[ax]]+Table1[[#This Row],[ay]]*Table1[[#This Row],[ay]]+Table1[[#This Row],[az]]*Table1[[#This Row],[az]])-9.807</f>
        <v>-1.099681391697672</v>
      </c>
    </row>
    <row r="88" spans="1:35" x14ac:dyDescent="0.25">
      <c r="A88">
        <v>8444742</v>
      </c>
      <c r="B88">
        <v>2.1213709999999999</v>
      </c>
      <c r="C88">
        <v>-5.0711769999999996</v>
      </c>
      <c r="D88">
        <v>7.3218420000000002</v>
      </c>
      <c r="E88">
        <v>-4.3633889999999997</v>
      </c>
      <c r="F88">
        <v>1.3727469999999999</v>
      </c>
      <c r="G88">
        <v>1.2122889999999999</v>
      </c>
      <c r="H88">
        <v>-21.898700999999999</v>
      </c>
      <c r="I88">
        <v>16.055181999999999</v>
      </c>
      <c r="J88">
        <v>-13.349252</v>
      </c>
      <c r="K88">
        <f>Table1[[#This Row],[mx]]-$W$8</f>
        <v>-32.013932974703437</v>
      </c>
      <c r="L88">
        <f>Table1[[#This Row],[my]]-$X$8</f>
        <v>8.9075125236734465</v>
      </c>
      <c r="M88">
        <f>Table1[[#This Row],[mz]]-$Y$8</f>
        <v>-38.78897038280283</v>
      </c>
      <c r="N88">
        <f>Table1[[#This Row],[cx]]*$W$9+Table1[[#This Row],[cy]]*$X$9+Table1[[#This Row],[cz]]*$Y$9</f>
        <v>-0.61791144902973194</v>
      </c>
      <c r="O88">
        <f>Table1[[#This Row],[cx]]*$W$10+Table1[[#This Row],[cy]]*$X$10+Table1[[#This Row],[cz]]*$Y$10</f>
        <v>0.17849347773182767</v>
      </c>
      <c r="P88">
        <f>Table1[[#This Row],[cx]]*$W$11+Table1[[#This Row],[cy]]*$X$11+Table1[[#This Row],[cz]]*$Y$11</f>
        <v>-0.76261910239491348</v>
      </c>
      <c r="Q88">
        <f t="shared" si="11"/>
        <v>2.2445083321477962E-5</v>
      </c>
      <c r="R88">
        <f t="shared" si="12"/>
        <v>163.88780339653059</v>
      </c>
      <c r="AF88">
        <f t="shared" si="13"/>
        <v>-250.00377407380876</v>
      </c>
      <c r="AG88">
        <f t="shared" si="14"/>
        <v>78.652609439245211</v>
      </c>
      <c r="AH88">
        <f t="shared" si="15"/>
        <v>69.459043250135053</v>
      </c>
      <c r="AI88">
        <f>SQRT(Table1[[#This Row],[ax]]*Table1[[#This Row],[ax]]+Table1[[#This Row],[ay]]*Table1[[#This Row],[ay]]+Table1[[#This Row],[az]]*Table1[[#This Row],[az]])-9.807</f>
        <v>-0.65132299838324492</v>
      </c>
    </row>
    <row r="89" spans="1:35" x14ac:dyDescent="0.25">
      <c r="A89">
        <v>8495815</v>
      </c>
      <c r="B89">
        <v>2.1357370000000002</v>
      </c>
      <c r="C89">
        <v>-8.3226689999999994</v>
      </c>
      <c r="D89">
        <v>5.2507520000000003</v>
      </c>
      <c r="E89">
        <v>-4.3633889999999997</v>
      </c>
      <c r="F89">
        <v>1.166083</v>
      </c>
      <c r="G89">
        <v>0.99803500000000001</v>
      </c>
      <c r="H89">
        <v>-18.641043</v>
      </c>
      <c r="I89">
        <v>26.878900999999999</v>
      </c>
      <c r="J89">
        <v>-11.268848</v>
      </c>
      <c r="K89">
        <f>Table1[[#This Row],[mx]]-$W$8</f>
        <v>-28.756274974703437</v>
      </c>
      <c r="L89">
        <f>Table1[[#This Row],[my]]-$X$8</f>
        <v>19.731231523673447</v>
      </c>
      <c r="M89">
        <f>Table1[[#This Row],[mz]]-$Y$8</f>
        <v>-36.708566382802836</v>
      </c>
      <c r="N89">
        <f>Table1[[#This Row],[cx]]*$W$9+Table1[[#This Row],[cy]]*$X$9+Table1[[#This Row],[cz]]*$Y$9</f>
        <v>-0.55275121276872852</v>
      </c>
      <c r="O89">
        <f>Table1[[#This Row],[cx]]*$W$10+Table1[[#This Row],[cy]]*$X$10+Table1[[#This Row],[cz]]*$Y$10</f>
        <v>0.39026313018067105</v>
      </c>
      <c r="P89">
        <f>Table1[[#This Row],[cx]]*$W$11+Table1[[#This Row],[cy]]*$X$11+Table1[[#This Row],[cz]]*$Y$11</f>
        <v>-0.7231827097746909</v>
      </c>
      <c r="Q89">
        <f t="shared" si="11"/>
        <v>3.6739513735351096E-4</v>
      </c>
      <c r="R89">
        <f t="shared" si="12"/>
        <v>144.77647127335766</v>
      </c>
      <c r="AF89">
        <f t="shared" si="13"/>
        <v>-250.00377407380876</v>
      </c>
      <c r="AG89">
        <f t="shared" si="14"/>
        <v>66.811634461953574</v>
      </c>
      <c r="AH89">
        <f t="shared" si="15"/>
        <v>57.183193306339113</v>
      </c>
      <c r="AI89">
        <f>SQRT(Table1[[#This Row],[ax]]*Table1[[#This Row],[ax]]+Table1[[#This Row],[ay]]*Table1[[#This Row],[ay]]+Table1[[#This Row],[az]]*Table1[[#This Row],[az]])-9.807</f>
        <v>0.26268660794535315</v>
      </c>
    </row>
    <row r="90" spans="1:35" x14ac:dyDescent="0.25">
      <c r="A90">
        <v>8546884</v>
      </c>
      <c r="B90">
        <v>2.7917809999999998</v>
      </c>
      <c r="C90">
        <v>-8.6746350000000003</v>
      </c>
      <c r="D90">
        <v>6.5412920000000003</v>
      </c>
      <c r="E90">
        <v>-4.3633889999999997</v>
      </c>
      <c r="F90">
        <v>0.45580700000000002</v>
      </c>
      <c r="G90">
        <v>0.61226999999999998</v>
      </c>
      <c r="H90">
        <v>-13.392593</v>
      </c>
      <c r="I90">
        <v>40.769340999999997</v>
      </c>
      <c r="J90">
        <v>-3.8140719999999999</v>
      </c>
      <c r="K90">
        <f>Table1[[#This Row],[mx]]-$W$8</f>
        <v>-23.507824974703436</v>
      </c>
      <c r="L90">
        <f>Table1[[#This Row],[my]]-$X$8</f>
        <v>33.621671523673449</v>
      </c>
      <c r="M90">
        <f>Table1[[#This Row],[mz]]-$Y$8</f>
        <v>-29.253790382802833</v>
      </c>
      <c r="N90">
        <f>Table1[[#This Row],[cx]]*$W$9+Table1[[#This Row],[cy]]*$X$9+Table1[[#This Row],[cz]]*$Y$9</f>
        <v>-0.44845465686795849</v>
      </c>
      <c r="O90">
        <f>Table1[[#This Row],[cx]]*$W$10+Table1[[#This Row],[cy]]*$X$10+Table1[[#This Row],[cz]]*$Y$10</f>
        <v>0.66153805083134209</v>
      </c>
      <c r="P90">
        <f>Table1[[#This Row],[cx]]*$W$11+Table1[[#This Row],[cy]]*$X$11+Table1[[#This Row],[cz]]*$Y$11</f>
        <v>-0.57713936623185569</v>
      </c>
      <c r="Q90">
        <f t="shared" si="11"/>
        <v>7.9332242830148212E-4</v>
      </c>
      <c r="R90">
        <f t="shared" si="12"/>
        <v>124.13322732475838</v>
      </c>
      <c r="AF90">
        <f t="shared" si="13"/>
        <v>-250.00377407380876</v>
      </c>
      <c r="AG90">
        <f t="shared" si="14"/>
        <v>26.115817372519516</v>
      </c>
      <c r="AH90">
        <f t="shared" si="15"/>
        <v>35.080486922474911</v>
      </c>
      <c r="AI90">
        <f>SQRT(Table1[[#This Row],[ax]]*Table1[[#This Row],[ax]]+Table1[[#This Row],[ay]]*Table1[[#This Row],[ay]]+Table1[[#This Row],[az]]*Table1[[#This Row],[az]])-9.807</f>
        <v>1.4104789754405154</v>
      </c>
    </row>
    <row r="91" spans="1:35" x14ac:dyDescent="0.25">
      <c r="A91">
        <v>8597955</v>
      </c>
      <c r="B91">
        <v>1.778983</v>
      </c>
      <c r="C91">
        <v>-9.7305320000000002</v>
      </c>
      <c r="D91">
        <v>2.9929049999999999</v>
      </c>
      <c r="E91">
        <v>-3.8250229999999998</v>
      </c>
      <c r="F91">
        <v>0.66446899999999998</v>
      </c>
      <c r="G91">
        <v>0.43689800000000001</v>
      </c>
      <c r="H91">
        <v>-10.85886</v>
      </c>
      <c r="I91">
        <v>45.820408</v>
      </c>
      <c r="J91">
        <v>5.2010069999999997</v>
      </c>
      <c r="K91">
        <f>Table1[[#This Row],[mx]]-$W$8</f>
        <v>-20.974091974703434</v>
      </c>
      <c r="L91">
        <f>Table1[[#This Row],[my]]-$X$8</f>
        <v>38.672738523673452</v>
      </c>
      <c r="M91">
        <f>Table1[[#This Row],[mz]]-$Y$8</f>
        <v>-20.238711382802833</v>
      </c>
      <c r="N91">
        <f>Table1[[#This Row],[cx]]*$W$9+Table1[[#This Row],[cy]]*$X$9+Table1[[#This Row],[cz]]*$Y$9</f>
        <v>-0.39841695158513968</v>
      </c>
      <c r="O91">
        <f>Table1[[#This Row],[cx]]*$W$10+Table1[[#This Row],[cy]]*$X$10+Table1[[#This Row],[cz]]*$Y$10</f>
        <v>0.75953022483978616</v>
      </c>
      <c r="P91">
        <f>Table1[[#This Row],[cx]]*$W$11+Table1[[#This Row],[cy]]*$X$11+Table1[[#This Row],[cz]]*$Y$11</f>
        <v>-0.39791005102989246</v>
      </c>
      <c r="Q91">
        <f t="shared" si="11"/>
        <v>1.1245618702837894E-2</v>
      </c>
      <c r="R91">
        <f t="shared" si="12"/>
        <v>117.67957473876574</v>
      </c>
      <c r="AF91">
        <f t="shared" si="13"/>
        <v>-219.15767444046867</v>
      </c>
      <c r="AG91">
        <f t="shared" si="14"/>
        <v>38.071269317278293</v>
      </c>
      <c r="AH91">
        <f t="shared" si="15"/>
        <v>25.032411477706642</v>
      </c>
      <c r="AI91">
        <f>SQRT(Table1[[#This Row],[ax]]*Table1[[#This Row],[ax]]+Table1[[#This Row],[ay]]*Table1[[#This Row],[ay]]+Table1[[#This Row],[az]]*Table1[[#This Row],[az]])-9.807</f>
        <v>0.52767531450978922</v>
      </c>
    </row>
    <row r="92" spans="1:35" x14ac:dyDescent="0.25">
      <c r="A92">
        <v>8649016</v>
      </c>
      <c r="B92">
        <v>1.3240609999999999</v>
      </c>
      <c r="C92">
        <v>-10.841497</v>
      </c>
      <c r="D92">
        <v>0.44295000000000001</v>
      </c>
      <c r="E92">
        <v>-4.2488720000000004</v>
      </c>
      <c r="F92">
        <v>0.32983800000000002</v>
      </c>
      <c r="G92">
        <v>0.52944400000000003</v>
      </c>
      <c r="H92">
        <v>-9.0490490000000001</v>
      </c>
      <c r="I92">
        <v>51.953850000000003</v>
      </c>
      <c r="J92">
        <v>13.175884</v>
      </c>
      <c r="K92">
        <f>Table1[[#This Row],[mx]]-$W$8</f>
        <v>-19.164280974703438</v>
      </c>
      <c r="L92">
        <f>Table1[[#This Row],[my]]-$X$8</f>
        <v>44.806180523673454</v>
      </c>
      <c r="M92">
        <f>Table1[[#This Row],[mz]]-$Y$8</f>
        <v>-12.263834382802834</v>
      </c>
      <c r="N92">
        <f>Table1[[#This Row],[cx]]*$W$9+Table1[[#This Row],[cy]]*$X$9+Table1[[#This Row],[cz]]*$Y$9</f>
        <v>-0.3621804809248072</v>
      </c>
      <c r="O92">
        <f>Table1[[#This Row],[cx]]*$W$10+Table1[[#This Row],[cy]]*$X$10+Table1[[#This Row],[cz]]*$Y$10</f>
        <v>0.87882932046080064</v>
      </c>
      <c r="P92">
        <f>Table1[[#This Row],[cx]]*$W$11+Table1[[#This Row],[cy]]*$X$11+Table1[[#This Row],[cz]]*$Y$11</f>
        <v>-0.23925097019841512</v>
      </c>
      <c r="Q92">
        <f t="shared" si="11"/>
        <v>1.5400364374929607E-3</v>
      </c>
      <c r="R92">
        <f t="shared" si="12"/>
        <v>112.39739042063104</v>
      </c>
      <c r="AF92">
        <f t="shared" si="13"/>
        <v>-243.44243329130913</v>
      </c>
      <c r="AG92">
        <f t="shared" si="14"/>
        <v>18.898325323036048</v>
      </c>
      <c r="AH92">
        <f t="shared" si="15"/>
        <v>30.334906688524359</v>
      </c>
      <c r="AI92">
        <f>SQRT(Table1[[#This Row],[ax]]*Table1[[#This Row],[ax]]+Table1[[#This Row],[ay]]*Table1[[#This Row],[ay]]+Table1[[#This Row],[az]]*Table1[[#This Row],[az]])-9.807</f>
        <v>1.1240292029264101</v>
      </c>
    </row>
    <row r="93" spans="1:35" x14ac:dyDescent="0.25">
      <c r="A93">
        <v>8700082</v>
      </c>
      <c r="B93">
        <v>2.2219319999999998</v>
      </c>
      <c r="C93">
        <v>-10.712204</v>
      </c>
      <c r="D93">
        <v>1.750251</v>
      </c>
      <c r="E93">
        <v>-4.0511290000000004</v>
      </c>
      <c r="F93">
        <v>8.1493999999999997E-2</v>
      </c>
      <c r="G93">
        <v>0.419854</v>
      </c>
      <c r="H93">
        <v>-7.2392399999999997</v>
      </c>
      <c r="I93">
        <v>54.479382000000001</v>
      </c>
      <c r="J93">
        <v>24.271366</v>
      </c>
      <c r="K93">
        <f>Table1[[#This Row],[mx]]-$W$8</f>
        <v>-17.354471974703436</v>
      </c>
      <c r="L93">
        <f>Table1[[#This Row],[my]]-$X$8</f>
        <v>47.331712523673453</v>
      </c>
      <c r="M93">
        <f>Table1[[#This Row],[mz]]-$Y$8</f>
        <v>-1.1683523828028335</v>
      </c>
      <c r="N93">
        <f>Table1[[#This Row],[cx]]*$W$9+Table1[[#This Row],[cy]]*$X$9+Table1[[#This Row],[cz]]*$Y$9</f>
        <v>-0.32664147080810468</v>
      </c>
      <c r="O93">
        <f>Table1[[#This Row],[cx]]*$W$10+Table1[[#This Row],[cy]]*$X$10+Table1[[#This Row],[cz]]*$Y$10</f>
        <v>0.92714283964485067</v>
      </c>
      <c r="P93">
        <f>Table1[[#This Row],[cx]]*$W$11+Table1[[#This Row],[cy]]*$X$11+Table1[[#This Row],[cz]]*$Y$11</f>
        <v>-1.7783493178865184E-2</v>
      </c>
      <c r="Q93">
        <f t="shared" si="11"/>
        <v>1.1152428437176706E-3</v>
      </c>
      <c r="R93">
        <f t="shared" si="12"/>
        <v>109.40785828186006</v>
      </c>
      <c r="AF93">
        <f t="shared" si="13"/>
        <v>-232.11259396305371</v>
      </c>
      <c r="AG93">
        <f t="shared" si="14"/>
        <v>4.669262255639131</v>
      </c>
      <c r="AH93">
        <f t="shared" si="15"/>
        <v>24.055862211685668</v>
      </c>
      <c r="AI93">
        <f>SQRT(Table1[[#This Row],[ax]]*Table1[[#This Row],[ax]]+Table1[[#This Row],[ay]]*Table1[[#This Row],[ay]]+Table1[[#This Row],[az]]*Table1[[#This Row],[az]])-9.807</f>
        <v>1.2723354905987474</v>
      </c>
    </row>
    <row r="94" spans="1:35" x14ac:dyDescent="0.25">
      <c r="A94">
        <v>8751148</v>
      </c>
      <c r="B94">
        <v>6.2036930000000003</v>
      </c>
      <c r="C94">
        <v>-9.0888530000000003</v>
      </c>
      <c r="D94">
        <v>3.6657090000000001</v>
      </c>
      <c r="E94">
        <v>-3.2582939999999998</v>
      </c>
      <c r="F94">
        <v>-1.1912499999999999</v>
      </c>
      <c r="G94">
        <v>0.36419299999999999</v>
      </c>
      <c r="H94">
        <v>-4.3435439999999996</v>
      </c>
      <c r="I94">
        <v>53.757801000000001</v>
      </c>
      <c r="J94">
        <v>33.286445999999998</v>
      </c>
      <c r="K94">
        <f>Table1[[#This Row],[mx]]-$W$8</f>
        <v>-14.458775974703435</v>
      </c>
      <c r="L94">
        <f>Table1[[#This Row],[my]]-$X$8</f>
        <v>46.610131523673452</v>
      </c>
      <c r="M94">
        <f>Table1[[#This Row],[mz]]-$Y$8</f>
        <v>7.8467276171971641</v>
      </c>
      <c r="N94">
        <f>Table1[[#This Row],[cx]]*$W$9+Table1[[#This Row],[cy]]*$X$9+Table1[[#This Row],[cz]]*$Y$9</f>
        <v>-0.2707238954958337</v>
      </c>
      <c r="O94">
        <f>Table1[[#This Row],[cx]]*$W$10+Table1[[#This Row],[cy]]*$X$10+Table1[[#This Row],[cz]]*$Y$10</f>
        <v>0.91207507264757659</v>
      </c>
      <c r="P94">
        <f>Table1[[#This Row],[cx]]*$W$11+Table1[[#This Row],[cy]]*$X$11+Table1[[#This Row],[cz]]*$Y$11</f>
        <v>0.1616257474244453</v>
      </c>
      <c r="Q94">
        <f t="shared" si="11"/>
        <v>4.7203429517742286E-3</v>
      </c>
      <c r="R94">
        <f t="shared" si="12"/>
        <v>106.53204411408277</v>
      </c>
      <c r="AF94">
        <f t="shared" si="13"/>
        <v>-186.68649461279904</v>
      </c>
      <c r="AG94">
        <f t="shared" si="14"/>
        <v>-68.253597344959317</v>
      </c>
      <c r="AH94">
        <f t="shared" si="15"/>
        <v>20.866721828207989</v>
      </c>
      <c r="AI94">
        <f>SQRT(Table1[[#This Row],[ax]]*Table1[[#This Row],[ax]]+Table1[[#This Row],[ay]]*Table1[[#This Row],[ay]]+Table1[[#This Row],[az]]*Table1[[#This Row],[az]])-9.807</f>
        <v>1.7917274373760073</v>
      </c>
    </row>
    <row r="95" spans="1:35" x14ac:dyDescent="0.25">
      <c r="A95">
        <v>8802216</v>
      </c>
      <c r="B95">
        <v>1.3575809999999999</v>
      </c>
      <c r="C95">
        <v>-8.878152</v>
      </c>
      <c r="D95">
        <v>-2.5331950000000001</v>
      </c>
      <c r="E95">
        <v>-2.880652</v>
      </c>
      <c r="F95">
        <v>-0.40880100000000003</v>
      </c>
      <c r="G95">
        <v>-0.10000299999999999</v>
      </c>
      <c r="H95">
        <v>-5.9723730000000002</v>
      </c>
      <c r="I95">
        <v>52.134242999999998</v>
      </c>
      <c r="J95">
        <v>39.354286000000002</v>
      </c>
      <c r="K95">
        <f>Table1[[#This Row],[mx]]-$W$8</f>
        <v>-16.087604974703435</v>
      </c>
      <c r="L95">
        <f>Table1[[#This Row],[my]]-$X$8</f>
        <v>44.986573523673449</v>
      </c>
      <c r="M95">
        <f>Table1[[#This Row],[mz]]-$Y$8</f>
        <v>13.914567617197168</v>
      </c>
      <c r="N95">
        <f>Table1[[#This Row],[cx]]*$W$9+Table1[[#This Row],[cy]]*$X$9+Table1[[#This Row],[cz]]*$Y$9</f>
        <v>-0.30255211281466515</v>
      </c>
      <c r="O95">
        <f>Table1[[#This Row],[cx]]*$W$10+Table1[[#This Row],[cy]]*$X$10+Table1[[#This Row],[cz]]*$Y$10</f>
        <v>0.87964964478035668</v>
      </c>
      <c r="P95">
        <f>Table1[[#This Row],[cx]]*$W$11+Table1[[#This Row],[cy]]*$X$11+Table1[[#This Row],[cz]]*$Y$11</f>
        <v>0.28422414782464445</v>
      </c>
      <c r="Q95">
        <f t="shared" si="11"/>
        <v>2.904709318874234E-3</v>
      </c>
      <c r="R95">
        <f t="shared" si="12"/>
        <v>108.98045835439042</v>
      </c>
      <c r="AF95">
        <f t="shared" si="13"/>
        <v>-165.04920184591961</v>
      </c>
      <c r="AG95">
        <f t="shared" si="14"/>
        <v>-23.422571960727566</v>
      </c>
      <c r="AH95">
        <f t="shared" si="15"/>
        <v>-5.7297498386467716</v>
      </c>
      <c r="AI95">
        <f>SQRT(Table1[[#This Row],[ax]]*Table1[[#This Row],[ax]]+Table1[[#This Row],[ay]]*Table1[[#This Row],[ay]]+Table1[[#This Row],[az]]*Table1[[#This Row],[az]])-9.807</f>
        <v>-0.47524314425788461</v>
      </c>
    </row>
    <row r="96" spans="1:35" x14ac:dyDescent="0.25">
      <c r="A96">
        <v>8853280</v>
      </c>
      <c r="B96">
        <v>1.728702</v>
      </c>
      <c r="C96">
        <v>-9.4839160000000007</v>
      </c>
      <c r="D96">
        <v>-4.5947069999999997</v>
      </c>
      <c r="E96">
        <v>-2.1775669999999998</v>
      </c>
      <c r="F96">
        <v>4.3943000000000003E-2</v>
      </c>
      <c r="G96">
        <v>0.30613499999999999</v>
      </c>
      <c r="H96">
        <v>-5.42943</v>
      </c>
      <c r="I96">
        <v>52.314639999999997</v>
      </c>
      <c r="J96">
        <v>46.462330000000001</v>
      </c>
      <c r="K96">
        <f>Table1[[#This Row],[mx]]-$W$8</f>
        <v>-15.544661974703436</v>
      </c>
      <c r="L96">
        <f>Table1[[#This Row],[my]]-$X$8</f>
        <v>45.166970523673449</v>
      </c>
      <c r="M96">
        <f>Table1[[#This Row],[mz]]-$Y$8</f>
        <v>21.022611617197168</v>
      </c>
      <c r="N96">
        <f>Table1[[#This Row],[cx]]*$W$9+Table1[[#This Row],[cy]]*$X$9+Table1[[#This Row],[cz]]*$Y$9</f>
        <v>-0.29199579729359465</v>
      </c>
      <c r="O96">
        <f>Table1[[#This Row],[cx]]*$W$10+Table1[[#This Row],[cy]]*$X$10+Table1[[#This Row],[cz]]*$Y$10</f>
        <v>0.88244639815034109</v>
      </c>
      <c r="P96">
        <f>Table1[[#This Row],[cx]]*$W$11+Table1[[#This Row],[cy]]*$X$11+Table1[[#This Row],[cz]]*$Y$11</f>
        <v>0.42649641546847628</v>
      </c>
      <c r="Q96">
        <f t="shared" si="11"/>
        <v>2.10427558201641E-3</v>
      </c>
      <c r="R96">
        <f t="shared" si="12"/>
        <v>108.30904510508357</v>
      </c>
      <c r="AF96">
        <f t="shared" si="13"/>
        <v>-124.76539870696412</v>
      </c>
      <c r="AG96">
        <f t="shared" si="14"/>
        <v>2.5177484391433769</v>
      </c>
      <c r="AH96">
        <f t="shared" si="15"/>
        <v>17.540243461237456</v>
      </c>
      <c r="AI96">
        <f>SQRT(Table1[[#This Row],[ax]]*Table1[[#This Row],[ax]]+Table1[[#This Row],[ay]]*Table1[[#This Row],[ay]]+Table1[[#This Row],[az]]*Table1[[#This Row],[az]])-9.807</f>
        <v>0.87215753773250526</v>
      </c>
    </row>
    <row r="97" spans="1:35" x14ac:dyDescent="0.25">
      <c r="A97">
        <v>8904346</v>
      </c>
      <c r="B97">
        <v>3.2251539999999999</v>
      </c>
      <c r="C97">
        <v>-8.9547709999999991</v>
      </c>
      <c r="D97">
        <v>-8.6339310000000005</v>
      </c>
      <c r="E97">
        <v>-1.7575799999999999</v>
      </c>
      <c r="F97">
        <v>0.31998399999999999</v>
      </c>
      <c r="G97">
        <v>-0.55647599999999997</v>
      </c>
      <c r="H97">
        <v>-5.610411</v>
      </c>
      <c r="I97">
        <v>49.969498000000002</v>
      </c>
      <c r="J97">
        <v>47.329166000000001</v>
      </c>
      <c r="K97">
        <f>Table1[[#This Row],[mx]]-$W$8</f>
        <v>-15.725642974703437</v>
      </c>
      <c r="L97">
        <f>Table1[[#This Row],[my]]-$X$8</f>
        <v>42.821828523673453</v>
      </c>
      <c r="M97">
        <f>Table1[[#This Row],[mz]]-$Y$8</f>
        <v>21.889447617197167</v>
      </c>
      <c r="N97">
        <f>Table1[[#This Row],[cx]]*$W$9+Table1[[#This Row],[cy]]*$X$9+Table1[[#This Row],[cz]]*$Y$9</f>
        <v>-0.29595389083662627</v>
      </c>
      <c r="O97">
        <f>Table1[[#This Row],[cx]]*$W$10+Table1[[#This Row],[cy]]*$X$10+Table1[[#This Row],[cz]]*$Y$10</f>
        <v>0.83642615741929871</v>
      </c>
      <c r="P97">
        <f>Table1[[#This Row],[cx]]*$W$11+Table1[[#This Row],[cy]]*$X$11+Table1[[#This Row],[cz]]*$Y$11</f>
        <v>0.44411636829023848</v>
      </c>
      <c r="Q97">
        <f t="shared" si="11"/>
        <v>2.422141000233881E-4</v>
      </c>
      <c r="R97">
        <f t="shared" si="12"/>
        <v>109.48538149988022</v>
      </c>
      <c r="AF97">
        <f t="shared" si="13"/>
        <v>-100.70191615660322</v>
      </c>
      <c r="AG97">
        <f t="shared" si="14"/>
        <v>18.333732711714134</v>
      </c>
      <c r="AH97">
        <f t="shared" si="15"/>
        <v>-31.883726200321998</v>
      </c>
      <c r="AI97">
        <f>SQRT(Table1[[#This Row],[ax]]*Table1[[#This Row],[ax]]+Table1[[#This Row],[ay]]*Table1[[#This Row],[ay]]+Table1[[#This Row],[az]]*Table1[[#This Row],[az]])-9.807</f>
        <v>3.0434593886334653</v>
      </c>
    </row>
    <row r="98" spans="1:35" x14ac:dyDescent="0.25">
      <c r="A98">
        <v>8955419</v>
      </c>
      <c r="B98">
        <v>0.70393099999999997</v>
      </c>
      <c r="C98">
        <v>-6.7448100000000002</v>
      </c>
      <c r="D98">
        <v>-7.3960660000000003</v>
      </c>
      <c r="E98">
        <v>-1.8854139999999999</v>
      </c>
      <c r="F98">
        <v>0.49175999999999997</v>
      </c>
      <c r="G98">
        <v>-0.74582999999999999</v>
      </c>
      <c r="H98">
        <v>-5.610411</v>
      </c>
      <c r="I98">
        <v>48.165545999999999</v>
      </c>
      <c r="J98">
        <v>50.449767999999999</v>
      </c>
      <c r="K98">
        <f>Table1[[#This Row],[mx]]-$W$8</f>
        <v>-15.725642974703437</v>
      </c>
      <c r="L98">
        <f>Table1[[#This Row],[my]]-$X$8</f>
        <v>41.017876523673451</v>
      </c>
      <c r="M98">
        <f>Table1[[#This Row],[mz]]-$Y$8</f>
        <v>25.010049617197165</v>
      </c>
      <c r="N98">
        <f>Table1[[#This Row],[cx]]*$W$9+Table1[[#This Row],[cy]]*$X$9+Table1[[#This Row],[cz]]*$Y$9</f>
        <v>-0.29629965496551991</v>
      </c>
      <c r="O98">
        <f>Table1[[#This Row],[cx]]*$W$10+Table1[[#This Row],[cy]]*$X$10+Table1[[#This Row],[cz]]*$Y$10</f>
        <v>0.80077185214712809</v>
      </c>
      <c r="P98">
        <f>Table1[[#This Row],[cx]]*$W$11+Table1[[#This Row],[cy]]*$X$11+Table1[[#This Row],[cz]]*$Y$11</f>
        <v>0.50681247872801272</v>
      </c>
      <c r="Q98">
        <f t="shared" si="11"/>
        <v>1.9915042602986459E-4</v>
      </c>
      <c r="R98">
        <f t="shared" si="12"/>
        <v>110.30535917828168</v>
      </c>
      <c r="AF98">
        <f t="shared" si="13"/>
        <v>-108.02626483487859</v>
      </c>
      <c r="AG98">
        <f t="shared" si="14"/>
        <v>28.17577253335336</v>
      </c>
      <c r="AH98">
        <f t="shared" si="15"/>
        <v>-42.732911234242188</v>
      </c>
      <c r="AI98">
        <f>SQRT(Table1[[#This Row],[ax]]*Table1[[#This Row],[ax]]+Table1[[#This Row],[ay]]*Table1[[#This Row],[ay]]+Table1[[#This Row],[az]]*Table1[[#This Row],[az]])-9.807</f>
        <v>0.22742938413624891</v>
      </c>
    </row>
    <row r="99" spans="1:35" x14ac:dyDescent="0.25">
      <c r="A99">
        <v>9006484</v>
      </c>
      <c r="B99">
        <v>0.50280800000000003</v>
      </c>
      <c r="C99">
        <v>-6.3066490000000002</v>
      </c>
      <c r="D99">
        <v>-4.98977</v>
      </c>
      <c r="E99">
        <v>-2.145076</v>
      </c>
      <c r="F99">
        <v>0.292153</v>
      </c>
      <c r="G99">
        <v>-0.50614099999999995</v>
      </c>
      <c r="H99">
        <v>-8.8680690000000002</v>
      </c>
      <c r="I99">
        <v>45.640011000000001</v>
      </c>
      <c r="J99">
        <v>55.997509000000001</v>
      </c>
      <c r="K99">
        <f>Table1[[#This Row],[mx]]-$W$8</f>
        <v>-18.983300974703436</v>
      </c>
      <c r="L99">
        <f>Table1[[#This Row],[my]]-$X$8</f>
        <v>38.492341523673453</v>
      </c>
      <c r="M99">
        <f>Table1[[#This Row],[mz]]-$Y$8</f>
        <v>30.557790617197167</v>
      </c>
      <c r="N99">
        <f>Table1[[#This Row],[cx]]*$W$9+Table1[[#This Row],[cy]]*$X$9+Table1[[#This Row],[cz]]*$Y$9</f>
        <v>-0.35982786649270299</v>
      </c>
      <c r="O99">
        <f>Table1[[#This Row],[cx]]*$W$10+Table1[[#This Row],[cy]]*$X$10+Table1[[#This Row],[cz]]*$Y$10</f>
        <v>0.75073567144508258</v>
      </c>
      <c r="P99">
        <f>Table1[[#This Row],[cx]]*$W$11+Table1[[#This Row],[cy]]*$X$11+Table1[[#This Row],[cz]]*$Y$11</f>
        <v>0.61984282329143148</v>
      </c>
      <c r="Q99">
        <f t="shared" si="11"/>
        <v>5.9730125680148719E-3</v>
      </c>
      <c r="R99">
        <f t="shared" si="12"/>
        <v>115.60841625475554</v>
      </c>
      <c r="AF99">
        <f t="shared" si="13"/>
        <v>-122.90380153480457</v>
      </c>
      <c r="AG99">
        <f t="shared" si="14"/>
        <v>16.739133872085539</v>
      </c>
      <c r="AH99">
        <f t="shared" si="15"/>
        <v>-28.999743138530999</v>
      </c>
      <c r="AI99">
        <f>SQRT(Table1[[#This Row],[ax]]*Table1[[#This Row],[ax]]+Table1[[#This Row],[ay]]*Table1[[#This Row],[ay]]+Table1[[#This Row],[az]]*Table1[[#This Row],[az]])-9.807</f>
        <v>-1.7494295133728439</v>
      </c>
    </row>
    <row r="100" spans="1:35" x14ac:dyDescent="0.25">
      <c r="A100">
        <v>9057544</v>
      </c>
      <c r="B100">
        <v>0.93857500000000005</v>
      </c>
      <c r="C100">
        <v>-5.6027170000000002</v>
      </c>
      <c r="D100">
        <v>-1.297723</v>
      </c>
      <c r="E100">
        <v>-0.99377400000000005</v>
      </c>
      <c r="F100">
        <v>-0.400812</v>
      </c>
      <c r="G100">
        <v>0.24754499999999999</v>
      </c>
      <c r="H100">
        <v>-8.8680690000000002</v>
      </c>
      <c r="I100">
        <v>38.424197999999997</v>
      </c>
      <c r="J100">
        <v>60.158318000000001</v>
      </c>
      <c r="K100">
        <f>Table1[[#This Row],[mx]]-$W$8</f>
        <v>-18.983300974703436</v>
      </c>
      <c r="L100">
        <f>Table1[[#This Row],[my]]-$X$8</f>
        <v>31.276528523673445</v>
      </c>
      <c r="M100">
        <f>Table1[[#This Row],[mz]]-$Y$8</f>
        <v>34.718599617197171</v>
      </c>
      <c r="N100">
        <f>Table1[[#This Row],[cx]]*$W$9+Table1[[#This Row],[cy]]*$X$9+Table1[[#This Row],[cz]]*$Y$9</f>
        <v>-0.36122663707854141</v>
      </c>
      <c r="O100">
        <f>Table1[[#This Row],[cx]]*$W$10+Table1[[#This Row],[cy]]*$X$10+Table1[[#This Row],[cz]]*$Y$10</f>
        <v>0.6089800902516973</v>
      </c>
      <c r="P100">
        <f>Table1[[#This Row],[cx]]*$W$11+Table1[[#This Row],[cy]]*$X$11+Table1[[#This Row],[cz]]*$Y$11</f>
        <v>0.70373702912590219</v>
      </c>
      <c r="Q100">
        <f t="shared" si="11"/>
        <v>1.1646932039446517E-5</v>
      </c>
      <c r="R100">
        <f t="shared" si="12"/>
        <v>120.67500156610355</v>
      </c>
      <c r="AF100">
        <f t="shared" si="13"/>
        <v>-56.939055989833875</v>
      </c>
      <c r="AG100">
        <f t="shared" si="14"/>
        <v>-22.964835978197552</v>
      </c>
      <c r="AH100">
        <f t="shared" si="15"/>
        <v>14.183283739565963</v>
      </c>
      <c r="AI100">
        <f>SQRT(Table1[[#This Row],[ax]]*Table1[[#This Row],[ax]]+Table1[[#This Row],[ay]]*Table1[[#This Row],[ay]]+Table1[[#This Row],[az]]*Table1[[#This Row],[az]])-9.807</f>
        <v>-3.979869848935671</v>
      </c>
    </row>
    <row r="101" spans="1:35" x14ac:dyDescent="0.25">
      <c r="A101">
        <v>9108613</v>
      </c>
      <c r="B101">
        <v>-2.1716519999999999</v>
      </c>
      <c r="C101">
        <v>-6.7759359999999997</v>
      </c>
      <c r="D101">
        <v>-7.5612740000000001</v>
      </c>
      <c r="E101">
        <v>0.39721699999999999</v>
      </c>
      <c r="F101">
        <v>-0.63557300000000005</v>
      </c>
      <c r="G101">
        <v>1.1074919999999999</v>
      </c>
      <c r="H101">
        <v>-7.7821829999999999</v>
      </c>
      <c r="I101">
        <v>36.981037000000001</v>
      </c>
      <c r="J101">
        <v>61.891983000000003</v>
      </c>
      <c r="K101">
        <f>Table1[[#This Row],[mx]]-$W$8</f>
        <v>-17.897414974703437</v>
      </c>
      <c r="L101">
        <f>Table1[[#This Row],[my]]-$X$8</f>
        <v>29.833367523673449</v>
      </c>
      <c r="M101">
        <f>Table1[[#This Row],[mz]]-$Y$8</f>
        <v>36.452264617197173</v>
      </c>
      <c r="N101">
        <f>Table1[[#This Row],[cx]]*$W$9+Table1[[#This Row],[cy]]*$X$9+Table1[[#This Row],[cz]]*$Y$9</f>
        <v>-0.34048923285506316</v>
      </c>
      <c r="O101">
        <f>Table1[[#This Row],[cx]]*$W$10+Table1[[#This Row],[cy]]*$X$10+Table1[[#This Row],[cz]]*$Y$10</f>
        <v>0.58053499416323873</v>
      </c>
      <c r="P101">
        <f>Table1[[#This Row],[cx]]*$W$11+Table1[[#This Row],[cy]]*$X$11+Table1[[#This Row],[cz]]*$Y$11</f>
        <v>0.73805794313111495</v>
      </c>
      <c r="Q101">
        <f t="shared" si="11"/>
        <v>5.3669851069336255E-6</v>
      </c>
      <c r="R101">
        <f t="shared" si="12"/>
        <v>120.39202386723647</v>
      </c>
      <c r="AF101">
        <f t="shared" si="13"/>
        <v>22.758857650848022</v>
      </c>
      <c r="AG101">
        <f t="shared" si="14"/>
        <v>-36.415650472468272</v>
      </c>
      <c r="AH101">
        <f t="shared" si="15"/>
        <v>63.45461744450256</v>
      </c>
      <c r="AI101">
        <f>SQRT(Table1[[#This Row],[ax]]*Table1[[#This Row],[ax]]+Table1[[#This Row],[ay]]*Table1[[#This Row],[ay]]+Table1[[#This Row],[az]]*Table1[[#This Row],[az]])-9.807</f>
        <v>0.57578602246410426</v>
      </c>
    </row>
    <row r="102" spans="1:35" x14ac:dyDescent="0.25">
      <c r="A102">
        <v>9159686</v>
      </c>
      <c r="B102">
        <v>1.374342</v>
      </c>
      <c r="C102">
        <v>-6.6059390000000002</v>
      </c>
      <c r="D102">
        <v>-4.0990820000000001</v>
      </c>
      <c r="E102">
        <v>1.399246</v>
      </c>
      <c r="F102">
        <v>-0.76646899999999996</v>
      </c>
      <c r="G102">
        <v>1.0606199999999999</v>
      </c>
      <c r="H102">
        <v>-6.1533540000000002</v>
      </c>
      <c r="I102">
        <v>38.604595000000003</v>
      </c>
      <c r="J102">
        <v>59.638213999999998</v>
      </c>
      <c r="K102">
        <f>Table1[[#This Row],[mx]]-$W$8</f>
        <v>-16.268585974703434</v>
      </c>
      <c r="L102">
        <f>Table1[[#This Row],[my]]-$X$8</f>
        <v>31.456925523673451</v>
      </c>
      <c r="M102">
        <f>Table1[[#This Row],[mz]]-$Y$8</f>
        <v>34.198495617197167</v>
      </c>
      <c r="N102">
        <f>Table1[[#This Row],[cx]]*$W$9+Table1[[#This Row],[cy]]*$X$9+Table1[[#This Row],[cz]]*$Y$9</f>
        <v>-0.30865381369170963</v>
      </c>
      <c r="O102">
        <f>Table1[[#This Row],[cx]]*$W$10+Table1[[#This Row],[cy]]*$X$10+Table1[[#This Row],[cz]]*$Y$10</f>
        <v>0.61256545836566745</v>
      </c>
      <c r="P102">
        <f>Table1[[#This Row],[cx]]*$W$11+Table1[[#This Row],[cy]]*$X$11+Table1[[#This Row],[cz]]*$Y$11</f>
        <v>0.69195099709913688</v>
      </c>
      <c r="Q102">
        <f t="shared" si="11"/>
        <v>2.5705102926474569E-3</v>
      </c>
      <c r="R102">
        <f t="shared" si="12"/>
        <v>116.74219820384013</v>
      </c>
      <c r="AF102">
        <f t="shared" si="13"/>
        <v>80.170890300562391</v>
      </c>
      <c r="AG102">
        <f t="shared" si="14"/>
        <v>-43.915438827612689</v>
      </c>
      <c r="AH102">
        <f t="shared" si="15"/>
        <v>60.769049667165369</v>
      </c>
      <c r="AI102">
        <f>SQRT(Table1[[#This Row],[ax]]*Table1[[#This Row],[ax]]+Table1[[#This Row],[ay]]*Table1[[#This Row],[ay]]+Table1[[#This Row],[az]]*Table1[[#This Row],[az]])-9.807</f>
        <v>-1.9120826953406915</v>
      </c>
    </row>
    <row r="103" spans="1:35" x14ac:dyDescent="0.25">
      <c r="A103">
        <v>9210753</v>
      </c>
      <c r="B103">
        <v>-2.9498069999999998</v>
      </c>
      <c r="C103">
        <v>-6.4143929999999996</v>
      </c>
      <c r="D103">
        <v>-4.7670979999999998</v>
      </c>
      <c r="E103">
        <v>2.0541269999999998</v>
      </c>
      <c r="F103">
        <v>-1.07873</v>
      </c>
      <c r="G103">
        <v>1.5728869999999999</v>
      </c>
      <c r="H103">
        <v>-0.36196200000000001</v>
      </c>
      <c r="I103">
        <v>45.098827</v>
      </c>
      <c r="J103">
        <v>57.557811999999998</v>
      </c>
      <c r="K103">
        <f>Table1[[#This Row],[mx]]-$W$8</f>
        <v>-10.477193974703436</v>
      </c>
      <c r="L103">
        <f>Table1[[#This Row],[my]]-$X$8</f>
        <v>37.951157523673452</v>
      </c>
      <c r="M103">
        <f>Table1[[#This Row],[mz]]-$Y$8</f>
        <v>32.118093617197161</v>
      </c>
      <c r="N103">
        <f>Table1[[#This Row],[cx]]*$W$9+Table1[[#This Row],[cy]]*$X$9+Table1[[#This Row],[cz]]*$Y$9</f>
        <v>-0.19530934663193658</v>
      </c>
      <c r="O103">
        <f>Table1[[#This Row],[cx]]*$W$10+Table1[[#This Row],[cy]]*$X$10+Table1[[#This Row],[cz]]*$Y$10</f>
        <v>0.73996963721334175</v>
      </c>
      <c r="P103">
        <f>Table1[[#This Row],[cx]]*$W$11+Table1[[#This Row],[cy]]*$X$11+Table1[[#This Row],[cz]]*$Y$11</f>
        <v>0.64695699714526256</v>
      </c>
      <c r="Q103">
        <f t="shared" si="11"/>
        <v>1.809788610876681E-5</v>
      </c>
      <c r="R103">
        <f t="shared" si="12"/>
        <v>104.78559124970256</v>
      </c>
      <c r="AF103">
        <f t="shared" si="13"/>
        <v>117.69280768386925</v>
      </c>
      <c r="AG103">
        <f t="shared" si="14"/>
        <v>-61.80667623414729</v>
      </c>
      <c r="AH103">
        <f t="shared" si="15"/>
        <v>90.119786750993512</v>
      </c>
      <c r="AI103">
        <f>SQRT(Table1[[#This Row],[ax]]*Table1[[#This Row],[ax]]+Table1[[#This Row],[ay]]*Table1[[#This Row],[ay]]+Table1[[#This Row],[az]]*Table1[[#This Row],[az]])-9.807</f>
        <v>-1.2881372685491641</v>
      </c>
    </row>
    <row r="104" spans="1:35" x14ac:dyDescent="0.25">
      <c r="A104">
        <v>9261820</v>
      </c>
      <c r="B104">
        <v>-2.7486839999999999</v>
      </c>
      <c r="C104">
        <v>-8.8997010000000003</v>
      </c>
      <c r="D104">
        <v>1.25702</v>
      </c>
      <c r="E104">
        <v>4.3632559999999998</v>
      </c>
      <c r="F104">
        <v>-1.59619</v>
      </c>
      <c r="G104">
        <v>2.7727919999999999</v>
      </c>
      <c r="H104">
        <v>6.1533540000000002</v>
      </c>
      <c r="I104">
        <v>49.428314</v>
      </c>
      <c r="J104">
        <v>53.050274000000002</v>
      </c>
      <c r="K104">
        <f>Table1[[#This Row],[mx]]-$W$8</f>
        <v>-3.9618779747034356</v>
      </c>
      <c r="L104">
        <f>Table1[[#This Row],[my]]-$X$8</f>
        <v>42.280644523673452</v>
      </c>
      <c r="M104">
        <f>Table1[[#This Row],[mz]]-$Y$8</f>
        <v>27.610555617197168</v>
      </c>
      <c r="N104">
        <f>Table1[[#This Row],[cx]]*$W$9+Table1[[#This Row],[cy]]*$X$9+Table1[[#This Row],[cz]]*$Y$9</f>
        <v>-6.8381147068482598E-2</v>
      </c>
      <c r="O104">
        <f>Table1[[#This Row],[cx]]*$W$10+Table1[[#This Row],[cy]]*$X$10+Table1[[#This Row],[cz]]*$Y$10</f>
        <v>0.82522728389643185</v>
      </c>
      <c r="P104">
        <f>Table1[[#This Row],[cx]]*$W$11+Table1[[#This Row],[cy]]*$X$11+Table1[[#This Row],[cz]]*$Y$11</f>
        <v>0.55306286465516652</v>
      </c>
      <c r="Q104">
        <f t="shared" si="11"/>
        <v>7.1325057796733056E-5</v>
      </c>
      <c r="R104">
        <f t="shared" si="12"/>
        <v>94.736901736781903</v>
      </c>
      <c r="AF104">
        <f t="shared" si="13"/>
        <v>249.9961537351335</v>
      </c>
      <c r="AG104">
        <f t="shared" si="14"/>
        <v>-91.454950300986866</v>
      </c>
      <c r="AH104">
        <f t="shared" si="15"/>
        <v>158.86927906763856</v>
      </c>
      <c r="AI104">
        <f>SQRT(Table1[[#This Row],[ax]]*Table1[[#This Row],[ax]]+Table1[[#This Row],[ay]]*Table1[[#This Row],[ay]]+Table1[[#This Row],[az]]*Table1[[#This Row],[az]])-9.807</f>
        <v>-0.40806171412658898</v>
      </c>
    </row>
    <row r="105" spans="1:35" x14ac:dyDescent="0.25">
      <c r="A105">
        <v>9312888</v>
      </c>
      <c r="B105">
        <v>-2.2243270000000002</v>
      </c>
      <c r="C105">
        <v>-14.914243000000001</v>
      </c>
      <c r="D105">
        <v>-1.8556010000000001</v>
      </c>
      <c r="E105">
        <v>4.3632559999999998</v>
      </c>
      <c r="F105">
        <v>-1.145842</v>
      </c>
      <c r="G105">
        <v>2.7363059999999999</v>
      </c>
      <c r="H105">
        <v>13.935536000000001</v>
      </c>
      <c r="I105">
        <v>55.381359000000003</v>
      </c>
      <c r="J105">
        <v>40.047756</v>
      </c>
      <c r="K105">
        <f>Table1[[#This Row],[mx]]-$W$8</f>
        <v>3.820304025296565</v>
      </c>
      <c r="L105">
        <f>Table1[[#This Row],[my]]-$X$8</f>
        <v>48.233689523673455</v>
      </c>
      <c r="M105">
        <f>Table1[[#This Row],[mz]]-$Y$8</f>
        <v>14.608037617197166</v>
      </c>
      <c r="N105">
        <f>Table1[[#This Row],[cx]]*$W$9+Table1[[#This Row],[cy]]*$X$9+Table1[[#This Row],[cz]]*$Y$9</f>
        <v>8.3365515533483953E-2</v>
      </c>
      <c r="O105">
        <f>Table1[[#This Row],[cx]]*$W$10+Table1[[#This Row],[cy]]*$X$10+Table1[[#This Row],[cz]]*$Y$10</f>
        <v>0.94316191823392859</v>
      </c>
      <c r="P105">
        <f>Table1[[#This Row],[cx]]*$W$11+Table1[[#This Row],[cy]]*$X$11+Table1[[#This Row],[cz]]*$Y$11</f>
        <v>0.28807308557768468</v>
      </c>
      <c r="Q105">
        <f t="shared" si="11"/>
        <v>4.2064714511758707E-4</v>
      </c>
      <c r="R105">
        <f t="shared" si="12"/>
        <v>84.94878767555187</v>
      </c>
      <c r="AF105">
        <f t="shared" si="13"/>
        <v>249.9961537351335</v>
      </c>
      <c r="AG105">
        <f t="shared" si="14"/>
        <v>-65.651910588829281</v>
      </c>
      <c r="AH105">
        <f t="shared" si="15"/>
        <v>156.77878525632423</v>
      </c>
      <c r="AI105">
        <f>SQRT(Table1[[#This Row],[ax]]*Table1[[#This Row],[ax]]+Table1[[#This Row],[ay]]*Table1[[#This Row],[ay]]+Table1[[#This Row],[az]]*Table1[[#This Row],[az]])-9.807</f>
        <v>5.3859434257216598</v>
      </c>
    </row>
    <row r="106" spans="1:35" x14ac:dyDescent="0.25">
      <c r="A106">
        <v>9363963</v>
      </c>
      <c r="B106">
        <v>-2.6624880000000002</v>
      </c>
      <c r="C106">
        <v>-14.543122</v>
      </c>
      <c r="D106">
        <v>0.43576700000000002</v>
      </c>
      <c r="E106">
        <v>4.3632559999999998</v>
      </c>
      <c r="F106">
        <v>-0.42957400000000001</v>
      </c>
      <c r="G106">
        <v>1.8284210000000001</v>
      </c>
      <c r="H106">
        <v>18.460062000000001</v>
      </c>
      <c r="I106">
        <v>55.561751999999998</v>
      </c>
      <c r="J106">
        <v>24.964834</v>
      </c>
      <c r="K106">
        <f>Table1[[#This Row],[mx]]-$W$8</f>
        <v>8.3448300252965648</v>
      </c>
      <c r="L106">
        <f>Table1[[#This Row],[my]]-$X$8</f>
        <v>48.41408252367345</v>
      </c>
      <c r="M106">
        <f>Table1[[#This Row],[mz]]-$Y$8</f>
        <v>-0.47488438280283418</v>
      </c>
      <c r="N106">
        <f>Table1[[#This Row],[cx]]*$W$9+Table1[[#This Row],[cy]]*$X$9+Table1[[#This Row],[cz]]*$Y$9</f>
        <v>0.17093661917773639</v>
      </c>
      <c r="O106">
        <f>Table1[[#This Row],[cx]]*$W$10+Table1[[#This Row],[cy]]*$X$10+Table1[[#This Row],[cz]]*$Y$10</f>
        <v>0.94825415690089343</v>
      </c>
      <c r="P106">
        <f>Table1[[#This Row],[cx]]*$W$11+Table1[[#This Row],[cy]]*$X$11+Table1[[#This Row],[cz]]*$Y$11</f>
        <v>-1.6667315017840668E-2</v>
      </c>
      <c r="Q106">
        <f t="shared" si="11"/>
        <v>5.0861040416863802E-3</v>
      </c>
      <c r="R106">
        <f t="shared" si="12"/>
        <v>79.781344448330699</v>
      </c>
      <c r="AF106">
        <f t="shared" si="13"/>
        <v>249.9961537351335</v>
      </c>
      <c r="AG106">
        <f t="shared" si="14"/>
        <v>-24.612777188552826</v>
      </c>
      <c r="AH106">
        <f t="shared" si="15"/>
        <v>104.7608064730895</v>
      </c>
      <c r="AI106">
        <f>SQRT(Table1[[#This Row],[ax]]*Table1[[#This Row],[ax]]+Table1[[#This Row],[ay]]*Table1[[#This Row],[ay]]+Table1[[#This Row],[az]]*Table1[[#This Row],[az]])-9.807</f>
        <v>4.9842518988528148</v>
      </c>
    </row>
    <row r="107" spans="1:35" x14ac:dyDescent="0.25">
      <c r="A107">
        <v>9415036</v>
      </c>
      <c r="B107">
        <v>-6.1031310000000003</v>
      </c>
      <c r="C107">
        <v>-12.37147</v>
      </c>
      <c r="D107">
        <v>4.2618960000000001</v>
      </c>
      <c r="E107">
        <v>4.3632559999999998</v>
      </c>
      <c r="F107">
        <v>-1.3000419999999999</v>
      </c>
      <c r="G107">
        <v>1.643062</v>
      </c>
      <c r="H107">
        <v>21.536739000000001</v>
      </c>
      <c r="I107">
        <v>56.102939999999997</v>
      </c>
      <c r="J107">
        <v>18.203526</v>
      </c>
      <c r="K107">
        <f>Table1[[#This Row],[mx]]-$W$8</f>
        <v>11.421507025296565</v>
      </c>
      <c r="L107">
        <f>Table1[[#This Row],[my]]-$X$8</f>
        <v>48.955270523673448</v>
      </c>
      <c r="M107">
        <f>Table1[[#This Row],[mz]]-$Y$8</f>
        <v>-7.2361923828028338</v>
      </c>
      <c r="N107">
        <f>Table1[[#This Row],[cx]]*$W$9+Table1[[#This Row],[cy]]*$X$9+Table1[[#This Row],[cz]]*$Y$9</f>
        <v>0.23057314108740928</v>
      </c>
      <c r="O107">
        <f>Table1[[#This Row],[cx]]*$W$10+Table1[[#This Row],[cy]]*$X$10+Table1[[#This Row],[cz]]*$Y$10</f>
        <v>0.95955185242553265</v>
      </c>
      <c r="P107">
        <f>Table1[[#This Row],[cx]]*$W$11+Table1[[#This Row],[cy]]*$X$11+Table1[[#This Row],[cz]]*$Y$11</f>
        <v>-0.15382277612587708</v>
      </c>
      <c r="Q107">
        <f t="shared" si="11"/>
        <v>5.9283613892660923E-6</v>
      </c>
      <c r="R107">
        <f t="shared" si="12"/>
        <v>76.488419943617615</v>
      </c>
      <c r="AF107">
        <f t="shared" si="13"/>
        <v>249.9961537351335</v>
      </c>
      <c r="AG107">
        <f t="shared" si="14"/>
        <v>-74.486919789746565</v>
      </c>
      <c r="AH107">
        <f t="shared" si="15"/>
        <v>94.140518078324064</v>
      </c>
      <c r="AI107">
        <f>SQRT(Table1[[#This Row],[ax]]*Table1[[#This Row],[ax]]+Table1[[#This Row],[ay]]*Table1[[#This Row],[ay]]+Table1[[#This Row],[az]]*Table1[[#This Row],[az]])-9.807</f>
        <v>4.6313252310950865</v>
      </c>
    </row>
    <row r="108" spans="1:35" x14ac:dyDescent="0.25">
      <c r="A108">
        <v>9466101</v>
      </c>
      <c r="B108">
        <v>-5.8732759999999997</v>
      </c>
      <c r="C108">
        <v>-10.618826</v>
      </c>
      <c r="D108">
        <v>5.8421500000000002</v>
      </c>
      <c r="E108">
        <v>4.3632559999999998</v>
      </c>
      <c r="F108">
        <v>-1.948798</v>
      </c>
      <c r="G108">
        <v>1.70658</v>
      </c>
      <c r="H108">
        <v>25.699300999999998</v>
      </c>
      <c r="I108">
        <v>49.789104000000002</v>
      </c>
      <c r="J108">
        <v>4.8542730000000001</v>
      </c>
      <c r="K108">
        <f>Table1[[#This Row],[mx]]-$W$8</f>
        <v>15.584069025296563</v>
      </c>
      <c r="L108">
        <f>Table1[[#This Row],[my]]-$X$8</f>
        <v>42.641434523673453</v>
      </c>
      <c r="M108">
        <f>Table1[[#This Row],[mz]]-$Y$8</f>
        <v>-20.585445382802835</v>
      </c>
      <c r="N108">
        <f>Table1[[#This Row],[cx]]*$W$9+Table1[[#This Row],[cy]]*$X$9+Table1[[#This Row],[cz]]*$Y$9</f>
        <v>0.30987636375371036</v>
      </c>
      <c r="O108">
        <f>Table1[[#This Row],[cx]]*$W$10+Table1[[#This Row],[cy]]*$X$10+Table1[[#This Row],[cz]]*$Y$10</f>
        <v>0.83727259369737428</v>
      </c>
      <c r="P108">
        <f>Table1[[#This Row],[cx]]*$W$11+Table1[[#This Row],[cy]]*$X$11+Table1[[#This Row],[cz]]*$Y$11</f>
        <v>-0.42321110646672216</v>
      </c>
      <c r="Q108">
        <f t="shared" si="11"/>
        <v>5.6851737508799044E-4</v>
      </c>
      <c r="R108">
        <f t="shared" si="12"/>
        <v>69.690379861785814</v>
      </c>
      <c r="AF108">
        <f t="shared" si="13"/>
        <v>249.9961537351335</v>
      </c>
      <c r="AG108">
        <f t="shared" si="14"/>
        <v>-111.6579005235358</v>
      </c>
      <c r="AH108">
        <f t="shared" si="15"/>
        <v>97.779831401436027</v>
      </c>
      <c r="AI108">
        <f>SQRT(Table1[[#This Row],[ax]]*Table1[[#This Row],[ax]]+Table1[[#This Row],[ay]]*Table1[[#This Row],[ay]]+Table1[[#This Row],[az]]*Table1[[#This Row],[az]])-9.807</f>
        <v>3.6609453968655519</v>
      </c>
    </row>
    <row r="109" spans="1:35" x14ac:dyDescent="0.25">
      <c r="A109">
        <v>9517170</v>
      </c>
      <c r="B109">
        <v>-3.4597980000000002</v>
      </c>
      <c r="C109">
        <v>-8.2125299999999992</v>
      </c>
      <c r="D109">
        <v>7.8102840000000002</v>
      </c>
      <c r="E109">
        <v>4.3632559999999998</v>
      </c>
      <c r="F109">
        <v>-1.996602</v>
      </c>
      <c r="G109">
        <v>0.96887299999999998</v>
      </c>
      <c r="H109">
        <v>24.975377999999999</v>
      </c>
      <c r="I109">
        <v>38.604595000000003</v>
      </c>
      <c r="J109">
        <v>-9.0150790000000001</v>
      </c>
      <c r="K109">
        <f>Table1[[#This Row],[mx]]-$W$8</f>
        <v>14.860146025296563</v>
      </c>
      <c r="L109">
        <f>Table1[[#This Row],[my]]-$X$8</f>
        <v>31.456925523673451</v>
      </c>
      <c r="M109">
        <f>Table1[[#This Row],[mz]]-$Y$8</f>
        <v>-34.454797382802838</v>
      </c>
      <c r="N109">
        <f>Table1[[#This Row],[cx]]*$W$9+Table1[[#This Row],[cy]]*$X$9+Table1[[#This Row],[cz]]*$Y$9</f>
        <v>0.29365961885983349</v>
      </c>
      <c r="O109">
        <f>Table1[[#This Row],[cx]]*$W$10+Table1[[#This Row],[cy]]*$X$10+Table1[[#This Row],[cz]]*$Y$10</f>
        <v>0.61965598325266125</v>
      </c>
      <c r="P109">
        <f>Table1[[#This Row],[cx]]*$W$11+Table1[[#This Row],[cy]]*$X$11+Table1[[#This Row],[cz]]*$Y$11</f>
        <v>-0.70030769434188034</v>
      </c>
      <c r="Q109">
        <f t="shared" si="11"/>
        <v>1.5491799947959291E-3</v>
      </c>
      <c r="R109">
        <f t="shared" si="12"/>
        <v>64.643375860880013</v>
      </c>
      <c r="AF109">
        <f t="shared" si="13"/>
        <v>249.9961537351335</v>
      </c>
      <c r="AG109">
        <f t="shared" si="14"/>
        <v>-114.39686796737919</v>
      </c>
      <c r="AH109">
        <f t="shared" si="15"/>
        <v>55.512333784178608</v>
      </c>
      <c r="AI109">
        <f>SQRT(Table1[[#This Row],[ax]]*Table1[[#This Row],[ax]]+Table1[[#This Row],[ay]]*Table1[[#This Row],[ay]]+Table1[[#This Row],[az]]*Table1[[#This Row],[az]])-9.807</f>
        <v>2.0427420799931326</v>
      </c>
    </row>
    <row r="110" spans="1:35" x14ac:dyDescent="0.25">
      <c r="A110">
        <v>9568237</v>
      </c>
      <c r="B110">
        <v>-5.4327209999999999</v>
      </c>
      <c r="C110">
        <v>-3.78782</v>
      </c>
      <c r="D110">
        <v>6.960299</v>
      </c>
      <c r="E110">
        <v>4.3632559999999998</v>
      </c>
      <c r="F110">
        <v>-2.0669110000000002</v>
      </c>
      <c r="G110">
        <v>0.68404299999999996</v>
      </c>
      <c r="H110">
        <v>20.993794999999999</v>
      </c>
      <c r="I110">
        <v>21.647435999999999</v>
      </c>
      <c r="J110">
        <v>-20.457294000000001</v>
      </c>
      <c r="K110">
        <f>Table1[[#This Row],[mx]]-$W$8</f>
        <v>10.878563025296563</v>
      </c>
      <c r="L110">
        <f>Table1[[#This Row],[my]]-$X$8</f>
        <v>14.499766523673447</v>
      </c>
      <c r="M110">
        <f>Table1[[#This Row],[mz]]-$Y$8</f>
        <v>-45.897012382802835</v>
      </c>
      <c r="N110">
        <f>Table1[[#This Row],[cx]]*$W$9+Table1[[#This Row],[cy]]*$X$9+Table1[[#This Row],[cz]]*$Y$9</f>
        <v>0.21327574926060128</v>
      </c>
      <c r="O110">
        <f>Table1[[#This Row],[cx]]*$W$10+Table1[[#This Row],[cy]]*$X$10+Table1[[#This Row],[cz]]*$Y$10</f>
        <v>0.28873024080686993</v>
      </c>
      <c r="P110">
        <f>Table1[[#This Row],[cx]]*$W$11+Table1[[#This Row],[cy]]*$X$11+Table1[[#This Row],[cz]]*$Y$11</f>
        <v>-0.92675585930370974</v>
      </c>
      <c r="Q110">
        <f t="shared" si="11"/>
        <v>1.5059904038321566E-4</v>
      </c>
      <c r="R110">
        <f t="shared" si="12"/>
        <v>53.547909226188835</v>
      </c>
      <c r="AF110">
        <f t="shared" si="13"/>
        <v>249.9961537351335</v>
      </c>
      <c r="AG110">
        <f t="shared" si="14"/>
        <v>-118.42527692916451</v>
      </c>
      <c r="AH110">
        <f t="shared" si="15"/>
        <v>39.192776905467369</v>
      </c>
      <c r="AI110">
        <f>SQRT(Table1[[#This Row],[ax]]*Table1[[#This Row],[ax]]+Table1[[#This Row],[ay]]*Table1[[#This Row],[ay]]+Table1[[#This Row],[az]]*Table1[[#This Row],[az]])-9.807</f>
        <v>-0.19930516795823827</v>
      </c>
    </row>
    <row r="111" spans="1:35" x14ac:dyDescent="0.25">
      <c r="A111">
        <v>9619308</v>
      </c>
      <c r="B111">
        <v>-3.1054379999999999</v>
      </c>
      <c r="C111">
        <v>-0.98406700000000003</v>
      </c>
      <c r="D111">
        <v>7.4655009999999997</v>
      </c>
      <c r="E111">
        <v>4.3632559999999998</v>
      </c>
      <c r="F111">
        <v>-1.4398599999999999</v>
      </c>
      <c r="G111">
        <v>0.97140300000000002</v>
      </c>
      <c r="H111">
        <v>14.478479</v>
      </c>
      <c r="I111">
        <v>8.6589749999999999</v>
      </c>
      <c r="J111">
        <v>-22.190964000000001</v>
      </c>
      <c r="K111">
        <f>Table1[[#This Row],[mx]]-$W$8</f>
        <v>4.3632470252965643</v>
      </c>
      <c r="L111">
        <f>Table1[[#This Row],[my]]-$X$8</f>
        <v>1.5113055236734487</v>
      </c>
      <c r="M111">
        <f>Table1[[#This Row],[mz]]-$Y$8</f>
        <v>-47.630682382802831</v>
      </c>
      <c r="N111">
        <f>Table1[[#This Row],[cx]]*$W$9+Table1[[#This Row],[cy]]*$X$9+Table1[[#This Row],[cz]]*$Y$9</f>
        <v>8.4647812588959079E-2</v>
      </c>
      <c r="O111">
        <f>Table1[[#This Row],[cx]]*$W$10+Table1[[#This Row],[cy]]*$X$10+Table1[[#This Row],[cz]]*$Y$10</f>
        <v>3.4529276175226484E-2</v>
      </c>
      <c r="P111">
        <f>Table1[[#This Row],[cx]]*$W$11+Table1[[#This Row],[cy]]*$X$11+Table1[[#This Row],[cz]]*$Y$11</f>
        <v>-0.95749090292877603</v>
      </c>
      <c r="Q111">
        <f t="shared" si="11"/>
        <v>5.6030685768935305E-3</v>
      </c>
      <c r="R111">
        <f t="shared" si="12"/>
        <v>22.1913792711923</v>
      </c>
      <c r="AF111">
        <f t="shared" si="13"/>
        <v>249.9961537351335</v>
      </c>
      <c r="AG111">
        <f t="shared" si="14"/>
        <v>-82.497901089706716</v>
      </c>
      <c r="AH111">
        <f t="shared" si="15"/>
        <v>55.657292106346709</v>
      </c>
      <c r="AI111">
        <f>SQRT(Table1[[#This Row],[ax]]*Table1[[#This Row],[ax]]+Table1[[#This Row],[ay]]*Table1[[#This Row],[ay]]+Table1[[#This Row],[az]]*Table1[[#This Row],[az]])-9.807</f>
        <v>-1.6617045349272939</v>
      </c>
    </row>
    <row r="112" spans="1:35" x14ac:dyDescent="0.25">
      <c r="A112">
        <v>9670373</v>
      </c>
      <c r="B112">
        <v>-1.7071529999999999</v>
      </c>
      <c r="C112">
        <v>2.3105220000000002</v>
      </c>
      <c r="D112">
        <v>6.2970709999999999</v>
      </c>
      <c r="E112">
        <v>4.3632559999999998</v>
      </c>
      <c r="F112">
        <v>-0.49189300000000002</v>
      </c>
      <c r="G112">
        <v>0.68976899999999997</v>
      </c>
      <c r="H112">
        <v>9.5919919999999994</v>
      </c>
      <c r="I112">
        <v>-5.5922549999999998</v>
      </c>
      <c r="J112">
        <v>-22.017596999999999</v>
      </c>
      <c r="K112">
        <f>Table1[[#This Row],[mx]]-$W$8</f>
        <v>-0.52323997470343642</v>
      </c>
      <c r="L112">
        <f>Table1[[#This Row],[my]]-$X$8</f>
        <v>-12.73992447632655</v>
      </c>
      <c r="M112">
        <f>Table1[[#This Row],[mz]]-$Y$8</f>
        <v>-47.457315382802832</v>
      </c>
      <c r="N112">
        <f>Table1[[#This Row],[cx]]*$W$9+Table1[[#This Row],[cy]]*$X$9+Table1[[#This Row],[cz]]*$Y$9</f>
        <v>-1.2699499570778957E-2</v>
      </c>
      <c r="O112">
        <f>Table1[[#This Row],[cx]]*$W$10+Table1[[#This Row],[cy]]*$X$10+Table1[[#This Row],[cz]]*$Y$10</f>
        <v>-0.24460201361140638</v>
      </c>
      <c r="P112">
        <f>Table1[[#This Row],[cx]]*$W$11+Table1[[#This Row],[cy]]*$X$11+Table1[[#This Row],[cz]]*$Y$11</f>
        <v>-0.95070808512306604</v>
      </c>
      <c r="Q112">
        <f t="shared" si="11"/>
        <v>1.3077419221442894E-3</v>
      </c>
      <c r="R112">
        <f t="shared" si="12"/>
        <v>-92.972072787387148</v>
      </c>
      <c r="AF112">
        <f t="shared" si="13"/>
        <v>249.9961537351335</v>
      </c>
      <c r="AG112">
        <f t="shared" si="14"/>
        <v>-28.183392872028605</v>
      </c>
      <c r="AH112">
        <f t="shared" si="15"/>
        <v>39.520852538959282</v>
      </c>
      <c r="AI112">
        <f>SQRT(Table1[[#This Row],[ax]]*Table1[[#This Row],[ax]]+Table1[[#This Row],[ay]]*Table1[[#This Row],[ay]]+Table1[[#This Row],[az]]*Table1[[#This Row],[az]])-9.807</f>
        <v>-2.885584938256196</v>
      </c>
    </row>
    <row r="113" spans="1:35" x14ac:dyDescent="0.25">
      <c r="A113">
        <v>9721439</v>
      </c>
      <c r="B113">
        <v>-2.1261589999999999</v>
      </c>
      <c r="C113">
        <v>4.5755520000000001</v>
      </c>
      <c r="D113">
        <v>7.4032489999999997</v>
      </c>
      <c r="E113">
        <v>4.1810929999999997</v>
      </c>
      <c r="F113">
        <v>0.192416</v>
      </c>
      <c r="G113">
        <v>0.72212699999999996</v>
      </c>
      <c r="H113">
        <v>8.144145</v>
      </c>
      <c r="I113">
        <v>-17.859134999999998</v>
      </c>
      <c r="J113">
        <v>-17.163323999999999</v>
      </c>
      <c r="K113">
        <f>Table1[[#This Row],[mx]]-$W$8</f>
        <v>-1.9710869747034359</v>
      </c>
      <c r="L113">
        <f>Table1[[#This Row],[my]]-$X$8</f>
        <v>-25.00680447632655</v>
      </c>
      <c r="M113">
        <f>Table1[[#This Row],[mz]]-$Y$8</f>
        <v>-42.603042382802833</v>
      </c>
      <c r="N113">
        <f>Table1[[#This Row],[cx]]*$W$9+Table1[[#This Row],[cy]]*$X$9+Table1[[#This Row],[cz]]*$Y$9</f>
        <v>-4.3102187691069493E-2</v>
      </c>
      <c r="O113">
        <f>Table1[[#This Row],[cx]]*$W$10+Table1[[#This Row],[cy]]*$X$10+Table1[[#This Row],[cz]]*$Y$10</f>
        <v>-0.48535578733131862</v>
      </c>
      <c r="P113">
        <f>Table1[[#This Row],[cx]]*$W$11+Table1[[#This Row],[cy]]*$X$11+Table1[[#This Row],[cz]]*$Y$11</f>
        <v>-0.85187533693023409</v>
      </c>
      <c r="Q113">
        <f t="shared" si="11"/>
        <v>1.3601617983076556E-3</v>
      </c>
      <c r="R113">
        <f t="shared" si="12"/>
        <v>-95.074858584462135</v>
      </c>
      <c r="AF113">
        <f t="shared" si="13"/>
        <v>239.55898265169191</v>
      </c>
      <c r="AG113">
        <f t="shared" si="14"/>
        <v>11.024624710789249</v>
      </c>
      <c r="AH113">
        <f t="shared" si="15"/>
        <v>41.3748293724436</v>
      </c>
      <c r="AI113">
        <f>SQRT(Table1[[#This Row],[ax]]*Table1[[#This Row],[ax]]+Table1[[#This Row],[ay]]*Table1[[#This Row],[ay]]+Table1[[#This Row],[az]]*Table1[[#This Row],[az]])-9.807</f>
        <v>-0.84796411693836404</v>
      </c>
    </row>
    <row r="114" spans="1:35" x14ac:dyDescent="0.25">
      <c r="A114">
        <v>9772512</v>
      </c>
      <c r="B114">
        <v>-1.6879980000000001</v>
      </c>
      <c r="C114">
        <v>6.1797490000000002</v>
      </c>
      <c r="D114">
        <v>9.206175</v>
      </c>
      <c r="E114">
        <v>4.0083849999999996</v>
      </c>
      <c r="F114">
        <v>-0.168048</v>
      </c>
      <c r="G114">
        <v>0.81081199999999998</v>
      </c>
      <c r="H114">
        <v>8.144145</v>
      </c>
      <c r="I114">
        <v>-25.796527999999999</v>
      </c>
      <c r="J114">
        <v>-10.228647</v>
      </c>
      <c r="K114">
        <f>Table1[[#This Row],[mx]]-$W$8</f>
        <v>-1.9710869747034359</v>
      </c>
      <c r="L114">
        <f>Table1[[#This Row],[my]]-$X$8</f>
        <v>-32.944197476326551</v>
      </c>
      <c r="M114">
        <f>Table1[[#This Row],[mz]]-$Y$8</f>
        <v>-35.668365382802833</v>
      </c>
      <c r="N114">
        <f>Table1[[#This Row],[cx]]*$W$9+Table1[[#This Row],[cy]]*$X$9+Table1[[#This Row],[cz]]*$Y$9</f>
        <v>-4.4636383036973024E-2</v>
      </c>
      <c r="O114">
        <f>Table1[[#This Row],[cx]]*$W$10+Table1[[#This Row],[cy]]*$X$10+Table1[[#This Row],[cz]]*$Y$10</f>
        <v>-0.641531060306889</v>
      </c>
      <c r="P114">
        <f>Table1[[#This Row],[cx]]*$W$11+Table1[[#This Row],[cy]]*$X$11+Table1[[#This Row],[cz]]*$Y$11</f>
        <v>-0.71230612928921533</v>
      </c>
      <c r="Q114">
        <f t="shared" si="11"/>
        <v>6.2513485697102038E-3</v>
      </c>
      <c r="R114">
        <f t="shared" si="12"/>
        <v>-93.980105530269071</v>
      </c>
      <c r="AF114">
        <f t="shared" si="13"/>
        <v>229.66354316354648</v>
      </c>
      <c r="AG114">
        <f t="shared" si="14"/>
        <v>-9.6284411556144587</v>
      </c>
      <c r="AH114">
        <f t="shared" si="15"/>
        <v>46.456105578561306</v>
      </c>
      <c r="AI114">
        <f>SQRT(Table1[[#This Row],[ax]]*Table1[[#This Row],[ax]]+Table1[[#This Row],[ay]]*Table1[[#This Row],[ay]]+Table1[[#This Row],[az]]*Table1[[#This Row],[az]])-9.807</f>
        <v>1.4087163427767724</v>
      </c>
    </row>
    <row r="115" spans="1:35" x14ac:dyDescent="0.25">
      <c r="A115">
        <v>9823579</v>
      </c>
      <c r="B115">
        <v>-1.652083</v>
      </c>
      <c r="C115">
        <v>6.7376269999999998</v>
      </c>
      <c r="D115">
        <v>7.0129739999999998</v>
      </c>
      <c r="E115">
        <v>4.3632559999999998</v>
      </c>
      <c r="F115">
        <v>4.7670999999999998E-2</v>
      </c>
      <c r="G115">
        <v>0.75661599999999996</v>
      </c>
      <c r="H115">
        <v>6.3343350000000003</v>
      </c>
      <c r="I115">
        <v>-33.373131000000001</v>
      </c>
      <c r="J115">
        <v>-3.6407050000000001</v>
      </c>
      <c r="K115">
        <f>Table1[[#This Row],[mx]]-$W$8</f>
        <v>-3.7808969747034356</v>
      </c>
      <c r="L115">
        <f>Table1[[#This Row],[my]]-$X$8</f>
        <v>-40.520800476326549</v>
      </c>
      <c r="M115">
        <f>Table1[[#This Row],[mz]]-$Y$8</f>
        <v>-29.080423382802834</v>
      </c>
      <c r="N115">
        <f>Table1[[#This Row],[cx]]*$W$9+Table1[[#This Row],[cy]]*$X$9+Table1[[#This Row],[cz]]*$Y$9</f>
        <v>-8.1126661505994166E-2</v>
      </c>
      <c r="O115">
        <f>Table1[[#This Row],[cx]]*$W$10+Table1[[#This Row],[cy]]*$X$10+Table1[[#This Row],[cz]]*$Y$10</f>
        <v>-0.79060311018945229</v>
      </c>
      <c r="P115">
        <f>Table1[[#This Row],[cx]]*$W$11+Table1[[#This Row],[cy]]*$X$11+Table1[[#This Row],[cz]]*$Y$11</f>
        <v>-0.57881710173474166</v>
      </c>
      <c r="Q115">
        <f t="shared" si="11"/>
        <v>1.1112855418042406E-3</v>
      </c>
      <c r="R115">
        <f t="shared" si="12"/>
        <v>-95.858822208809002</v>
      </c>
      <c r="AF115">
        <f t="shared" si="13"/>
        <v>249.9961537351335</v>
      </c>
      <c r="AG115">
        <f t="shared" si="14"/>
        <v>2.7313471051681475</v>
      </c>
      <c r="AH115">
        <f t="shared" si="15"/>
        <v>43.350903512070289</v>
      </c>
      <c r="AI115">
        <f>SQRT(Table1[[#This Row],[ax]]*Table1[[#This Row],[ax]]+Table1[[#This Row],[ay]]*Table1[[#This Row],[ay]]+Table1[[#This Row],[az]]*Table1[[#This Row],[az]])-9.807</f>
        <v>5.7420923434582605E-2</v>
      </c>
    </row>
    <row r="116" spans="1:35" x14ac:dyDescent="0.25">
      <c r="A116">
        <v>9874647</v>
      </c>
      <c r="B116">
        <v>-1.376736</v>
      </c>
      <c r="C116">
        <v>7.4056430000000004</v>
      </c>
      <c r="D116">
        <v>3.7686660000000001</v>
      </c>
      <c r="E116">
        <v>4.3632559999999998</v>
      </c>
      <c r="F116">
        <v>0.18149699999999999</v>
      </c>
      <c r="G116">
        <v>0.81893499999999997</v>
      </c>
      <c r="H116">
        <v>4.1625629999999996</v>
      </c>
      <c r="I116">
        <v>-39.506573000000003</v>
      </c>
      <c r="J116">
        <v>8.8417119999999993</v>
      </c>
      <c r="K116">
        <f>Table1[[#This Row],[mx]]-$W$8</f>
        <v>-5.9526689747034363</v>
      </c>
      <c r="L116">
        <f>Table1[[#This Row],[my]]-$X$8</f>
        <v>-46.654242476326552</v>
      </c>
      <c r="M116">
        <f>Table1[[#This Row],[mz]]-$Y$8</f>
        <v>-16.598006382802836</v>
      </c>
      <c r="N116">
        <f>Table1[[#This Row],[cx]]*$W$9+Table1[[#This Row],[cy]]*$X$9+Table1[[#This Row],[cz]]*$Y$9</f>
        <v>-0.12432963665784789</v>
      </c>
      <c r="O116">
        <f>Table1[[#This Row],[cx]]*$W$10+Table1[[#This Row],[cy]]*$X$10+Table1[[#This Row],[cz]]*$Y$10</f>
        <v>-0.91202042884167178</v>
      </c>
      <c r="P116">
        <f>Table1[[#This Row],[cx]]*$W$11+Table1[[#This Row],[cy]]*$X$11+Table1[[#This Row],[cz]]*$Y$11</f>
        <v>-0.32702454309375656</v>
      </c>
      <c r="Q116">
        <f t="shared" si="11"/>
        <v>2.0990900072034523E-3</v>
      </c>
      <c r="R116">
        <f t="shared" si="12"/>
        <v>-97.762897224722394</v>
      </c>
      <c r="AF116">
        <f t="shared" si="13"/>
        <v>249.9961537351335</v>
      </c>
      <c r="AG116">
        <f t="shared" si="14"/>
        <v>10.399012094285903</v>
      </c>
      <c r="AH116">
        <f t="shared" si="15"/>
        <v>46.921519195546068</v>
      </c>
      <c r="AI116">
        <f>SQRT(Table1[[#This Row],[ax]]*Table1[[#This Row],[ax]]+Table1[[#This Row],[ay]]*Table1[[#This Row],[ay]]+Table1[[#This Row],[az]]*Table1[[#This Row],[az]])-9.807</f>
        <v>-1.3843048448432498</v>
      </c>
    </row>
    <row r="117" spans="1:35" x14ac:dyDescent="0.25">
      <c r="A117">
        <v>9925721</v>
      </c>
      <c r="B117">
        <v>-0.68717099999999998</v>
      </c>
      <c r="C117">
        <v>7.9730980000000002</v>
      </c>
      <c r="D117">
        <v>-1.1157550000000001</v>
      </c>
      <c r="E117">
        <v>4.3632559999999998</v>
      </c>
      <c r="F117">
        <v>3.5286999999999999E-2</v>
      </c>
      <c r="G117">
        <v>0.95742099999999997</v>
      </c>
      <c r="H117">
        <v>3.0766770000000001</v>
      </c>
      <c r="I117">
        <v>-43.836060000000003</v>
      </c>
      <c r="J117">
        <v>19.243727</v>
      </c>
      <c r="K117">
        <f>Table1[[#This Row],[mx]]-$W$8</f>
        <v>-7.0385549747034357</v>
      </c>
      <c r="L117">
        <f>Table1[[#This Row],[my]]-$X$8</f>
        <v>-50.983729476326552</v>
      </c>
      <c r="M117">
        <f>Table1[[#This Row],[mz]]-$Y$8</f>
        <v>-6.1959913828028341</v>
      </c>
      <c r="N117">
        <f>Table1[[#This Row],[cx]]*$W$9+Table1[[#This Row],[cy]]*$X$9+Table1[[#This Row],[cz]]*$Y$9</f>
        <v>-0.14616942717574685</v>
      </c>
      <c r="O117">
        <f>Table1[[#This Row],[cx]]*$W$10+Table1[[#This Row],[cy]]*$X$10+Table1[[#This Row],[cz]]*$Y$10</f>
        <v>-0.99789175730967161</v>
      </c>
      <c r="P117">
        <f>Table1[[#This Row],[cx]]*$W$11+Table1[[#This Row],[cy]]*$X$11+Table1[[#This Row],[cz]]*$Y$11</f>
        <v>-0.11760444834370552</v>
      </c>
      <c r="Q117">
        <f t="shared" si="11"/>
        <v>9.6002480262399902E-4</v>
      </c>
      <c r="R117">
        <f t="shared" si="12"/>
        <v>-98.333322525737941</v>
      </c>
      <c r="AF117">
        <f t="shared" si="13"/>
        <v>249.9961537351335</v>
      </c>
      <c r="AG117">
        <f t="shared" si="14"/>
        <v>2.0217961716781359</v>
      </c>
      <c r="AH117">
        <f t="shared" si="15"/>
        <v>54.856182517194789</v>
      </c>
      <c r="AI117">
        <f>SQRT(Table1[[#This Row],[ax]]*Table1[[#This Row],[ax]]+Table1[[#This Row],[ay]]*Table1[[#This Row],[ay]]+Table1[[#This Row],[az]]*Table1[[#This Row],[az]])-9.807</f>
        <v>-1.7269378145418965</v>
      </c>
    </row>
    <row r="118" spans="1:35" x14ac:dyDescent="0.25">
      <c r="A118">
        <v>9976787</v>
      </c>
      <c r="B118">
        <v>-0.351966</v>
      </c>
      <c r="C118">
        <v>8.2699940000000005</v>
      </c>
      <c r="D118">
        <v>-2.4230559999999999</v>
      </c>
      <c r="E118">
        <v>4.2545979999999997</v>
      </c>
      <c r="F118">
        <v>-0.450214</v>
      </c>
      <c r="G118">
        <v>1.0205390000000001</v>
      </c>
      <c r="H118">
        <v>-0.180981</v>
      </c>
      <c r="I118">
        <v>-42.753689000000001</v>
      </c>
      <c r="J118">
        <v>30.339209</v>
      </c>
      <c r="K118">
        <f>Table1[[#This Row],[mx]]-$W$8</f>
        <v>-10.296212974703435</v>
      </c>
      <c r="L118">
        <f>Table1[[#This Row],[my]]-$X$8</f>
        <v>-49.90135847632655</v>
      </c>
      <c r="M118">
        <f>Table1[[#This Row],[mz]]-$Y$8</f>
        <v>4.8994906171971664</v>
      </c>
      <c r="N118">
        <f>Table1[[#This Row],[cx]]*$W$9+Table1[[#This Row],[cy]]*$X$9+Table1[[#This Row],[cz]]*$Y$9</f>
        <v>-0.2089838498118263</v>
      </c>
      <c r="O118">
        <f>Table1[[#This Row],[cx]]*$W$10+Table1[[#This Row],[cy]]*$X$10+Table1[[#This Row],[cz]]*$Y$10</f>
        <v>-0.97784008489975627</v>
      </c>
      <c r="P118">
        <f>Table1[[#This Row],[cx]]*$W$11+Table1[[#This Row],[cy]]*$X$11+Table1[[#This Row],[cz]]*$Y$11</f>
        <v>0.10646177226276433</v>
      </c>
      <c r="Q118">
        <f t="shared" si="11"/>
        <v>1.2498323418384867E-4</v>
      </c>
      <c r="R118">
        <f t="shared" si="12"/>
        <v>-102.06375599829866</v>
      </c>
      <c r="AF118">
        <f t="shared" si="13"/>
        <v>243.77050892480099</v>
      </c>
      <c r="AG118">
        <f t="shared" si="14"/>
        <v>-25.795362077702844</v>
      </c>
      <c r="AH118">
        <f t="shared" si="15"/>
        <v>58.472577528501525</v>
      </c>
      <c r="AI118">
        <f>SQRT(Table1[[#This Row],[ax]]*Table1[[#This Row],[ax]]+Table1[[#This Row],[ay]]*Table1[[#This Row],[ay]]+Table1[[#This Row],[az]]*Table1[[#This Row],[az]])-9.807</f>
        <v>-1.1821590620853772</v>
      </c>
    </row>
    <row r="119" spans="1:35" x14ac:dyDescent="0.25">
      <c r="A119">
        <v>10027850</v>
      </c>
      <c r="B119">
        <v>-0.25379800000000002</v>
      </c>
      <c r="C119">
        <v>8.4232309999999995</v>
      </c>
      <c r="D119">
        <v>-4.2331640000000004</v>
      </c>
      <c r="E119">
        <v>3.9360789999999999</v>
      </c>
      <c r="F119">
        <v>-7.7765000000000001E-2</v>
      </c>
      <c r="G119">
        <v>0.66007499999999997</v>
      </c>
      <c r="H119">
        <v>-1.990791</v>
      </c>
      <c r="I119">
        <v>-40.228152999999999</v>
      </c>
      <c r="J119">
        <v>38.660820000000001</v>
      </c>
      <c r="K119">
        <f>Table1[[#This Row],[mx]]-$W$8</f>
        <v>-12.106022974703436</v>
      </c>
      <c r="L119">
        <f>Table1[[#This Row],[my]]-$X$8</f>
        <v>-47.375822476326547</v>
      </c>
      <c r="M119">
        <f>Table1[[#This Row],[mz]]-$Y$8</f>
        <v>13.221101617197167</v>
      </c>
      <c r="N119">
        <f>Table1[[#This Row],[cx]]*$W$9+Table1[[#This Row],[cy]]*$X$9+Table1[[#This Row],[cz]]*$Y$9</f>
        <v>-0.24350157654632631</v>
      </c>
      <c r="O119">
        <f>Table1[[#This Row],[cx]]*$W$10+Table1[[#This Row],[cy]]*$X$10+Table1[[#This Row],[cz]]*$Y$10</f>
        <v>-0.9292370522723864</v>
      </c>
      <c r="P119">
        <f>Table1[[#This Row],[cx]]*$W$11+Table1[[#This Row],[cy]]*$X$11+Table1[[#This Row],[cz]]*$Y$11</f>
        <v>0.27409119387839181</v>
      </c>
      <c r="Q119">
        <f t="shared" si="11"/>
        <v>4.4079016856283628E-6</v>
      </c>
      <c r="R119">
        <f t="shared" si="12"/>
        <v>-104.6838921418652</v>
      </c>
      <c r="AF119">
        <f t="shared" si="13"/>
        <v>225.52071453007355</v>
      </c>
      <c r="AG119">
        <f t="shared" si="14"/>
        <v>-4.4556062938348466</v>
      </c>
      <c r="AH119">
        <f t="shared" si="15"/>
        <v>37.81951166209781</v>
      </c>
      <c r="AI119">
        <f>SQRT(Table1[[#This Row],[ax]]*Table1[[#This Row],[ax]]+Table1[[#This Row],[ay]]*Table1[[#This Row],[ay]]+Table1[[#This Row],[az]]*Table1[[#This Row],[az]])-9.807</f>
        <v>-0.37646919017487157</v>
      </c>
    </row>
    <row r="120" spans="1:35" x14ac:dyDescent="0.25">
      <c r="A120">
        <v>10078912</v>
      </c>
      <c r="B120">
        <v>0.49323099999999998</v>
      </c>
      <c r="C120">
        <v>7.1207180000000001</v>
      </c>
      <c r="D120">
        <v>-5.6673640000000001</v>
      </c>
      <c r="E120">
        <v>3.4642930000000001</v>
      </c>
      <c r="F120">
        <v>-0.20253599999999999</v>
      </c>
      <c r="G120">
        <v>0.444355</v>
      </c>
      <c r="H120">
        <v>-4.1625629999999996</v>
      </c>
      <c r="I120">
        <v>-36.981037000000001</v>
      </c>
      <c r="J120">
        <v>43.861828000000003</v>
      </c>
      <c r="K120">
        <f>Table1[[#This Row],[mx]]-$W$8</f>
        <v>-14.277794974703436</v>
      </c>
      <c r="L120">
        <f>Table1[[#This Row],[my]]-$X$8</f>
        <v>-44.128706476326549</v>
      </c>
      <c r="M120">
        <f>Table1[[#This Row],[mz]]-$Y$8</f>
        <v>18.422109617197169</v>
      </c>
      <c r="N120">
        <f>Table1[[#This Row],[cx]]*$W$9+Table1[[#This Row],[cy]]*$X$9+Table1[[#This Row],[cz]]*$Y$9</f>
        <v>-0.28488968516399182</v>
      </c>
      <c r="O120">
        <f>Table1[[#This Row],[cx]]*$W$10+Table1[[#This Row],[cy]]*$X$10+Table1[[#This Row],[cz]]*$Y$10</f>
        <v>-0.8661782030755063</v>
      </c>
      <c r="P120">
        <f>Table1[[#This Row],[cx]]*$W$11+Table1[[#This Row],[cy]]*$X$11+Table1[[#This Row],[cz]]*$Y$11</f>
        <v>0.37927103135120055</v>
      </c>
      <c r="Q120">
        <f t="shared" si="11"/>
        <v>6.114083369697773E-4</v>
      </c>
      <c r="R120">
        <f t="shared" si="12"/>
        <v>-108.20625473802262</v>
      </c>
      <c r="AF120">
        <f t="shared" si="13"/>
        <v>198.4893678967145</v>
      </c>
      <c r="AG120">
        <f t="shared" si="14"/>
        <v>-11.604457999461641</v>
      </c>
      <c r="AH120">
        <f t="shared" si="15"/>
        <v>25.459666105535696</v>
      </c>
      <c r="AI120">
        <f>SQRT(Table1[[#This Row],[ax]]*Table1[[#This Row],[ax]]+Table1[[#This Row],[ay]]*Table1[[#This Row],[ay]]+Table1[[#This Row],[az]]*Table1[[#This Row],[az]])-9.807</f>
        <v>-0.69289464821801516</v>
      </c>
    </row>
    <row r="121" spans="1:35" x14ac:dyDescent="0.25">
      <c r="A121">
        <v>10129982</v>
      </c>
      <c r="B121">
        <v>2.494885</v>
      </c>
      <c r="C121">
        <v>4.640199</v>
      </c>
      <c r="D121">
        <v>-7.2835330000000003</v>
      </c>
      <c r="E121">
        <v>3.2644190000000002</v>
      </c>
      <c r="F121">
        <v>1.330136</v>
      </c>
      <c r="G121">
        <v>-0.93291999999999997</v>
      </c>
      <c r="H121">
        <v>-2.3527529999999999</v>
      </c>
      <c r="I121">
        <v>-35.177086000000003</v>
      </c>
      <c r="J121">
        <v>51.836703999999997</v>
      </c>
      <c r="K121">
        <f>Table1[[#This Row],[mx]]-$W$8</f>
        <v>-12.467984974703436</v>
      </c>
      <c r="L121">
        <f>Table1[[#This Row],[my]]-$X$8</f>
        <v>-42.324755476326551</v>
      </c>
      <c r="M121">
        <f>Table1[[#This Row],[mz]]-$Y$8</f>
        <v>26.396985617197164</v>
      </c>
      <c r="N121">
        <f>Table1[[#This Row],[cx]]*$W$9+Table1[[#This Row],[cy]]*$X$9+Table1[[#This Row],[cz]]*$Y$9</f>
        <v>-0.24949721077356504</v>
      </c>
      <c r="O121">
        <f>Table1[[#This Row],[cx]]*$W$10+Table1[[#This Row],[cy]]*$X$10+Table1[[#This Row],[cz]]*$Y$10</f>
        <v>-0.8316739968027248</v>
      </c>
      <c r="P121">
        <f>Table1[[#This Row],[cx]]*$W$11+Table1[[#This Row],[cy]]*$X$11+Table1[[#This Row],[cz]]*$Y$11</f>
        <v>0.53819943114028412</v>
      </c>
      <c r="Q121">
        <f t="shared" si="11"/>
        <v>1.9000116283332518E-3</v>
      </c>
      <c r="R121">
        <f t="shared" si="12"/>
        <v>-106.6989289561571</v>
      </c>
      <c r="AF121">
        <f t="shared" si="13"/>
        <v>187.03743126231669</v>
      </c>
      <c r="AG121">
        <f t="shared" si="14"/>
        <v>76.211178978413272</v>
      </c>
      <c r="AH121">
        <f t="shared" si="15"/>
        <v>-53.452378623344757</v>
      </c>
      <c r="AI121">
        <f>SQRT(Table1[[#This Row],[ax]]*Table1[[#This Row],[ax]]+Table1[[#This Row],[ay]]*Table1[[#This Row],[ay]]+Table1[[#This Row],[az]]*Table1[[#This Row],[az]])-9.807</f>
        <v>-0.817798095219187</v>
      </c>
    </row>
    <row r="122" spans="1:35" x14ac:dyDescent="0.25">
      <c r="A122">
        <v>10181049</v>
      </c>
      <c r="B122">
        <v>0.32323400000000002</v>
      </c>
      <c r="C122">
        <v>4.9754050000000003</v>
      </c>
      <c r="D122">
        <v>-7.6331040000000003</v>
      </c>
      <c r="E122">
        <v>2.8070140000000001</v>
      </c>
      <c r="F122">
        <v>0.81347499999999995</v>
      </c>
      <c r="G122">
        <v>-0.30174099999999998</v>
      </c>
      <c r="H122">
        <v>-4.1625629999999996</v>
      </c>
      <c r="I122">
        <v>-27.961272999999998</v>
      </c>
      <c r="J122">
        <v>57.384444999999999</v>
      </c>
      <c r="K122">
        <f>Table1[[#This Row],[mx]]-$W$8</f>
        <v>-14.277794974703436</v>
      </c>
      <c r="L122">
        <f>Table1[[#This Row],[my]]-$X$8</f>
        <v>-35.108942476326547</v>
      </c>
      <c r="M122">
        <f>Table1[[#This Row],[mz]]-$Y$8</f>
        <v>31.944726617197166</v>
      </c>
      <c r="N122">
        <f>Table1[[#This Row],[cx]]*$W$9+Table1[[#This Row],[cy]]*$X$9+Table1[[#This Row],[cz]]*$Y$9</f>
        <v>-0.28310586784765518</v>
      </c>
      <c r="O122">
        <f>Table1[[#This Row],[cx]]*$W$10+Table1[[#This Row],[cy]]*$X$10+Table1[[#This Row],[cz]]*$Y$10</f>
        <v>-0.69092268390973943</v>
      </c>
      <c r="P122">
        <f>Table1[[#This Row],[cx]]*$W$11+Table1[[#This Row],[cy]]*$X$11+Table1[[#This Row],[cz]]*$Y$11</f>
        <v>0.64990691738994266</v>
      </c>
      <c r="Q122">
        <f t="shared" si="11"/>
        <v>4.0392603371437605E-4</v>
      </c>
      <c r="R122">
        <f t="shared" si="12"/>
        <v>-112.28138664991376</v>
      </c>
      <c r="AF122">
        <f t="shared" si="13"/>
        <v>160.83005523413527</v>
      </c>
      <c r="AG122">
        <f t="shared" si="14"/>
        <v>46.608684239404639</v>
      </c>
      <c r="AH122">
        <f t="shared" si="15"/>
        <v>-17.288485806056972</v>
      </c>
      <c r="AI122">
        <f>SQRT(Table1[[#This Row],[ax]]*Table1[[#This Row],[ax]]+Table1[[#This Row],[ay]]*Table1[[#This Row],[ay]]+Table1[[#This Row],[az]]*Table1[[#This Row],[az]])-9.807</f>
        <v>-0.68979583383167764</v>
      </c>
    </row>
    <row r="123" spans="1:35" x14ac:dyDescent="0.25">
      <c r="A123">
        <v>10232115</v>
      </c>
      <c r="B123">
        <v>1.1109659999999999</v>
      </c>
      <c r="C123">
        <v>4.5468209999999996</v>
      </c>
      <c r="D123">
        <v>-8.2292909999999999</v>
      </c>
      <c r="E123">
        <v>1.262224</v>
      </c>
      <c r="F123">
        <v>-1.7378720000000001</v>
      </c>
      <c r="G123">
        <v>1.2430490000000001</v>
      </c>
      <c r="H123">
        <v>-4.1625629999999996</v>
      </c>
      <c r="I123">
        <v>-24.714157</v>
      </c>
      <c r="J123">
        <v>60.505051000000002</v>
      </c>
      <c r="K123">
        <f>Table1[[#This Row],[mx]]-$W$8</f>
        <v>-14.277794974703436</v>
      </c>
      <c r="L123">
        <f>Table1[[#This Row],[my]]-$X$8</f>
        <v>-31.861826476326552</v>
      </c>
      <c r="M123">
        <f>Table1[[#This Row],[mz]]-$Y$8</f>
        <v>35.065332617197171</v>
      </c>
      <c r="N123">
        <f>Table1[[#This Row],[cx]]*$W$9+Table1[[#This Row],[cy]]*$X$9+Table1[[#This Row],[cz]]*$Y$9</f>
        <v>-0.28246699317732965</v>
      </c>
      <c r="O123">
        <f>Table1[[#This Row],[cx]]*$W$10+Table1[[#This Row],[cy]]*$X$10+Table1[[#This Row],[cz]]*$Y$10</f>
        <v>-0.62764971323118868</v>
      </c>
      <c r="P123">
        <f>Table1[[#This Row],[cx]]*$W$11+Table1[[#This Row],[cy]]*$X$11+Table1[[#This Row],[cz]]*$Y$11</f>
        <v>0.71228888007818347</v>
      </c>
      <c r="Q123">
        <f t="shared" si="11"/>
        <v>3.5769349558259473E-4</v>
      </c>
      <c r="R123">
        <f t="shared" si="12"/>
        <v>-114.22961445481609</v>
      </c>
      <c r="AF123">
        <f t="shared" si="13"/>
        <v>72.320108000120825</v>
      </c>
      <c r="AG123">
        <f t="shared" si="14"/>
        <v>-99.572730933959406</v>
      </c>
      <c r="AH123">
        <f t="shared" si="15"/>
        <v>71.221461427957479</v>
      </c>
      <c r="AI123">
        <f>SQRT(Table1[[#This Row],[ax]]*Table1[[#This Row],[ax]]+Table1[[#This Row],[ay]]*Table1[[#This Row],[ay]]+Table1[[#This Row],[az]]*Table1[[#This Row],[az]])-9.807</f>
        <v>-0.33973761735326136</v>
      </c>
    </row>
    <row r="124" spans="1:35" x14ac:dyDescent="0.25">
      <c r="A124">
        <v>10283186</v>
      </c>
      <c r="B124">
        <v>3.0599460000000001</v>
      </c>
      <c r="C124">
        <v>5.4279320000000002</v>
      </c>
      <c r="D124">
        <v>-8.1095740000000003</v>
      </c>
      <c r="E124">
        <v>1.270081</v>
      </c>
      <c r="F124">
        <v>-1.3752770000000001</v>
      </c>
      <c r="G124">
        <v>0.59296199999999999</v>
      </c>
      <c r="H124">
        <v>-1.0858859999999999</v>
      </c>
      <c r="I124">
        <v>-20.204273000000001</v>
      </c>
      <c r="J124">
        <v>65.532691999999997</v>
      </c>
      <c r="K124">
        <f>Table1[[#This Row],[mx]]-$W$8</f>
        <v>-11.201117974703436</v>
      </c>
      <c r="L124">
        <f>Table1[[#This Row],[my]]-$X$8</f>
        <v>-27.351942476326553</v>
      </c>
      <c r="M124">
        <f>Table1[[#This Row],[mz]]-$Y$8</f>
        <v>40.09297361719716</v>
      </c>
      <c r="N124">
        <f>Table1[[#This Row],[cx]]*$W$9+Table1[[#This Row],[cy]]*$X$9+Table1[[#This Row],[cz]]*$Y$9</f>
        <v>-0.22203456630747659</v>
      </c>
      <c r="O124">
        <f>Table1[[#This Row],[cx]]*$W$10+Table1[[#This Row],[cy]]*$X$10+Table1[[#This Row],[cz]]*$Y$10</f>
        <v>-0.53984424603307801</v>
      </c>
      <c r="P124">
        <f>Table1[[#This Row],[cx]]*$W$11+Table1[[#This Row],[cy]]*$X$11+Table1[[#This Row],[cz]]*$Y$11</f>
        <v>0.8113147028463662</v>
      </c>
      <c r="Q124">
        <f t="shared" si="11"/>
        <v>1.0759795373003165E-6</v>
      </c>
      <c r="R124">
        <f t="shared" si="12"/>
        <v>-112.35705946918645</v>
      </c>
      <c r="AF124">
        <f t="shared" si="13"/>
        <v>72.770280939755111</v>
      </c>
      <c r="AG124">
        <f t="shared" si="14"/>
        <v>-78.797567761413319</v>
      </c>
      <c r="AH124">
        <f t="shared" si="15"/>
        <v>33.974220011636319</v>
      </c>
      <c r="AI124">
        <f>SQRT(Table1[[#This Row],[ax]]*Table1[[#This Row],[ax]]+Table1[[#This Row],[ay]]*Table1[[#This Row],[ay]]+Table1[[#This Row],[az]]*Table1[[#This Row],[az]])-9.807</f>
        <v>0.41996953065843456</v>
      </c>
    </row>
    <row r="125" spans="1:35" x14ac:dyDescent="0.25">
      <c r="A125">
        <v>10334253</v>
      </c>
      <c r="B125">
        <v>-2.1046100000000001</v>
      </c>
      <c r="C125">
        <v>2.5379830000000001</v>
      </c>
      <c r="D125">
        <v>-6.4072100000000001</v>
      </c>
      <c r="E125">
        <v>2.7749229999999998</v>
      </c>
      <c r="F125">
        <v>-1.622422</v>
      </c>
      <c r="G125">
        <v>0.42917499999999997</v>
      </c>
      <c r="H125">
        <v>0.72392400000000001</v>
      </c>
      <c r="I125">
        <v>-17.317948999999999</v>
      </c>
      <c r="J125">
        <v>67.959823999999998</v>
      </c>
      <c r="K125">
        <f>Table1[[#This Row],[mx]]-$W$8</f>
        <v>-9.3913079747034356</v>
      </c>
      <c r="L125">
        <f>Table1[[#This Row],[my]]-$X$8</f>
        <v>-24.465618476326551</v>
      </c>
      <c r="M125">
        <f>Table1[[#This Row],[mz]]-$Y$8</f>
        <v>42.52010561719716</v>
      </c>
      <c r="N125">
        <f>Table1[[#This Row],[cx]]*$W$9+Table1[[#This Row],[cy]]*$X$9+Table1[[#This Row],[cz]]*$Y$9</f>
        <v>-0.18644157305808454</v>
      </c>
      <c r="O125">
        <f>Table1[[#This Row],[cx]]*$W$10+Table1[[#This Row],[cy]]*$X$10+Table1[[#This Row],[cz]]*$Y$10</f>
        <v>-0.48356681944563795</v>
      </c>
      <c r="P125">
        <f>Table1[[#This Row],[cx]]*$W$11+Table1[[#This Row],[cy]]*$X$11+Table1[[#This Row],[cz]]*$Y$11</f>
        <v>0.85891538321461425</v>
      </c>
      <c r="Q125">
        <f t="shared" si="11"/>
        <v>4.0106440065664707E-5</v>
      </c>
      <c r="R125">
        <f t="shared" si="12"/>
        <v>-111.0843913204137</v>
      </c>
      <c r="AF125">
        <f t="shared" si="13"/>
        <v>158.99137637378092</v>
      </c>
      <c r="AG125">
        <f t="shared" si="14"/>
        <v>-92.957933189174057</v>
      </c>
      <c r="AH125">
        <f t="shared" si="15"/>
        <v>24.589916172527104</v>
      </c>
      <c r="AI125">
        <f>SQRT(Table1[[#This Row],[ax]]*Table1[[#This Row],[ax]]+Table1[[#This Row],[ay]]*Table1[[#This Row],[ay]]+Table1[[#This Row],[az]]*Table1[[#This Row],[az]])-9.807</f>
        <v>-2.6012327997298588</v>
      </c>
    </row>
    <row r="126" spans="1:35" x14ac:dyDescent="0.25">
      <c r="A126">
        <v>10385322</v>
      </c>
      <c r="B126">
        <v>-0.99603900000000001</v>
      </c>
      <c r="C126">
        <v>0.48604799999999998</v>
      </c>
      <c r="D126">
        <v>-5.7583479999999998</v>
      </c>
      <c r="E126">
        <v>4.3632559999999998</v>
      </c>
      <c r="F126">
        <v>-0.666466</v>
      </c>
      <c r="G126">
        <v>1.8823510000000001</v>
      </c>
      <c r="H126">
        <v>3.0766770000000001</v>
      </c>
      <c r="I126">
        <v>-7.7569980000000003</v>
      </c>
      <c r="J126">
        <v>72.640732</v>
      </c>
      <c r="K126">
        <f>Table1[[#This Row],[mx]]-$W$8</f>
        <v>-7.0385549747034357</v>
      </c>
      <c r="L126">
        <f>Table1[[#This Row],[my]]-$X$8</f>
        <v>-14.904667476326551</v>
      </c>
      <c r="M126">
        <f>Table1[[#This Row],[mz]]-$Y$8</f>
        <v>47.201013617197162</v>
      </c>
      <c r="N126">
        <f>Table1[[#This Row],[cx]]*$W$9+Table1[[#This Row],[cy]]*$X$9+Table1[[#This Row],[cz]]*$Y$9</f>
        <v>-0.13903546615864534</v>
      </c>
      <c r="O126">
        <f>Table1[[#This Row],[cx]]*$W$10+Table1[[#This Row],[cy]]*$X$10+Table1[[#This Row],[cz]]*$Y$10</f>
        <v>-0.29679775201996927</v>
      </c>
      <c r="P126">
        <f>Table1[[#This Row],[cx]]*$W$11+Table1[[#This Row],[cy]]*$X$11+Table1[[#This Row],[cz]]*$Y$11</f>
        <v>0.95103164761635728</v>
      </c>
      <c r="Q126">
        <f t="shared" si="11"/>
        <v>1.4115723955729321E-4</v>
      </c>
      <c r="R126">
        <f t="shared" si="12"/>
        <v>-115.10082950596779</v>
      </c>
      <c r="AF126">
        <f t="shared" si="13"/>
        <v>249.9961537351335</v>
      </c>
      <c r="AG126">
        <f t="shared" si="14"/>
        <v>-38.185688988965921</v>
      </c>
      <c r="AH126">
        <f t="shared" si="15"/>
        <v>107.85076786223003</v>
      </c>
      <c r="AI126">
        <f>SQRT(Table1[[#This Row],[ax]]*Table1[[#This Row],[ax]]+Table1[[#This Row],[ay]]*Table1[[#This Row],[ay]]+Table1[[#This Row],[az]]*Table1[[#This Row],[az]])-9.807</f>
        <v>-3.9429648673520896</v>
      </c>
    </row>
    <row r="127" spans="1:35" x14ac:dyDescent="0.25">
      <c r="A127">
        <v>10436388</v>
      </c>
      <c r="B127">
        <v>-1.225894</v>
      </c>
      <c r="C127">
        <v>-4.992165</v>
      </c>
      <c r="D127">
        <v>-8.7129440000000002</v>
      </c>
      <c r="E127">
        <v>4.3632559999999998</v>
      </c>
      <c r="F127">
        <v>-0.55008400000000002</v>
      </c>
      <c r="G127">
        <v>0.75208799999999998</v>
      </c>
      <c r="H127">
        <v>4.7055059999999997</v>
      </c>
      <c r="I127">
        <v>7.2158119999999997</v>
      </c>
      <c r="J127">
        <v>74.894501000000005</v>
      </c>
      <c r="K127">
        <f>Table1[[#This Row],[mx]]-$W$8</f>
        <v>-5.4097259747034361</v>
      </c>
      <c r="L127">
        <f>Table1[[#This Row],[my]]-$X$8</f>
        <v>6.814252367344853E-2</v>
      </c>
      <c r="M127">
        <f>Table1[[#This Row],[mz]]-$Y$8</f>
        <v>49.454782617197168</v>
      </c>
      <c r="N127">
        <f>Table1[[#This Row],[cx]]*$W$9+Table1[[#This Row],[cy]]*$X$9+Table1[[#This Row],[cz]]*$Y$9</f>
        <v>-0.10458927589457344</v>
      </c>
      <c r="O127">
        <f>Table1[[#This Row],[cx]]*$W$10+Table1[[#This Row],[cy]]*$X$10+Table1[[#This Row],[cz]]*$Y$10</f>
        <v>-3.7833872586962112E-3</v>
      </c>
      <c r="P127">
        <f>Table1[[#This Row],[cx]]*$W$11+Table1[[#This Row],[cy]]*$X$11+Table1[[#This Row],[cz]]*$Y$11</f>
        <v>0.99449322430670617</v>
      </c>
      <c r="Q127">
        <f t="shared" si="11"/>
        <v>8.9976941982589274E-10</v>
      </c>
      <c r="R127">
        <f t="shared" si="12"/>
        <v>-177.928299600755</v>
      </c>
      <c r="AF127">
        <f t="shared" si="13"/>
        <v>249.9961537351335</v>
      </c>
      <c r="AG127">
        <f t="shared" si="14"/>
        <v>-31.517491577674377</v>
      </c>
      <c r="AH127">
        <f t="shared" si="15"/>
        <v>43.091468222435054</v>
      </c>
      <c r="AI127">
        <f>SQRT(Table1[[#This Row],[ax]]*Table1[[#This Row],[ax]]+Table1[[#This Row],[ay]]*Table1[[#This Row],[ay]]+Table1[[#This Row],[az]]*Table1[[#This Row],[az]])-9.807</f>
        <v>0.30931952014155151</v>
      </c>
    </row>
    <row r="128" spans="1:35" x14ac:dyDescent="0.25">
      <c r="A128">
        <v>10487455</v>
      </c>
      <c r="B128">
        <v>-4.8437169999999998</v>
      </c>
      <c r="C128">
        <v>-6.2515790000000004</v>
      </c>
      <c r="D128">
        <v>-14.734667999999999</v>
      </c>
      <c r="E128">
        <v>0.11798</v>
      </c>
      <c r="F128">
        <v>-1.0189410000000001</v>
      </c>
      <c r="G128">
        <v>0.40320899999999998</v>
      </c>
      <c r="H128">
        <v>6.8772779999999996</v>
      </c>
      <c r="I128">
        <v>24.894552000000001</v>
      </c>
      <c r="J128">
        <v>72.467369000000005</v>
      </c>
      <c r="K128">
        <f>Table1[[#This Row],[mx]]-$W$8</f>
        <v>-3.2379539747034363</v>
      </c>
      <c r="L128">
        <f>Table1[[#This Row],[my]]-$X$8</f>
        <v>17.746882523673449</v>
      </c>
      <c r="M128">
        <f>Table1[[#This Row],[mz]]-$Y$8</f>
        <v>47.027650617197168</v>
      </c>
      <c r="N128">
        <f>Table1[[#This Row],[cx]]*$W$9+Table1[[#This Row],[cy]]*$X$9+Table1[[#This Row],[cz]]*$Y$9</f>
        <v>-5.9116711151977488E-2</v>
      </c>
      <c r="O128">
        <f>Table1[[#This Row],[cx]]*$W$10+Table1[[#This Row],[cy]]*$X$10+Table1[[#This Row],[cz]]*$Y$10</f>
        <v>0.34271214607282852</v>
      </c>
      <c r="P128">
        <f>Table1[[#This Row],[cx]]*$W$11+Table1[[#This Row],[cy]]*$X$11+Table1[[#This Row],[cz]]*$Y$11</f>
        <v>0.9436418576751735</v>
      </c>
      <c r="Q128">
        <f t="shared" si="11"/>
        <v>1.301049608470013E-4</v>
      </c>
      <c r="R128">
        <f t="shared" si="12"/>
        <v>99.787019549537362</v>
      </c>
      <c r="AF128">
        <f t="shared" si="13"/>
        <v>6.7597560669534529</v>
      </c>
      <c r="AG128">
        <f t="shared" si="14"/>
        <v>-58.381018872839618</v>
      </c>
      <c r="AH128">
        <f t="shared" si="15"/>
        <v>23.102173961690408</v>
      </c>
      <c r="AI128">
        <f>SQRT(Table1[[#This Row],[ax]]*Table1[[#This Row],[ax]]+Table1[[#This Row],[ay]]*Table1[[#This Row],[ay]]+Table1[[#This Row],[az]]*Table1[[#This Row],[az]])-9.807</f>
        <v>6.9158668427262793</v>
      </c>
    </row>
    <row r="129" spans="1:35" x14ac:dyDescent="0.25">
      <c r="A129">
        <v>10538525</v>
      </c>
      <c r="B129">
        <v>-0.82843599999999995</v>
      </c>
      <c r="C129">
        <v>-1.8556010000000001</v>
      </c>
      <c r="D129">
        <v>-6.3665070000000004</v>
      </c>
      <c r="E129">
        <v>1.4832700000000001</v>
      </c>
      <c r="F129">
        <v>-0.751023</v>
      </c>
      <c r="G129">
        <v>1.834147</v>
      </c>
      <c r="H129">
        <v>10.315917000000001</v>
      </c>
      <c r="I129">
        <v>24.714157</v>
      </c>
      <c r="J129">
        <v>72.293998999999999</v>
      </c>
      <c r="K129">
        <f>Table1[[#This Row],[mx]]-$W$8</f>
        <v>0.20068502529656485</v>
      </c>
      <c r="L129">
        <f>Table1[[#This Row],[my]]-$X$8</f>
        <v>17.566487523673448</v>
      </c>
      <c r="M129">
        <f>Table1[[#This Row],[mz]]-$Y$8</f>
        <v>46.854280617197162</v>
      </c>
      <c r="N129">
        <f>Table1[[#This Row],[cx]]*$W$9+Table1[[#This Row],[cy]]*$X$9+Table1[[#This Row],[cz]]*$Y$9</f>
        <v>7.3967391831428909E-3</v>
      </c>
      <c r="O129">
        <f>Table1[[#This Row],[cx]]*$W$10+Table1[[#This Row],[cy]]*$X$10+Table1[[#This Row],[cz]]*$Y$10</f>
        <v>0.33919490862997204</v>
      </c>
      <c r="P129">
        <f>Table1[[#This Row],[cx]]*$W$11+Table1[[#This Row],[cy]]*$X$11+Table1[[#This Row],[cz]]*$Y$11</f>
        <v>0.9384736211061776</v>
      </c>
      <c r="Q129">
        <f t="shared" si="11"/>
        <v>1.7300314681153365E-5</v>
      </c>
      <c r="R129">
        <f t="shared" si="12"/>
        <v>88.750763150439994</v>
      </c>
      <c r="AF129">
        <f t="shared" si="13"/>
        <v>84.985110878369625</v>
      </c>
      <c r="AG129">
        <f t="shared" si="14"/>
        <v>-43.030448217253628</v>
      </c>
      <c r="AH129">
        <f t="shared" si="15"/>
        <v>105.08888210658141</v>
      </c>
      <c r="AI129">
        <f>SQRT(Table1[[#This Row],[ax]]*Table1[[#This Row],[ax]]+Table1[[#This Row],[ay]]*Table1[[#This Row],[ay]]+Table1[[#This Row],[az]]*Table1[[#This Row],[az]])-9.807</f>
        <v>-3.1240386310898076</v>
      </c>
    </row>
    <row r="130" spans="1:35" x14ac:dyDescent="0.25">
      <c r="A130">
        <v>10589595</v>
      </c>
      <c r="B130">
        <v>-1.4030739999999999</v>
      </c>
      <c r="C130">
        <v>-5.0544169999999999</v>
      </c>
      <c r="D130">
        <v>-7.3338140000000003</v>
      </c>
      <c r="E130">
        <v>3.8657699999999999</v>
      </c>
      <c r="F130">
        <v>-0.28043499999999999</v>
      </c>
      <c r="G130">
        <v>-0.216252</v>
      </c>
      <c r="H130">
        <v>12.487689</v>
      </c>
      <c r="I130">
        <v>31.208386999999998</v>
      </c>
      <c r="J130">
        <v>68.826660000000004</v>
      </c>
      <c r="K130">
        <f>Table1[[#This Row],[mx]]-$W$8</f>
        <v>2.3724570252965638</v>
      </c>
      <c r="L130">
        <f>Table1[[#This Row],[my]]-$X$8</f>
        <v>24.060717523673446</v>
      </c>
      <c r="M130">
        <f>Table1[[#This Row],[mz]]-$Y$8</f>
        <v>43.386941617197166</v>
      </c>
      <c r="N130">
        <f>Table1[[#This Row],[cx]]*$W$9+Table1[[#This Row],[cy]]*$X$9+Table1[[#This Row],[cz]]*$Y$9</f>
        <v>5.0687067719649856E-2</v>
      </c>
      <c r="O130">
        <f>Table1[[#This Row],[cx]]*$W$10+Table1[[#This Row],[cy]]*$X$10+Table1[[#This Row],[cz]]*$Y$10</f>
        <v>0.46674486035237195</v>
      </c>
      <c r="P130">
        <f>Table1[[#This Row],[cx]]*$W$11+Table1[[#This Row],[cy]]*$X$11+Table1[[#This Row],[cz]]*$Y$11</f>
        <v>0.86745662270059087</v>
      </c>
      <c r="Q130">
        <f t="shared" si="11"/>
        <v>7.3435928233207218E-4</v>
      </c>
      <c r="R130">
        <f t="shared" si="12"/>
        <v>83.802141406629602</v>
      </c>
      <c r="AF130">
        <f t="shared" si="13"/>
        <v>221.49230556828826</v>
      </c>
      <c r="AG130">
        <f t="shared" si="14"/>
        <v>-16.067741927751239</v>
      </c>
      <c r="AH130">
        <f t="shared" si="15"/>
        <v>-12.390326911263079</v>
      </c>
      <c r="AI130">
        <f>SQRT(Table1[[#This Row],[ax]]*Table1[[#This Row],[ax]]+Table1[[#This Row],[ay]]*Table1[[#This Row],[ay]]+Table1[[#This Row],[az]]*Table1[[#This Row],[az]])-9.807</f>
        <v>-0.79031681570429235</v>
      </c>
    </row>
    <row r="131" spans="1:35" x14ac:dyDescent="0.25">
      <c r="A131">
        <v>10640661</v>
      </c>
      <c r="B131">
        <v>-0.73266299999999995</v>
      </c>
      <c r="C131">
        <v>-6.2898880000000004</v>
      </c>
      <c r="D131">
        <v>-10.034611</v>
      </c>
      <c r="E131">
        <v>2.645092</v>
      </c>
      <c r="F131">
        <v>-0.61480000000000001</v>
      </c>
      <c r="G131">
        <v>0.60428000000000004</v>
      </c>
      <c r="H131">
        <v>12.668670000000001</v>
      </c>
      <c r="I131">
        <v>39.686965999999998</v>
      </c>
      <c r="J131">
        <v>64.492485000000002</v>
      </c>
      <c r="K131">
        <f>Table1[[#This Row],[mx]]-$W$8</f>
        <v>2.5534380252965647</v>
      </c>
      <c r="L131">
        <f>Table1[[#This Row],[my]]-$X$8</f>
        <v>32.53929652367345</v>
      </c>
      <c r="M131">
        <f>Table1[[#This Row],[mz]]-$Y$8</f>
        <v>39.052766617197165</v>
      </c>
      <c r="N131">
        <f>Table1[[#This Row],[cx]]*$W$9+Table1[[#This Row],[cy]]*$X$9+Table1[[#This Row],[cz]]*$Y$9</f>
        <v>5.5834246417374195E-2</v>
      </c>
      <c r="O131">
        <f>Table1[[#This Row],[cx]]*$W$10+Table1[[#This Row],[cy]]*$X$10+Table1[[#This Row],[cz]]*$Y$10</f>
        <v>0.63325008442208475</v>
      </c>
      <c r="P131">
        <f>Table1[[#This Row],[cx]]*$W$11+Table1[[#This Row],[cy]]*$X$11+Table1[[#This Row],[cz]]*$Y$11</f>
        <v>0.77991738708305491</v>
      </c>
      <c r="Q131">
        <f t="shared" ref="Q131:Q194" si="16">POWER(N131*N131+O131*O131+P131*P131-1,2)</f>
        <v>1.5361775947846337E-4</v>
      </c>
      <c r="R131">
        <f t="shared" ref="R131:R194" si="17">DEGREES(ATAN2(N131,O131))</f>
        <v>84.961208474202849</v>
      </c>
      <c r="AF131">
        <f t="shared" ref="AF131:AF194" si="18">DEGREES(E131)</f>
        <v>151.55260802381795</v>
      </c>
      <c r="AG131">
        <f t="shared" ref="AG131:AG194" si="19">DEGREES(F131)</f>
        <v>-35.225445244643012</v>
      </c>
      <c r="AH131">
        <f t="shared" ref="AH131:AH194" si="20">DEGREES(G131)</f>
        <v>34.622693644165388</v>
      </c>
      <c r="AI131">
        <f>SQRT(Table1[[#This Row],[ax]]*Table1[[#This Row],[ax]]+Table1[[#This Row],[ay]]*Table1[[#This Row],[ay]]+Table1[[#This Row],[az]]*Table1[[#This Row],[az]])-9.807</f>
        <v>2.0586185698611601</v>
      </c>
    </row>
    <row r="132" spans="1:35" x14ac:dyDescent="0.25">
      <c r="A132">
        <v>10691727</v>
      </c>
      <c r="B132">
        <v>-1.4126510000000001</v>
      </c>
      <c r="C132">
        <v>-6.1989039999999997</v>
      </c>
      <c r="D132">
        <v>-6.960299</v>
      </c>
      <c r="E132">
        <v>1.3124260000000001</v>
      </c>
      <c r="F132">
        <v>-1.9101809999999999</v>
      </c>
      <c r="G132">
        <v>-1.3481129999999999</v>
      </c>
      <c r="H132">
        <v>15.021421999999999</v>
      </c>
      <c r="I132">
        <v>41.310524000000001</v>
      </c>
      <c r="J132">
        <v>62.238720000000001</v>
      </c>
      <c r="K132">
        <f>Table1[[#This Row],[mx]]-$W$8</f>
        <v>4.9061900252965636</v>
      </c>
      <c r="L132">
        <f>Table1[[#This Row],[my]]-$X$8</f>
        <v>34.162854523673452</v>
      </c>
      <c r="M132">
        <f>Table1[[#This Row],[mz]]-$Y$8</f>
        <v>36.799001617197163</v>
      </c>
      <c r="N132">
        <f>Table1[[#This Row],[cx]]*$W$9+Table1[[#This Row],[cy]]*$X$9+Table1[[#This Row],[cz]]*$Y$9</f>
        <v>0.10167995009037879</v>
      </c>
      <c r="O132">
        <f>Table1[[#This Row],[cx]]*$W$10+Table1[[#This Row],[cy]]*$X$10+Table1[[#This Row],[cz]]*$Y$10</f>
        <v>0.66528011047525981</v>
      </c>
      <c r="P132">
        <f>Table1[[#This Row],[cx]]*$W$11+Table1[[#This Row],[cy]]*$X$11+Table1[[#This Row],[cz]]*$Y$11</f>
        <v>0.73345209823188051</v>
      </c>
      <c r="Q132">
        <f t="shared" si="16"/>
        <v>8.3020925720788993E-5</v>
      </c>
      <c r="R132">
        <f t="shared" si="17"/>
        <v>81.310284731879179</v>
      </c>
      <c r="AF132">
        <f t="shared" si="18"/>
        <v>75.196470723236587</v>
      </c>
      <c r="AG132">
        <f t="shared" si="19"/>
        <v>-109.4453094060791</v>
      </c>
      <c r="AH132">
        <f t="shared" si="20"/>
        <v>-77.241185206719948</v>
      </c>
      <c r="AI132">
        <f>SQRT(Table1[[#This Row],[ax]]*Table1[[#This Row],[ax]]+Table1[[#This Row],[ay]]*Table1[[#This Row],[ay]]+Table1[[#This Row],[az]]*Table1[[#This Row],[az]])-9.807</f>
        <v>-0.38003040110884889</v>
      </c>
    </row>
    <row r="133" spans="1:35" x14ac:dyDescent="0.25">
      <c r="A133">
        <v>10742796</v>
      </c>
      <c r="B133">
        <v>-3.9961259999999998</v>
      </c>
      <c r="C133">
        <v>-8.7153390000000002</v>
      </c>
      <c r="D133">
        <v>-5.8636990000000004</v>
      </c>
      <c r="E133">
        <v>1.5924609999999999</v>
      </c>
      <c r="F133">
        <v>-0.18775600000000001</v>
      </c>
      <c r="G133">
        <v>-0.91574199999999994</v>
      </c>
      <c r="H133">
        <v>15.745347000000001</v>
      </c>
      <c r="I133">
        <v>45.279221</v>
      </c>
      <c r="J133">
        <v>57.037711999999999</v>
      </c>
      <c r="K133">
        <f>Table1[[#This Row],[mx]]-$W$8</f>
        <v>5.6301150252965648</v>
      </c>
      <c r="L133">
        <f>Table1[[#This Row],[my]]-$X$8</f>
        <v>38.131551523673451</v>
      </c>
      <c r="M133">
        <f>Table1[[#This Row],[mz]]-$Y$8</f>
        <v>31.597993617197165</v>
      </c>
      <c r="N133">
        <f>Table1[[#This Row],[cx]]*$W$9+Table1[[#This Row],[cy]]*$X$9+Table1[[#This Row],[cz]]*$Y$9</f>
        <v>0.11645409750213459</v>
      </c>
      <c r="O133">
        <f>Table1[[#This Row],[cx]]*$W$10+Table1[[#This Row],[cy]]*$X$10+Table1[[#This Row],[cz]]*$Y$10</f>
        <v>0.74354684804748272</v>
      </c>
      <c r="P133">
        <f>Table1[[#This Row],[cx]]*$W$11+Table1[[#This Row],[cy]]*$X$11+Table1[[#This Row],[cz]]*$Y$11</f>
        <v>0.62854021013564021</v>
      </c>
      <c r="Q133">
        <f t="shared" si="16"/>
        <v>1.4833075661448624E-3</v>
      </c>
      <c r="R133">
        <f t="shared" si="17"/>
        <v>81.098663591979118</v>
      </c>
      <c r="AF133">
        <f t="shared" si="18"/>
        <v>91.241294339182588</v>
      </c>
      <c r="AG133">
        <f t="shared" si="19"/>
        <v>-10.757626378258285</v>
      </c>
      <c r="AH133">
        <f t="shared" si="20"/>
        <v>-52.468151722869031</v>
      </c>
      <c r="AI133">
        <f>SQRT(Table1[[#This Row],[ax]]*Table1[[#This Row],[ax]]+Table1[[#This Row],[ay]]*Table1[[#This Row],[ay]]+Table1[[#This Row],[az]]*Table1[[#This Row],[az]])-9.807</f>
        <v>1.4317331517123417</v>
      </c>
    </row>
    <row r="134" spans="1:35" x14ac:dyDescent="0.25">
      <c r="A134">
        <v>10793869</v>
      </c>
      <c r="B134">
        <v>-1.7694049999999999</v>
      </c>
      <c r="C134">
        <v>-7.2093090000000002</v>
      </c>
      <c r="D134">
        <v>-5.4590579999999997</v>
      </c>
      <c r="E134">
        <v>1.300441</v>
      </c>
      <c r="F134">
        <v>-0.273644</v>
      </c>
      <c r="G134">
        <v>-0.95955199999999996</v>
      </c>
      <c r="H134">
        <v>13.392593</v>
      </c>
      <c r="I134">
        <v>47.624358999999998</v>
      </c>
      <c r="J134">
        <v>55.477409000000002</v>
      </c>
      <c r="K134">
        <f>Table1[[#This Row],[mx]]-$W$8</f>
        <v>3.2773610252965639</v>
      </c>
      <c r="L134">
        <f>Table1[[#This Row],[my]]-$X$8</f>
        <v>40.47668952367345</v>
      </c>
      <c r="M134">
        <f>Table1[[#This Row],[mz]]-$Y$8</f>
        <v>30.037690617197168</v>
      </c>
      <c r="N134">
        <f>Table1[[#This Row],[cx]]*$W$9+Table1[[#This Row],[cy]]*$X$9+Table1[[#This Row],[cz]]*$Y$9</f>
        <v>7.1374797992897074E-2</v>
      </c>
      <c r="O134">
        <f>Table1[[#This Row],[cx]]*$W$10+Table1[[#This Row],[cy]]*$X$10+Table1[[#This Row],[cz]]*$Y$10</f>
        <v>0.78964035404054922</v>
      </c>
      <c r="P134">
        <f>Table1[[#This Row],[cx]]*$W$11+Table1[[#This Row],[cy]]*$X$11+Table1[[#This Row],[cz]]*$Y$11</f>
        <v>0.59826721238694858</v>
      </c>
      <c r="Q134">
        <f t="shared" si="16"/>
        <v>1.8090497655533417E-4</v>
      </c>
      <c r="R134">
        <f t="shared" si="17"/>
        <v>84.835127521089746</v>
      </c>
      <c r="AF134">
        <f t="shared" si="18"/>
        <v>74.50978080577228</v>
      </c>
      <c r="AG134">
        <f t="shared" si="19"/>
        <v>-15.6786462890779</v>
      </c>
      <c r="AH134">
        <f t="shared" si="20"/>
        <v>-54.978279823337168</v>
      </c>
      <c r="AI134">
        <f>SQRT(Table1[[#This Row],[ax]]*Table1[[#This Row],[ax]]+Table1[[#This Row],[ay]]*Table1[[#This Row],[ay]]+Table1[[#This Row],[az]]*Table1[[#This Row],[az]])-9.807</f>
        <v>-0.59254154825852012</v>
      </c>
    </row>
    <row r="135" spans="1:35" x14ac:dyDescent="0.25">
      <c r="A135">
        <v>10844934</v>
      </c>
      <c r="B135">
        <v>-1.620957</v>
      </c>
      <c r="C135">
        <v>-8.2292909999999999</v>
      </c>
      <c r="D135">
        <v>-3.8261289999999999</v>
      </c>
      <c r="E135">
        <v>1.247177</v>
      </c>
      <c r="F135">
        <v>-9.2147000000000007E-2</v>
      </c>
      <c r="G135">
        <v>-0.26898300000000003</v>
      </c>
      <c r="H135">
        <v>11.401802999999999</v>
      </c>
      <c r="I135">
        <v>48.165545999999999</v>
      </c>
      <c r="J135">
        <v>53.223640000000003</v>
      </c>
      <c r="K135">
        <f>Table1[[#This Row],[mx]]-$W$8</f>
        <v>1.2865710252965634</v>
      </c>
      <c r="L135">
        <f>Table1[[#This Row],[my]]-$X$8</f>
        <v>41.017876523673451</v>
      </c>
      <c r="M135">
        <f>Table1[[#This Row],[mz]]-$Y$8</f>
        <v>27.783921617197169</v>
      </c>
      <c r="N135">
        <f>Table1[[#This Row],[cx]]*$W$9+Table1[[#This Row],[cy]]*$X$9+Table1[[#This Row],[cz]]*$Y$9</f>
        <v>3.2947723345094437E-2</v>
      </c>
      <c r="O135">
        <f>Table1[[#This Row],[cx]]*$W$10+Table1[[#This Row],[cy]]*$X$10+Table1[[#This Row],[cz]]*$Y$10</f>
        <v>0.8004743188319613</v>
      </c>
      <c r="P135">
        <f>Table1[[#This Row],[cx]]*$W$11+Table1[[#This Row],[cy]]*$X$11+Table1[[#This Row],[cz]]*$Y$11</f>
        <v>0.55401971805328964</v>
      </c>
      <c r="Q135">
        <f t="shared" si="16"/>
        <v>2.6232286621298449E-3</v>
      </c>
      <c r="R135">
        <f t="shared" si="17"/>
        <v>87.643021809244416</v>
      </c>
      <c r="AF135">
        <f t="shared" si="18"/>
        <v>71.457978405787472</v>
      </c>
      <c r="AG135">
        <f t="shared" si="19"/>
        <v>-5.2796341947919974</v>
      </c>
      <c r="AH135">
        <f t="shared" si="20"/>
        <v>-15.411590660767423</v>
      </c>
      <c r="AI135">
        <f>SQRT(Table1[[#This Row],[ax]]*Table1[[#This Row],[ax]]+Table1[[#This Row],[ay]]*Table1[[#This Row],[ay]]+Table1[[#This Row],[az]]*Table1[[#This Row],[az]])-9.807</f>
        <v>-0.58810662372261824</v>
      </c>
    </row>
    <row r="136" spans="1:35" x14ac:dyDescent="0.25">
      <c r="A136">
        <v>10896002</v>
      </c>
      <c r="B136">
        <v>-2.5930529999999998</v>
      </c>
      <c r="C136">
        <v>-8.6052</v>
      </c>
      <c r="D136">
        <v>-4.6832969999999996</v>
      </c>
      <c r="E136">
        <v>0.65687899999999999</v>
      </c>
      <c r="F136">
        <v>-0.489896</v>
      </c>
      <c r="G136">
        <v>-0.328905</v>
      </c>
      <c r="H136">
        <v>13.754555999999999</v>
      </c>
      <c r="I136">
        <v>49.789104000000002</v>
      </c>
      <c r="J136">
        <v>52.010071000000003</v>
      </c>
      <c r="K136">
        <f>Table1[[#This Row],[mx]]-$W$8</f>
        <v>3.6393240252965633</v>
      </c>
      <c r="L136">
        <f>Table1[[#This Row],[my]]-$X$8</f>
        <v>42.641434523673453</v>
      </c>
      <c r="M136">
        <f>Table1[[#This Row],[mz]]-$Y$8</f>
        <v>26.57035261719717</v>
      </c>
      <c r="N136">
        <f>Table1[[#This Row],[cx]]*$W$9+Table1[[#This Row],[cy]]*$X$9+Table1[[#This Row],[cz]]*$Y$9</f>
        <v>7.8795410501009674E-2</v>
      </c>
      <c r="O136">
        <f>Table1[[#This Row],[cx]]*$W$10+Table1[[#This Row],[cy]]*$X$10+Table1[[#This Row],[cz]]*$Y$10</f>
        <v>0.83239662805800663</v>
      </c>
      <c r="P136">
        <f>Table1[[#This Row],[cx]]*$W$11+Table1[[#This Row],[cy]]*$X$11+Table1[[#This Row],[cz]]*$Y$11</f>
        <v>0.52841563052207341</v>
      </c>
      <c r="Q136">
        <f t="shared" si="16"/>
        <v>4.7019838442708322E-4</v>
      </c>
      <c r="R136">
        <f t="shared" si="17"/>
        <v>84.592443572524601</v>
      </c>
      <c r="AF136">
        <f t="shared" si="18"/>
        <v>37.636394350774005</v>
      </c>
      <c r="AG136">
        <f t="shared" si="19"/>
        <v>-28.068973200340977</v>
      </c>
      <c r="AH136">
        <f t="shared" si="20"/>
        <v>-18.844868360750343</v>
      </c>
      <c r="AI136">
        <f>SQRT(Table1[[#This Row],[ax]]*Table1[[#This Row],[ax]]+Table1[[#This Row],[ay]]*Table1[[#This Row],[ay]]+Table1[[#This Row],[az]]*Table1[[#This Row],[az]])-9.807</f>
        <v>0.32742951976173096</v>
      </c>
    </row>
    <row r="137" spans="1:35" x14ac:dyDescent="0.25">
      <c r="A137">
        <v>10947062</v>
      </c>
      <c r="B137">
        <v>-3.7710599999999999</v>
      </c>
      <c r="C137">
        <v>-7.8007059999999999</v>
      </c>
      <c r="D137">
        <v>-4.2930229999999998</v>
      </c>
      <c r="E137">
        <v>0.62944800000000001</v>
      </c>
      <c r="F137">
        <v>-0.88724599999999998</v>
      </c>
      <c r="G137">
        <v>0.35340700000000003</v>
      </c>
      <c r="H137">
        <v>12.487689</v>
      </c>
      <c r="I137">
        <v>51.051872000000003</v>
      </c>
      <c r="J137">
        <v>49.062835999999997</v>
      </c>
      <c r="K137">
        <f>Table1[[#This Row],[mx]]-$W$8</f>
        <v>2.3724570252965638</v>
      </c>
      <c r="L137">
        <f>Table1[[#This Row],[my]]-$X$8</f>
        <v>43.904202523673455</v>
      </c>
      <c r="M137">
        <f>Table1[[#This Row],[mz]]-$Y$8</f>
        <v>23.623117617197163</v>
      </c>
      <c r="N137">
        <f>Table1[[#This Row],[cx]]*$W$9+Table1[[#This Row],[cy]]*$X$9+Table1[[#This Row],[cz]]*$Y$9</f>
        <v>5.4517973588450702E-2</v>
      </c>
      <c r="O137">
        <f>Table1[[#This Row],[cx]]*$W$10+Table1[[#This Row],[cy]]*$X$10+Table1[[#This Row],[cz]]*$Y$10</f>
        <v>0.85743443179339163</v>
      </c>
      <c r="P137">
        <f>Table1[[#This Row],[cx]]*$W$11+Table1[[#This Row],[cy]]*$X$11+Table1[[#This Row],[cz]]*$Y$11</f>
        <v>0.46985731546100951</v>
      </c>
      <c r="Q137">
        <f t="shared" si="16"/>
        <v>1.6865879208654939E-3</v>
      </c>
      <c r="R137">
        <f t="shared" si="17"/>
        <v>86.361878559303619</v>
      </c>
      <c r="AF137">
        <f t="shared" si="18"/>
        <v>36.064713822950644</v>
      </c>
      <c r="AG137">
        <f t="shared" si="19"/>
        <v>-50.835451189864237</v>
      </c>
      <c r="AH137">
        <f t="shared" si="20"/>
        <v>20.248729550379885</v>
      </c>
      <c r="AI137">
        <f>SQRT(Table1[[#This Row],[ax]]*Table1[[#This Row],[ax]]+Table1[[#This Row],[ay]]*Table1[[#This Row],[ay]]+Table1[[#This Row],[az]]*Table1[[#This Row],[az]])-9.807</f>
        <v>-0.13735915348636318</v>
      </c>
    </row>
    <row r="138" spans="1:35" x14ac:dyDescent="0.25">
      <c r="A138">
        <v>10998122</v>
      </c>
      <c r="B138">
        <v>-2.60263</v>
      </c>
      <c r="C138">
        <v>-7.2955040000000002</v>
      </c>
      <c r="D138">
        <v>-3.69923</v>
      </c>
      <c r="E138">
        <v>0.75395199999999996</v>
      </c>
      <c r="F138">
        <v>-0.502946</v>
      </c>
      <c r="G138">
        <v>1.5547770000000001</v>
      </c>
      <c r="H138">
        <v>13.573575</v>
      </c>
      <c r="I138">
        <v>51.051872000000003</v>
      </c>
      <c r="J138">
        <v>47.329166000000001</v>
      </c>
      <c r="K138">
        <f>Table1[[#This Row],[mx]]-$W$8</f>
        <v>3.4583430252965641</v>
      </c>
      <c r="L138">
        <f>Table1[[#This Row],[my]]-$X$8</f>
        <v>43.904202523673455</v>
      </c>
      <c r="M138">
        <f>Table1[[#This Row],[mz]]-$Y$8</f>
        <v>21.889447617197167</v>
      </c>
      <c r="N138">
        <f>Table1[[#This Row],[cx]]*$W$9+Table1[[#This Row],[cy]]*$X$9+Table1[[#This Row],[cz]]*$Y$9</f>
        <v>7.5530155803251328E-2</v>
      </c>
      <c r="O138">
        <f>Table1[[#This Row],[cx]]*$W$10+Table1[[#This Row],[cy]]*$X$10+Table1[[#This Row],[cz]]*$Y$10</f>
        <v>0.85761330426968208</v>
      </c>
      <c r="P138">
        <f>Table1[[#This Row],[cx]]*$W$11+Table1[[#This Row],[cy]]*$X$11+Table1[[#This Row],[cz]]*$Y$11</f>
        <v>0.43455080991667072</v>
      </c>
      <c r="Q138">
        <f t="shared" si="16"/>
        <v>4.8944309139470855E-3</v>
      </c>
      <c r="R138">
        <f t="shared" si="17"/>
        <v>84.966936475108525</v>
      </c>
      <c r="AF138">
        <f t="shared" si="18"/>
        <v>43.198267555447444</v>
      </c>
      <c r="AG138">
        <f t="shared" si="19"/>
        <v>-28.816683122986703</v>
      </c>
      <c r="AH138">
        <f t="shared" si="20"/>
        <v>89.082160184011599</v>
      </c>
      <c r="AI138">
        <f>SQRT(Table1[[#This Row],[ax]]*Table1[[#This Row],[ax]]+Table1[[#This Row],[ay]]*Table1[[#This Row],[ay]]+Table1[[#This Row],[az]]*Table1[[#This Row],[az]])-9.807</f>
        <v>-1.2231567975751094</v>
      </c>
    </row>
    <row r="139" spans="1:35" x14ac:dyDescent="0.25">
      <c r="A139">
        <v>11049188</v>
      </c>
      <c r="B139">
        <v>-2.0495410000000001</v>
      </c>
      <c r="C139">
        <v>-8.1071799999999996</v>
      </c>
      <c r="D139">
        <v>-5.7535600000000002</v>
      </c>
      <c r="E139">
        <v>0.354605</v>
      </c>
      <c r="F139">
        <v>0.42145199999999999</v>
      </c>
      <c r="G139">
        <v>1.430272</v>
      </c>
      <c r="H139">
        <v>19.364967</v>
      </c>
      <c r="I139">
        <v>49.608707000000003</v>
      </c>
      <c r="J139">
        <v>45.595497000000002</v>
      </c>
      <c r="K139">
        <f>Table1[[#This Row],[mx]]-$W$8</f>
        <v>9.2497350252965642</v>
      </c>
      <c r="L139">
        <f>Table1[[#This Row],[my]]-$X$8</f>
        <v>42.461037523673454</v>
      </c>
      <c r="M139">
        <f>Table1[[#This Row],[mz]]-$Y$8</f>
        <v>20.155778617197168</v>
      </c>
      <c r="N139">
        <f>Table1[[#This Row],[cx]]*$W$9+Table1[[#This Row],[cy]]*$X$9+Table1[[#This Row],[cz]]*$Y$9</f>
        <v>0.18732798718173693</v>
      </c>
      <c r="O139">
        <f>Table1[[#This Row],[cx]]*$W$10+Table1[[#This Row],[cy]]*$X$10+Table1[[#This Row],[cz]]*$Y$10</f>
        <v>0.82952434209606396</v>
      </c>
      <c r="P139">
        <f>Table1[[#This Row],[cx]]*$W$11+Table1[[#This Row],[cy]]*$X$11+Table1[[#This Row],[cz]]*$Y$11</f>
        <v>0.39700435104142034</v>
      </c>
      <c r="Q139">
        <f t="shared" si="16"/>
        <v>1.420509672503082E-2</v>
      </c>
      <c r="R139">
        <f t="shared" si="17"/>
        <v>77.274590243037537</v>
      </c>
      <c r="AF139">
        <f t="shared" si="18"/>
        <v>20.317369894236556</v>
      </c>
      <c r="AG139">
        <f t="shared" si="19"/>
        <v>24.14742086734757</v>
      </c>
      <c r="AH139">
        <f t="shared" si="20"/>
        <v>81.948549155735279</v>
      </c>
      <c r="AI139">
        <f>SQRT(Table1[[#This Row],[ax]]*Table1[[#This Row],[ax]]+Table1[[#This Row],[ay]]*Table1[[#This Row],[ay]]+Table1[[#This Row],[az]]*Table1[[#This Row],[az]])-9.807</f>
        <v>0.34339105338710496</v>
      </c>
    </row>
    <row r="140" spans="1:35" x14ac:dyDescent="0.25">
      <c r="A140">
        <v>11100251</v>
      </c>
      <c r="B140">
        <v>-4.376824</v>
      </c>
      <c r="C140">
        <v>-8.5309749999999998</v>
      </c>
      <c r="D140">
        <v>-5.5165220000000001</v>
      </c>
      <c r="E140">
        <v>-0.16924600000000001</v>
      </c>
      <c r="F140">
        <v>-1.1238710000000001</v>
      </c>
      <c r="G140">
        <v>0.58950000000000002</v>
      </c>
      <c r="H140">
        <v>21.898700999999999</v>
      </c>
      <c r="I140">
        <v>52.855823999999998</v>
      </c>
      <c r="J140">
        <v>45.595497000000002</v>
      </c>
      <c r="K140">
        <f>Table1[[#This Row],[mx]]-$W$8</f>
        <v>11.783469025296563</v>
      </c>
      <c r="L140">
        <f>Table1[[#This Row],[my]]-$X$8</f>
        <v>45.70815452367345</v>
      </c>
      <c r="M140">
        <f>Table1[[#This Row],[mz]]-$Y$8</f>
        <v>20.155778617197168</v>
      </c>
      <c r="N140">
        <f>Table1[[#This Row],[cx]]*$W$9+Table1[[#This Row],[cy]]*$X$9+Table1[[#This Row],[cz]]*$Y$9</f>
        <v>0.23699703311794287</v>
      </c>
      <c r="O140">
        <f>Table1[[#This Row],[cx]]*$W$10+Table1[[#This Row],[cy]]*$X$10+Table1[[#This Row],[cz]]*$Y$10</f>
        <v>0.89311895262884233</v>
      </c>
      <c r="P140">
        <f>Table1[[#This Row],[cx]]*$W$11+Table1[[#This Row],[cy]]*$X$11+Table1[[#This Row],[cz]]*$Y$11</f>
        <v>0.3955478648599754</v>
      </c>
      <c r="Q140">
        <f t="shared" si="16"/>
        <v>1.0582587991706338E-4</v>
      </c>
      <c r="R140">
        <f t="shared" si="17"/>
        <v>75.138562289275356</v>
      </c>
      <c r="AF140">
        <f t="shared" si="18"/>
        <v>-9.6970814994711318</v>
      </c>
      <c r="AG140">
        <f t="shared" si="19"/>
        <v>-64.39306501714735</v>
      </c>
      <c r="AH140">
        <f t="shared" si="20"/>
        <v>33.775862022962031</v>
      </c>
      <c r="AI140">
        <f>SQRT(Table1[[#This Row],[ax]]*Table1[[#This Row],[ax]]+Table1[[#This Row],[ay]]*Table1[[#This Row],[ay]]+Table1[[#This Row],[az]]*Table1[[#This Row],[az]])-9.807</f>
        <v>1.2549228777859867</v>
      </c>
    </row>
    <row r="141" spans="1:35" x14ac:dyDescent="0.25">
      <c r="A141">
        <v>11151320</v>
      </c>
      <c r="B141">
        <v>-4.7766760000000001</v>
      </c>
      <c r="C141">
        <v>-6.5053770000000002</v>
      </c>
      <c r="D141">
        <v>-3.368814</v>
      </c>
      <c r="E141">
        <v>-1.4096329999999999</v>
      </c>
      <c r="F141">
        <v>-1.300441</v>
      </c>
      <c r="G141">
        <v>1.6602399999999999</v>
      </c>
      <c r="H141">
        <v>24.432434000000001</v>
      </c>
      <c r="I141">
        <v>48.887127</v>
      </c>
      <c r="J141">
        <v>44.902026999999997</v>
      </c>
      <c r="K141">
        <f>Table1[[#This Row],[mx]]-$W$8</f>
        <v>14.317202025296565</v>
      </c>
      <c r="L141">
        <f>Table1[[#This Row],[my]]-$X$8</f>
        <v>41.739457523673451</v>
      </c>
      <c r="M141">
        <f>Table1[[#This Row],[mz]]-$Y$8</f>
        <v>19.462308617197163</v>
      </c>
      <c r="N141">
        <f>Table1[[#This Row],[cx]]*$W$9+Table1[[#This Row],[cy]]*$X$9+Table1[[#This Row],[cz]]*$Y$9</f>
        <v>0.28525812292328234</v>
      </c>
      <c r="O141">
        <f>Table1[[#This Row],[cx]]*$W$10+Table1[[#This Row],[cy]]*$X$10+Table1[[#This Row],[cz]]*$Y$10</f>
        <v>0.81546064411739128</v>
      </c>
      <c r="P141">
        <f>Table1[[#This Row],[cx]]*$W$11+Table1[[#This Row],[cy]]*$X$11+Table1[[#This Row],[cz]]*$Y$11</f>
        <v>0.38063268822621255</v>
      </c>
      <c r="Q141">
        <f t="shared" si="16"/>
        <v>1.1831021203759819E-2</v>
      </c>
      <c r="R141">
        <f t="shared" si="17"/>
        <v>70.719537653378282</v>
      </c>
      <c r="AF141">
        <f t="shared" si="18"/>
        <v>-80.76602156236477</v>
      </c>
      <c r="AG141">
        <f t="shared" si="19"/>
        <v>-74.50978080577228</v>
      </c>
      <c r="AH141">
        <f t="shared" si="20"/>
        <v>95.124744978799797</v>
      </c>
      <c r="AI141">
        <f>SQRT(Table1[[#This Row],[ax]]*Table1[[#This Row],[ax]]+Table1[[#This Row],[ay]]*Table1[[#This Row],[ay]]+Table1[[#This Row],[az]]*Table1[[#This Row],[az]])-9.807</f>
        <v>-1.061402748370984</v>
      </c>
    </row>
    <row r="142" spans="1:35" x14ac:dyDescent="0.25">
      <c r="A142">
        <v>11202388</v>
      </c>
      <c r="B142">
        <v>-4.1924609999999998</v>
      </c>
      <c r="C142">
        <v>-6.9483280000000001</v>
      </c>
      <c r="D142">
        <v>-3.2874059999999998</v>
      </c>
      <c r="E142">
        <v>-0.73144799999999999</v>
      </c>
      <c r="F142">
        <v>-1.3403890000000001</v>
      </c>
      <c r="G142">
        <v>1.9378789999999999</v>
      </c>
      <c r="H142">
        <v>30.404807999999999</v>
      </c>
      <c r="I142">
        <v>47.985149</v>
      </c>
      <c r="J142">
        <v>47.849266</v>
      </c>
      <c r="K142">
        <f>Table1[[#This Row],[mx]]-$W$8</f>
        <v>20.289576025296562</v>
      </c>
      <c r="L142">
        <f>Table1[[#This Row],[my]]-$X$8</f>
        <v>40.837479523673451</v>
      </c>
      <c r="M142">
        <f>Table1[[#This Row],[mz]]-$Y$8</f>
        <v>22.409547617197166</v>
      </c>
      <c r="N142">
        <f>Table1[[#This Row],[cx]]*$W$9+Table1[[#This Row],[cy]]*$X$9+Table1[[#This Row],[cz]]*$Y$9</f>
        <v>0.40067288548750185</v>
      </c>
      <c r="O142">
        <f>Table1[[#This Row],[cx]]*$W$10+Table1[[#This Row],[cy]]*$X$10+Table1[[#This Row],[cz]]*$Y$10</f>
        <v>0.79748621751991755</v>
      </c>
      <c r="P142">
        <f>Table1[[#This Row],[cx]]*$W$11+Table1[[#This Row],[cy]]*$X$11+Table1[[#This Row],[cz]]*$Y$11</f>
        <v>0.4368388852182189</v>
      </c>
      <c r="Q142">
        <f t="shared" si="16"/>
        <v>1.5999113111104827E-4</v>
      </c>
      <c r="R142">
        <f t="shared" si="17"/>
        <v>63.324139629624078</v>
      </c>
      <c r="AF142">
        <f t="shared" si="18"/>
        <v>-41.90888333328504</v>
      </c>
      <c r="AG142">
        <f t="shared" si="19"/>
        <v>-76.798632605760901</v>
      </c>
      <c r="AH142">
        <f t="shared" si="20"/>
        <v>111.03228790703245</v>
      </c>
      <c r="AI142">
        <f>SQRT(Table1[[#This Row],[ax]]*Table1[[#This Row],[ax]]+Table1[[#This Row],[ay]]*Table1[[#This Row],[ay]]+Table1[[#This Row],[az]]*Table1[[#This Row],[az]])-9.807</f>
        <v>-1.0512573449797529</v>
      </c>
    </row>
    <row r="143" spans="1:35" x14ac:dyDescent="0.25">
      <c r="A143">
        <v>11253460</v>
      </c>
      <c r="B143">
        <v>-6.3305920000000002</v>
      </c>
      <c r="C143">
        <v>-5.969049</v>
      </c>
      <c r="D143">
        <v>-4.7240000000000002</v>
      </c>
      <c r="E143">
        <v>-1.1230720000000001</v>
      </c>
      <c r="F143">
        <v>-1.0936440000000001</v>
      </c>
      <c r="G143">
        <v>1.748791</v>
      </c>
      <c r="H143">
        <v>34.748351999999997</v>
      </c>
      <c r="I143">
        <v>43.655662999999997</v>
      </c>
      <c r="J143">
        <v>47.849266</v>
      </c>
      <c r="K143">
        <f>Table1[[#This Row],[mx]]-$W$8</f>
        <v>24.633120025296563</v>
      </c>
      <c r="L143">
        <f>Table1[[#This Row],[my]]-$X$8</f>
        <v>36.507993523673449</v>
      </c>
      <c r="M143">
        <f>Table1[[#This Row],[mz]]-$Y$8</f>
        <v>22.409547617197166</v>
      </c>
      <c r="N143">
        <f>Table1[[#This Row],[cx]]*$W$9+Table1[[#This Row],[cy]]*$X$9+Table1[[#This Row],[cz]]*$Y$9</f>
        <v>0.48389073267971727</v>
      </c>
      <c r="O143">
        <f>Table1[[#This Row],[cx]]*$W$10+Table1[[#This Row],[cy]]*$X$10+Table1[[#This Row],[cz]]*$Y$10</f>
        <v>0.7126887995807677</v>
      </c>
      <c r="P143">
        <f>Table1[[#This Row],[cx]]*$W$11+Table1[[#This Row],[cy]]*$X$11+Table1[[#This Row],[cz]]*$Y$11</f>
        <v>0.43495768221724029</v>
      </c>
      <c r="Q143">
        <f t="shared" si="16"/>
        <v>4.7246718522197077E-3</v>
      </c>
      <c r="R143">
        <f t="shared" si="17"/>
        <v>55.824868938306629</v>
      </c>
      <c r="AF143">
        <f t="shared" si="18"/>
        <v>-64.347285689316394</v>
      </c>
      <c r="AG143">
        <f t="shared" si="19"/>
        <v>-62.661185489805405</v>
      </c>
      <c r="AH143">
        <f t="shared" si="20"/>
        <v>100.19834355046275</v>
      </c>
      <c r="AI143">
        <f>SQRT(Table1[[#This Row],[ax]]*Table1[[#This Row],[ax]]+Table1[[#This Row],[ay]]*Table1[[#This Row],[ay]]+Table1[[#This Row],[az]]*Table1[[#This Row],[az]])-9.807</f>
        <v>9.3611952544398136E-2</v>
      </c>
    </row>
    <row r="144" spans="1:35" x14ac:dyDescent="0.25">
      <c r="A144">
        <v>11304529</v>
      </c>
      <c r="B144">
        <v>-6.960299</v>
      </c>
      <c r="C144">
        <v>-4.5994960000000003</v>
      </c>
      <c r="D144">
        <v>-4.5971019999999996</v>
      </c>
      <c r="E144">
        <v>-1.6890019999999999</v>
      </c>
      <c r="F144">
        <v>-2.0055239999999999</v>
      </c>
      <c r="G144">
        <v>2.3325650000000002</v>
      </c>
      <c r="H144">
        <v>40.901707000000002</v>
      </c>
      <c r="I144">
        <v>39.686965999999998</v>
      </c>
      <c r="J144">
        <v>48.195999</v>
      </c>
      <c r="K144">
        <f>Table1[[#This Row],[mx]]-$W$8</f>
        <v>30.786475025296568</v>
      </c>
      <c r="L144">
        <f>Table1[[#This Row],[my]]-$X$8</f>
        <v>32.53929652367345</v>
      </c>
      <c r="M144">
        <f>Table1[[#This Row],[mz]]-$Y$8</f>
        <v>22.756280617197167</v>
      </c>
      <c r="N144">
        <f>Table1[[#This Row],[cx]]*$W$9+Table1[[#This Row],[cy]]*$X$9+Table1[[#This Row],[cz]]*$Y$9</f>
        <v>0.602205344611356</v>
      </c>
      <c r="O144">
        <f>Table1[[#This Row],[cx]]*$W$10+Table1[[#This Row],[cy]]*$X$10+Table1[[#This Row],[cz]]*$Y$10</f>
        <v>0.63492058483849667</v>
      </c>
      <c r="P144">
        <f>Table1[[#This Row],[cx]]*$W$11+Table1[[#This Row],[cy]]*$X$11+Table1[[#This Row],[cz]]*$Y$11</f>
        <v>0.43911172912089308</v>
      </c>
      <c r="Q144">
        <f t="shared" si="16"/>
        <v>1.714412384323545E-3</v>
      </c>
      <c r="R144">
        <f t="shared" si="17"/>
        <v>46.514808143049393</v>
      </c>
      <c r="AF144">
        <f t="shared" si="18"/>
        <v>-96.772686189155067</v>
      </c>
      <c r="AG144">
        <f t="shared" si="19"/>
        <v>-114.9080609121949</v>
      </c>
      <c r="AH144">
        <f t="shared" si="20"/>
        <v>133.64612993993288</v>
      </c>
      <c r="AI144">
        <f>SQRT(Table1[[#This Row],[ax]]*Table1[[#This Row],[ax]]+Table1[[#This Row],[ay]]*Table1[[#This Row],[ay]]+Table1[[#This Row],[az]]*Table1[[#This Row],[az]])-9.807</f>
        <v>-0.28153557973045729</v>
      </c>
    </row>
    <row r="145" spans="1:35" x14ac:dyDescent="0.25">
      <c r="A145">
        <v>11355598</v>
      </c>
      <c r="B145">
        <v>-10.901356</v>
      </c>
      <c r="C145">
        <v>-2.4302380000000001</v>
      </c>
      <c r="D145">
        <v>-2.195595</v>
      </c>
      <c r="E145">
        <v>-1.5427930000000001</v>
      </c>
      <c r="F145">
        <v>-0.89323799999999998</v>
      </c>
      <c r="G145">
        <v>3.5909279999999999</v>
      </c>
      <c r="H145">
        <v>46.150154000000001</v>
      </c>
      <c r="I145">
        <v>31.208386999999998</v>
      </c>
      <c r="J145">
        <v>47.675899999999999</v>
      </c>
      <c r="K145">
        <f>Table1[[#This Row],[mx]]-$W$8</f>
        <v>36.034922025296567</v>
      </c>
      <c r="L145">
        <f>Table1[[#This Row],[my]]-$X$8</f>
        <v>24.060717523673446</v>
      </c>
      <c r="M145">
        <f>Table1[[#This Row],[mz]]-$Y$8</f>
        <v>22.236181617197165</v>
      </c>
      <c r="N145">
        <f>Table1[[#This Row],[cx]]*$W$9+Table1[[#This Row],[cy]]*$X$9+Table1[[#This Row],[cz]]*$Y$9</f>
        <v>0.70212624013503799</v>
      </c>
      <c r="O145">
        <f>Table1[[#This Row],[cx]]*$W$10+Table1[[#This Row],[cy]]*$X$10+Table1[[#This Row],[cz]]*$Y$10</f>
        <v>0.46891475896888246</v>
      </c>
      <c r="P145">
        <f>Table1[[#This Row],[cx]]*$W$11+Table1[[#This Row],[cy]]*$X$11+Table1[[#This Row],[cz]]*$Y$11</f>
        <v>0.42660999265052135</v>
      </c>
      <c r="Q145">
        <f t="shared" si="16"/>
        <v>1.1054757292432047E-2</v>
      </c>
      <c r="R145">
        <f t="shared" si="17"/>
        <v>33.736966222657934</v>
      </c>
      <c r="AF145">
        <f t="shared" si="18"/>
        <v>-88.395527562326819</v>
      </c>
      <c r="AG145">
        <f t="shared" si="19"/>
        <v>-51.178767500706627</v>
      </c>
      <c r="AH145">
        <f t="shared" si="20"/>
        <v>205.74501893535367</v>
      </c>
      <c r="AI145">
        <f>SQRT(Table1[[#This Row],[ax]]*Table1[[#This Row],[ax]]+Table1[[#This Row],[ay]]*Table1[[#This Row],[ay]]+Table1[[#This Row],[az]]*Table1[[#This Row],[az]])-9.807</f>
        <v>1.5757174602291251</v>
      </c>
    </row>
    <row r="146" spans="1:35" x14ac:dyDescent="0.25">
      <c r="A146">
        <v>11406664</v>
      </c>
      <c r="B146">
        <v>-4.8604770000000004</v>
      </c>
      <c r="C146">
        <v>-1.69997</v>
      </c>
      <c r="D146">
        <v>-4.5300599999999998</v>
      </c>
      <c r="E146">
        <v>-1.8298859999999999</v>
      </c>
      <c r="F146">
        <v>-1.5760829999999999</v>
      </c>
      <c r="G146">
        <v>3.4909249999999998</v>
      </c>
      <c r="H146">
        <v>53.027431</v>
      </c>
      <c r="I146">
        <v>23.270994000000002</v>
      </c>
      <c r="J146">
        <v>48.716099</v>
      </c>
      <c r="K146">
        <f>Table1[[#This Row],[mx]]-$W$8</f>
        <v>42.912199025296566</v>
      </c>
      <c r="L146">
        <f>Table1[[#This Row],[my]]-$X$8</f>
        <v>16.12332452367345</v>
      </c>
      <c r="M146">
        <f>Table1[[#This Row],[mz]]-$Y$8</f>
        <v>23.276380617197166</v>
      </c>
      <c r="N146">
        <f>Table1[[#This Row],[cx]]*$W$9+Table1[[#This Row],[cy]]*$X$9+Table1[[#This Row],[cz]]*$Y$9</f>
        <v>0.83367878192984057</v>
      </c>
      <c r="O146">
        <f>Table1[[#This Row],[cx]]*$W$10+Table1[[#This Row],[cy]]*$X$10+Table1[[#This Row],[cz]]*$Y$10</f>
        <v>0.31334572637648378</v>
      </c>
      <c r="P146">
        <f>Table1[[#This Row],[cx]]*$W$11+Table1[[#This Row],[cy]]*$X$11+Table1[[#This Row],[cz]]*$Y$11</f>
        <v>0.4445600183837406</v>
      </c>
      <c r="Q146">
        <f t="shared" si="16"/>
        <v>8.3915390057896097E-5</v>
      </c>
      <c r="R146">
        <f t="shared" si="17"/>
        <v>20.599185441536651</v>
      </c>
      <c r="AF146">
        <f t="shared" si="18"/>
        <v>-104.84474479007615</v>
      </c>
      <c r="AG146">
        <f t="shared" si="19"/>
        <v>-90.302904062317324</v>
      </c>
      <c r="AH146">
        <f t="shared" si="20"/>
        <v>200.0152690967069</v>
      </c>
      <c r="AI146">
        <f>SQRT(Table1[[#This Row],[ax]]*Table1[[#This Row],[ax]]+Table1[[#This Row],[ay]]*Table1[[#This Row],[ay]]+Table1[[#This Row],[az]]*Table1[[#This Row],[az]])-9.807</f>
        <v>-2.9487510782978283</v>
      </c>
    </row>
    <row r="147" spans="1:35" x14ac:dyDescent="0.25">
      <c r="A147">
        <v>11457729</v>
      </c>
      <c r="B147">
        <v>-8.4639340000000001</v>
      </c>
      <c r="C147">
        <v>-0.97209500000000004</v>
      </c>
      <c r="D147">
        <v>-1.154064</v>
      </c>
      <c r="E147">
        <v>-2.7046139999999999</v>
      </c>
      <c r="F147">
        <v>-4.3633889999999997</v>
      </c>
      <c r="G147">
        <v>1.0365180000000001</v>
      </c>
      <c r="H147">
        <v>57.913918000000002</v>
      </c>
      <c r="I147">
        <v>16.235576999999999</v>
      </c>
      <c r="J147">
        <v>41.954791999999998</v>
      </c>
      <c r="K147">
        <f>Table1[[#This Row],[mx]]-$W$8</f>
        <v>47.798686025296568</v>
      </c>
      <c r="L147">
        <f>Table1[[#This Row],[my]]-$X$8</f>
        <v>9.0879075236734472</v>
      </c>
      <c r="M147">
        <f>Table1[[#This Row],[mz]]-$Y$8</f>
        <v>16.515073617197164</v>
      </c>
      <c r="N147">
        <f>Table1[[#This Row],[cx]]*$W$9+Table1[[#This Row],[cy]]*$X$9+Table1[[#This Row],[cz]]*$Y$9</f>
        <v>0.92686410470753766</v>
      </c>
      <c r="O147">
        <f>Table1[[#This Row],[cx]]*$W$10+Table1[[#This Row],[cy]]*$X$10+Table1[[#This Row],[cz]]*$Y$10</f>
        <v>0.17625135415480489</v>
      </c>
      <c r="P147">
        <f>Table1[[#This Row],[cx]]*$W$11+Table1[[#This Row],[cy]]*$X$11+Table1[[#This Row],[cz]]*$Y$11</f>
        <v>0.30697986063565913</v>
      </c>
      <c r="Q147">
        <f t="shared" si="16"/>
        <v>2.4403928325017691E-4</v>
      </c>
      <c r="R147">
        <f t="shared" si="17"/>
        <v>10.766747686668607</v>
      </c>
      <c r="AF147">
        <f t="shared" si="18"/>
        <v>-154.96296741199563</v>
      </c>
      <c r="AG147">
        <f t="shared" si="19"/>
        <v>-250.00377407380876</v>
      </c>
      <c r="AH147">
        <f t="shared" si="20"/>
        <v>59.388106789341066</v>
      </c>
      <c r="AI147">
        <f>SQRT(Table1[[#This Row],[ax]]*Table1[[#This Row],[ax]]+Table1[[#This Row],[ay]]*Table1[[#This Row],[ay]]+Table1[[#This Row],[az]]*Table1[[#This Row],[az]])-9.807</f>
        <v>-1.2096160280305615</v>
      </c>
    </row>
    <row r="148" spans="1:35" x14ac:dyDescent="0.25">
      <c r="A148">
        <v>11508800</v>
      </c>
      <c r="B148">
        <v>-9.2564550000000008</v>
      </c>
      <c r="C148">
        <v>-1.453354</v>
      </c>
      <c r="D148">
        <v>1.6065910000000001</v>
      </c>
      <c r="E148">
        <v>-0.66713199999999995</v>
      </c>
      <c r="F148">
        <v>-0.97180200000000005</v>
      </c>
      <c r="G148">
        <v>0.93025599999999997</v>
      </c>
      <c r="H148">
        <v>60.266669999999998</v>
      </c>
      <c r="I148">
        <v>13.529648</v>
      </c>
      <c r="J148">
        <v>35.540215000000003</v>
      </c>
      <c r="K148">
        <f>Table1[[#This Row],[mx]]-$W$8</f>
        <v>50.151438025296564</v>
      </c>
      <c r="L148">
        <f>Table1[[#This Row],[my]]-$X$8</f>
        <v>6.3819785236734488</v>
      </c>
      <c r="M148">
        <f>Table1[[#This Row],[mz]]-$Y$8</f>
        <v>10.10049661719717</v>
      </c>
      <c r="N148">
        <f>Table1[[#This Row],[cx]]*$W$9+Table1[[#This Row],[cy]]*$X$9+Table1[[#This Row],[cz]]*$Y$9</f>
        <v>0.97185797567415866</v>
      </c>
      <c r="O148">
        <f>Table1[[#This Row],[cx]]*$W$10+Table1[[#This Row],[cy]]*$X$10+Table1[[#This Row],[cz]]*$Y$10</f>
        <v>0.12391743930288047</v>
      </c>
      <c r="P148">
        <f>Table1[[#This Row],[cx]]*$W$11+Table1[[#This Row],[cy]]*$X$11+Table1[[#This Row],[cz]]*$Y$11</f>
        <v>0.17733854125101411</v>
      </c>
      <c r="Q148">
        <f t="shared" si="16"/>
        <v>7.5474135601334987E-5</v>
      </c>
      <c r="R148">
        <f t="shared" si="17"/>
        <v>7.2663302618732866</v>
      </c>
      <c r="AF148">
        <f t="shared" si="18"/>
        <v>-38.223847978121633</v>
      </c>
      <c r="AG148">
        <f t="shared" si="19"/>
        <v>-55.680153122372431</v>
      </c>
      <c r="AH148">
        <f t="shared" si="20"/>
        <v>53.299742666721905</v>
      </c>
      <c r="AI148">
        <f>SQRT(Table1[[#This Row],[ax]]*Table1[[#This Row],[ax]]+Table1[[#This Row],[ay]]*Table1[[#This Row],[ay]]+Table1[[#This Row],[az]]*Table1[[#This Row],[az]])-9.807</f>
        <v>-0.3004058855117826</v>
      </c>
    </row>
    <row r="149" spans="1:35" x14ac:dyDescent="0.25">
      <c r="A149">
        <v>11559866</v>
      </c>
      <c r="B149">
        <v>-9.7640519999999995</v>
      </c>
      <c r="C149">
        <v>0.47886499999999999</v>
      </c>
      <c r="D149">
        <v>-0.174786</v>
      </c>
      <c r="E149">
        <v>0.24354999999999999</v>
      </c>
      <c r="F149">
        <v>0.84103899999999998</v>
      </c>
      <c r="G149">
        <v>0.60947399999999996</v>
      </c>
      <c r="H149">
        <v>59.542746999999999</v>
      </c>
      <c r="I149">
        <v>11.364903999999999</v>
      </c>
      <c r="J149">
        <v>33.113078999999999</v>
      </c>
      <c r="K149">
        <f>Table1[[#This Row],[mx]]-$W$8</f>
        <v>49.427515025296564</v>
      </c>
      <c r="L149">
        <f>Table1[[#This Row],[my]]-$X$8</f>
        <v>4.2172345236734481</v>
      </c>
      <c r="M149">
        <f>Table1[[#This Row],[mz]]-$Y$8</f>
        <v>7.6733606171971651</v>
      </c>
      <c r="N149">
        <f>Table1[[#This Row],[cx]]*$W$9+Table1[[#This Row],[cy]]*$X$9+Table1[[#This Row],[cz]]*$Y$9</f>
        <v>0.95742112001529989</v>
      </c>
      <c r="O149">
        <f>Table1[[#This Row],[cx]]*$W$10+Table1[[#This Row],[cy]]*$X$10+Table1[[#This Row],[cz]]*$Y$10</f>
        <v>8.177180219439123E-2</v>
      </c>
      <c r="P149">
        <f>Table1[[#This Row],[cx]]*$W$11+Table1[[#This Row],[cy]]*$X$11+Table1[[#This Row],[cz]]*$Y$11</f>
        <v>0.12915525522663318</v>
      </c>
      <c r="Q149">
        <f t="shared" si="16"/>
        <v>3.5972514882305026E-3</v>
      </c>
      <c r="R149">
        <f t="shared" si="17"/>
        <v>4.8816936387843377</v>
      </c>
      <c r="AF149">
        <f t="shared" si="18"/>
        <v>13.9543871004112</v>
      </c>
      <c r="AG149">
        <f t="shared" si="19"/>
        <v>48.187985105903245</v>
      </c>
      <c r="AH149">
        <f t="shared" si="20"/>
        <v>34.920287922956334</v>
      </c>
      <c r="AI149">
        <f>SQRT(Table1[[#This Row],[ax]]*Table1[[#This Row],[ax]]+Table1[[#This Row],[ay]]*Table1[[#This Row],[ay]]+Table1[[#This Row],[az]]*Table1[[#This Row],[az]])-9.807</f>
        <v>-2.9649986181071952E-2</v>
      </c>
    </row>
    <row r="150" spans="1:35" x14ac:dyDescent="0.25">
      <c r="A150">
        <v>11610928</v>
      </c>
      <c r="B150">
        <v>-7.6402869999999998</v>
      </c>
      <c r="C150">
        <v>2.3464369999999999</v>
      </c>
      <c r="D150">
        <v>-0.79970399999999997</v>
      </c>
      <c r="E150">
        <v>4.1812000000000002E-2</v>
      </c>
      <c r="F150">
        <v>0.37737599999999999</v>
      </c>
      <c r="G150">
        <v>0.927593</v>
      </c>
      <c r="H150">
        <v>59.361767</v>
      </c>
      <c r="I150">
        <v>9.0197649999999996</v>
      </c>
      <c r="J150">
        <v>36.753784000000003</v>
      </c>
      <c r="K150">
        <f>Table1[[#This Row],[mx]]-$W$8</f>
        <v>49.246535025296566</v>
      </c>
      <c r="L150">
        <f>Table1[[#This Row],[my]]-$X$8</f>
        <v>1.8720955236734484</v>
      </c>
      <c r="M150">
        <f>Table1[[#This Row],[mz]]-$Y$8</f>
        <v>11.314065617197169</v>
      </c>
      <c r="N150">
        <f>Table1[[#This Row],[cx]]*$W$9+Table1[[#This Row],[cy]]*$X$9+Table1[[#This Row],[cz]]*$Y$9</f>
        <v>0.95346828411392048</v>
      </c>
      <c r="O150">
        <f>Table1[[#This Row],[cx]]*$W$10+Table1[[#This Row],[cy]]*$X$10+Table1[[#This Row],[cz]]*$Y$10</f>
        <v>3.5464374002056959E-2</v>
      </c>
      <c r="P150">
        <f>Table1[[#This Row],[cx]]*$W$11+Table1[[#This Row],[cy]]*$X$11+Table1[[#This Row],[cz]]*$Y$11</f>
        <v>0.20240533958939405</v>
      </c>
      <c r="Q150">
        <f t="shared" si="16"/>
        <v>2.3690208100797276E-3</v>
      </c>
      <c r="R150">
        <f t="shared" si="17"/>
        <v>2.1301418283308955</v>
      </c>
      <c r="AF150">
        <f t="shared" si="18"/>
        <v>2.3956511330009982</v>
      </c>
      <c r="AG150">
        <f t="shared" si="19"/>
        <v>21.622052089528953</v>
      </c>
      <c r="AH150">
        <f t="shared" si="20"/>
        <v>53.147164005878572</v>
      </c>
      <c r="AI150">
        <f>SQRT(Table1[[#This Row],[ax]]*Table1[[#This Row],[ax]]+Table1[[#This Row],[ay]]*Table1[[#This Row],[ay]]+Table1[[#This Row],[az]]*Table1[[#This Row],[az]])-9.807</f>
        <v>-1.7746106590284114</v>
      </c>
    </row>
    <row r="151" spans="1:35" x14ac:dyDescent="0.25">
      <c r="A151">
        <v>11661993</v>
      </c>
      <c r="B151">
        <v>-9.8239099999999997</v>
      </c>
      <c r="C151">
        <v>1.9896830000000001</v>
      </c>
      <c r="D151">
        <v>-1.5754649999999999</v>
      </c>
      <c r="E151">
        <v>-0.75967799999999996</v>
      </c>
      <c r="F151">
        <v>-0.82985399999999998</v>
      </c>
      <c r="G151">
        <v>-0.53503699999999998</v>
      </c>
      <c r="H151">
        <v>59.723728000000001</v>
      </c>
      <c r="I151">
        <v>6.8550209999999998</v>
      </c>
      <c r="J151">
        <v>36.407051000000003</v>
      </c>
      <c r="K151">
        <f>Table1[[#This Row],[mx]]-$W$8</f>
        <v>49.608496025296567</v>
      </c>
      <c r="L151">
        <f>Table1[[#This Row],[my]]-$X$8</f>
        <v>-0.29264847632655133</v>
      </c>
      <c r="M151">
        <f>Table1[[#This Row],[mz]]-$Y$8</f>
        <v>10.967332617197169</v>
      </c>
      <c r="N151">
        <f>Table1[[#This Row],[cx]]*$W$9+Table1[[#This Row],[cy]]*$X$9+Table1[[#This Row],[cz]]*$Y$9</f>
        <v>0.96005077381160087</v>
      </c>
      <c r="O151">
        <f>Table1[[#This Row],[cx]]*$W$10+Table1[[#This Row],[cy]]*$X$10+Table1[[#This Row],[cz]]*$Y$10</f>
        <v>-6.8973545008324134E-3</v>
      </c>
      <c r="P151">
        <f>Table1[[#This Row],[cx]]*$W$11+Table1[[#This Row],[cy]]*$X$11+Table1[[#This Row],[cz]]*$Y$11</f>
        <v>0.19540704348925628</v>
      </c>
      <c r="Q151">
        <f t="shared" si="16"/>
        <v>1.6056870893840195E-3</v>
      </c>
      <c r="R151">
        <f t="shared" si="17"/>
        <v>-0.41162667064056452</v>
      </c>
      <c r="AF151">
        <f t="shared" si="18"/>
        <v>-43.52634318893935</v>
      </c>
      <c r="AG151">
        <f t="shared" si="19"/>
        <v>-47.547131812049415</v>
      </c>
      <c r="AH151">
        <f t="shared" si="20"/>
        <v>-30.655361983341027</v>
      </c>
      <c r="AI151">
        <f>SQRT(Table1[[#This Row],[ax]]*Table1[[#This Row],[ax]]+Table1[[#This Row],[ay]]*Table1[[#This Row],[ay]]+Table1[[#This Row],[az]]*Table1[[#This Row],[az]])-9.807</f>
        <v>0.33943464941325985</v>
      </c>
    </row>
    <row r="152" spans="1:35" x14ac:dyDescent="0.25">
      <c r="A152">
        <v>11713058</v>
      </c>
      <c r="B152">
        <v>-6.6705860000000001</v>
      </c>
      <c r="C152">
        <v>0.385486</v>
      </c>
      <c r="D152">
        <v>-1.9801059999999999</v>
      </c>
      <c r="E152">
        <v>-1.5882000000000001</v>
      </c>
      <c r="F152">
        <v>-2.0794280000000001</v>
      </c>
      <c r="G152">
        <v>-1.5526470000000001</v>
      </c>
      <c r="H152">
        <v>59.180785999999998</v>
      </c>
      <c r="I152">
        <v>8.4785799999999991</v>
      </c>
      <c r="J152">
        <v>34.846747999999998</v>
      </c>
      <c r="K152">
        <f>Table1[[#This Row],[mx]]-$W$8</f>
        <v>49.065554025296564</v>
      </c>
      <c r="L152">
        <f>Table1[[#This Row],[my]]-$X$8</f>
        <v>1.330910523673448</v>
      </c>
      <c r="M152">
        <f>Table1[[#This Row],[mz]]-$Y$8</f>
        <v>9.4070296171971641</v>
      </c>
      <c r="N152">
        <f>Table1[[#This Row],[cx]]*$W$9+Table1[[#This Row],[cy]]*$X$9+Table1[[#This Row],[cz]]*$Y$9</f>
        <v>0.94985661038056668</v>
      </c>
      <c r="O152">
        <f>Table1[[#This Row],[cx]]*$W$10+Table1[[#This Row],[cy]]*$X$10+Table1[[#This Row],[cz]]*$Y$10</f>
        <v>2.5062631068540245E-2</v>
      </c>
      <c r="P152">
        <f>Table1[[#This Row],[cx]]*$W$11+Table1[[#This Row],[cy]]*$X$11+Table1[[#This Row],[cz]]*$Y$11</f>
        <v>0.16428287549055096</v>
      </c>
      <c r="Q152">
        <f t="shared" si="16"/>
        <v>4.9217831042207691E-3</v>
      </c>
      <c r="R152">
        <f t="shared" si="17"/>
        <v>1.5114385275876465</v>
      </c>
      <c r="AF152">
        <f t="shared" si="18"/>
        <v>-90.997157022677342</v>
      </c>
      <c r="AG152">
        <f t="shared" si="19"/>
        <v>-119.14244820132976</v>
      </c>
      <c r="AH152">
        <f t="shared" si="20"/>
        <v>-88.960120173648733</v>
      </c>
      <c r="AI152">
        <f>SQRT(Table1[[#This Row],[ax]]*Table1[[#This Row],[ax]]+Table1[[#This Row],[ay]]*Table1[[#This Row],[ay]]+Table1[[#This Row],[az]]*Table1[[#This Row],[az]])-9.807</f>
        <v>-2.8380591327786409</v>
      </c>
    </row>
    <row r="153" spans="1:35" x14ac:dyDescent="0.25">
      <c r="A153">
        <v>11764122</v>
      </c>
      <c r="B153">
        <v>-6.0696110000000001</v>
      </c>
      <c r="C153">
        <v>-2.7893870000000001</v>
      </c>
      <c r="D153">
        <v>-6.7041000000000003E-2</v>
      </c>
      <c r="E153">
        <v>-2.991841</v>
      </c>
      <c r="F153">
        <v>-3.015943</v>
      </c>
      <c r="G153">
        <v>-2.5432239999999999</v>
      </c>
      <c r="H153">
        <v>61.352558000000002</v>
      </c>
      <c r="I153">
        <v>12.086486000000001</v>
      </c>
      <c r="J153">
        <v>28.605539</v>
      </c>
      <c r="K153">
        <f>Table1[[#This Row],[mx]]-$W$8</f>
        <v>51.237326025296568</v>
      </c>
      <c r="L153">
        <f>Table1[[#This Row],[my]]-$X$8</f>
        <v>4.9388165236734496</v>
      </c>
      <c r="M153">
        <f>Table1[[#This Row],[mz]]-$Y$8</f>
        <v>3.1658206171971663</v>
      </c>
      <c r="N153">
        <f>Table1[[#This Row],[cx]]*$W$9+Table1[[#This Row],[cy]]*$X$9+Table1[[#This Row],[cz]]*$Y$9</f>
        <v>0.99257905058492091</v>
      </c>
      <c r="O153">
        <f>Table1[[#This Row],[cx]]*$W$10+Table1[[#This Row],[cy]]*$X$10+Table1[[#This Row],[cz]]*$Y$10</f>
        <v>9.636996809456537E-2</v>
      </c>
      <c r="P153">
        <f>Table1[[#This Row],[cx]]*$W$11+Table1[[#This Row],[cy]]*$X$11+Table1[[#This Row],[cz]]*$Y$11</f>
        <v>3.7815283611495484E-2</v>
      </c>
      <c r="Q153">
        <f t="shared" si="16"/>
        <v>1.6562148100542848E-5</v>
      </c>
      <c r="R153">
        <f t="shared" si="17"/>
        <v>5.5454928659661098</v>
      </c>
      <c r="AF153">
        <f t="shared" si="18"/>
        <v>-171.41986227419972</v>
      </c>
      <c r="AG153">
        <f t="shared" si="19"/>
        <v>-172.80080515202405</v>
      </c>
      <c r="AH153">
        <f t="shared" si="20"/>
        <v>-145.71600155637927</v>
      </c>
      <c r="AI153">
        <f>SQRT(Table1[[#This Row],[ax]]*Table1[[#This Row],[ax]]+Table1[[#This Row],[ay]]*Table1[[#This Row],[ay]]+Table1[[#This Row],[az]]*Table1[[#This Row],[az]])-9.807</f>
        <v>-3.1267790438660636</v>
      </c>
    </row>
    <row r="154" spans="1:35" x14ac:dyDescent="0.25">
      <c r="A154">
        <v>11815190</v>
      </c>
      <c r="B154">
        <v>-39.2286</v>
      </c>
      <c r="C154">
        <v>-23.797184000000001</v>
      </c>
      <c r="D154">
        <v>-39.2286</v>
      </c>
      <c r="E154">
        <v>-1.23506</v>
      </c>
      <c r="F154">
        <v>-4.3633889999999997</v>
      </c>
      <c r="G154">
        <v>2.0681090000000002</v>
      </c>
      <c r="H154">
        <v>58.818824999999997</v>
      </c>
      <c r="I154">
        <v>17.137554000000002</v>
      </c>
      <c r="J154">
        <v>22.017596999999999</v>
      </c>
      <c r="K154">
        <f>Table1[[#This Row],[mx]]-$W$8</f>
        <v>48.703593025296563</v>
      </c>
      <c r="L154">
        <f>Table1[[#This Row],[my]]-$X$8</f>
        <v>9.9898845236734495</v>
      </c>
      <c r="M154">
        <f>Table1[[#This Row],[mz]]-$Y$8</f>
        <v>-3.4221213828028354</v>
      </c>
      <c r="N154">
        <f>Table1[[#This Row],[cx]]*$W$9+Table1[[#This Row],[cy]]*$X$9+Table1[[#This Row],[cz]]*$Y$9</f>
        <v>0.9445152056841829</v>
      </c>
      <c r="O154">
        <f>Table1[[#This Row],[cx]]*$W$10+Table1[[#This Row],[cy]]*$X$10+Table1[[#This Row],[cz]]*$Y$10</f>
        <v>0.19598098662248301</v>
      </c>
      <c r="P154">
        <f>Table1[[#This Row],[cx]]*$W$11+Table1[[#This Row],[cy]]*$X$11+Table1[[#This Row],[cz]]*$Y$11</f>
        <v>-9.3366089183486739E-2</v>
      </c>
      <c r="Q154">
        <f t="shared" si="16"/>
        <v>3.6924159119265413E-3</v>
      </c>
      <c r="R154">
        <f t="shared" si="17"/>
        <v>11.722176761021489</v>
      </c>
      <c r="AF154">
        <f t="shared" si="18"/>
        <v>-70.763725445427454</v>
      </c>
      <c r="AG154">
        <f t="shared" si="19"/>
        <v>-250.00377407380876</v>
      </c>
      <c r="AH154">
        <f t="shared" si="20"/>
        <v>118.49391727302118</v>
      </c>
      <c r="AI154">
        <f>SQRT(Table1[[#This Row],[ax]]*Table1[[#This Row],[ax]]+Table1[[#This Row],[ay]]*Table1[[#This Row],[ay]]+Table1[[#This Row],[az]]*Table1[[#This Row],[az]])-9.807</f>
        <v>50.559150136064297</v>
      </c>
    </row>
    <row r="155" spans="1:35" x14ac:dyDescent="0.25">
      <c r="A155">
        <v>11866257</v>
      </c>
      <c r="B155">
        <v>-11.104874000000001</v>
      </c>
      <c r="C155">
        <v>-3.4023340000000002</v>
      </c>
      <c r="D155">
        <v>3.2155770000000001</v>
      </c>
      <c r="E155">
        <v>-1.413894</v>
      </c>
      <c r="F155">
        <v>-0.57964599999999999</v>
      </c>
      <c r="G155">
        <v>-0.97180200000000005</v>
      </c>
      <c r="H155">
        <v>58.275879000000003</v>
      </c>
      <c r="I155">
        <v>18.761112000000001</v>
      </c>
      <c r="J155">
        <v>19.763826000000002</v>
      </c>
      <c r="K155">
        <f>Table1[[#This Row],[mx]]-$W$8</f>
        <v>48.160647025296569</v>
      </c>
      <c r="L155">
        <f>Table1[[#This Row],[my]]-$X$8</f>
        <v>11.613442523673449</v>
      </c>
      <c r="M155">
        <f>Table1[[#This Row],[mz]]-$Y$8</f>
        <v>-5.6758923828028323</v>
      </c>
      <c r="N155">
        <f>Table1[[#This Row],[cx]]*$W$9+Table1[[#This Row],[cy]]*$X$9+Table1[[#This Row],[cz]]*$Y$9</f>
        <v>0.93431965521778559</v>
      </c>
      <c r="O155">
        <f>Table1[[#This Row],[cx]]*$W$10+Table1[[#This Row],[cy]]*$X$10+Table1[[#This Row],[cz]]*$Y$10</f>
        <v>0.22801276424075745</v>
      </c>
      <c r="P155">
        <f>Table1[[#This Row],[cx]]*$W$11+Table1[[#This Row],[cy]]*$X$11+Table1[[#This Row],[cz]]*$Y$11</f>
        <v>-0.13839780323651985</v>
      </c>
      <c r="Q155">
        <f t="shared" si="16"/>
        <v>3.1251464461474849E-3</v>
      </c>
      <c r="R155">
        <f t="shared" si="17"/>
        <v>13.714480661895557</v>
      </c>
      <c r="AF155">
        <f t="shared" si="18"/>
        <v>-81.010158878870016</v>
      </c>
      <c r="AG155">
        <f t="shared" si="19"/>
        <v>-33.211269411640117</v>
      </c>
      <c r="AH155">
        <f t="shared" si="20"/>
        <v>-55.680153122372431</v>
      </c>
      <c r="AI155">
        <f>SQRT(Table1[[#This Row],[ax]]*Table1[[#This Row],[ax]]+Table1[[#This Row],[ay]]*Table1[[#This Row],[ay]]+Table1[[#This Row],[az]]*Table1[[#This Row],[az]])-9.807</f>
        <v>2.2443085864714707</v>
      </c>
    </row>
    <row r="156" spans="1:35" x14ac:dyDescent="0.25">
      <c r="A156">
        <v>11917328</v>
      </c>
      <c r="B156">
        <v>-10.398548</v>
      </c>
      <c r="C156">
        <v>-4.3935839999999997</v>
      </c>
      <c r="D156">
        <v>2.734318</v>
      </c>
      <c r="E156">
        <v>-2.0880830000000001</v>
      </c>
      <c r="F156">
        <v>-0.42304999999999998</v>
      </c>
      <c r="G156">
        <v>0.79216900000000001</v>
      </c>
      <c r="H156">
        <v>58.637844000000001</v>
      </c>
      <c r="I156">
        <v>22.729808999999999</v>
      </c>
      <c r="J156">
        <v>19.417093000000001</v>
      </c>
      <c r="K156">
        <f>Table1[[#This Row],[mx]]-$W$8</f>
        <v>48.522612025296567</v>
      </c>
      <c r="L156">
        <f>Table1[[#This Row],[my]]-$X$8</f>
        <v>15.582139523673447</v>
      </c>
      <c r="M156">
        <f>Table1[[#This Row],[mz]]-$Y$8</f>
        <v>-6.0226253828028327</v>
      </c>
      <c r="N156">
        <f>Table1[[#This Row],[cx]]*$W$9+Table1[[#This Row],[cy]]*$X$9+Table1[[#This Row],[cz]]*$Y$9</f>
        <v>0.94209785539767055</v>
      </c>
      <c r="O156">
        <f>Table1[[#This Row],[cx]]*$W$10+Table1[[#This Row],[cy]]*$X$10+Table1[[#This Row],[cz]]*$Y$10</f>
        <v>0.30577703935984063</v>
      </c>
      <c r="P156">
        <f>Table1[[#This Row],[cx]]*$W$11+Table1[[#This Row],[cy]]*$X$11+Table1[[#This Row],[cz]]*$Y$11</f>
        <v>-0.14577766393185612</v>
      </c>
      <c r="Q156">
        <f t="shared" si="16"/>
        <v>5.2858343519390013E-6</v>
      </c>
      <c r="R156">
        <f t="shared" si="17"/>
        <v>17.981893919601639</v>
      </c>
      <c r="AF156">
        <f t="shared" si="18"/>
        <v>-119.63834317301549</v>
      </c>
      <c r="AG156">
        <f t="shared" si="19"/>
        <v>-24.238979523009476</v>
      </c>
      <c r="AH156">
        <f t="shared" si="20"/>
        <v>45.387940361098913</v>
      </c>
      <c r="AI156">
        <f>SQRT(Table1[[#This Row],[ax]]*Table1[[#This Row],[ax]]+Table1[[#This Row],[ay]]*Table1[[#This Row],[ay]]+Table1[[#This Row],[az]]*Table1[[#This Row],[az]])-9.807</f>
        <v>1.8080710629975911</v>
      </c>
    </row>
    <row r="157" spans="1:35" x14ac:dyDescent="0.25">
      <c r="A157">
        <v>11968396</v>
      </c>
      <c r="B157">
        <v>-8.6985779999999995</v>
      </c>
      <c r="C157">
        <v>-3.1030440000000001</v>
      </c>
      <c r="D157">
        <v>0.30886799999999998</v>
      </c>
      <c r="E157">
        <v>-1.5407949999999999</v>
      </c>
      <c r="F157">
        <v>1.8561179999999999</v>
      </c>
      <c r="G157">
        <v>3.377472</v>
      </c>
      <c r="H157">
        <v>59.361767</v>
      </c>
      <c r="I157">
        <v>18.761112000000001</v>
      </c>
      <c r="J157">
        <v>23.231165000000001</v>
      </c>
      <c r="K157">
        <f>Table1[[#This Row],[mx]]-$W$8</f>
        <v>49.246535025296566</v>
      </c>
      <c r="L157">
        <f>Table1[[#This Row],[my]]-$X$8</f>
        <v>11.613442523673449</v>
      </c>
      <c r="M157">
        <f>Table1[[#This Row],[mz]]-$Y$8</f>
        <v>-2.2085533828028332</v>
      </c>
      <c r="N157">
        <f>Table1[[#This Row],[cx]]*$W$9+Table1[[#This Row],[cy]]*$X$9+Table1[[#This Row],[cz]]*$Y$9</f>
        <v>0.95534169684205783</v>
      </c>
      <c r="O157">
        <f>Table1[[#This Row],[cx]]*$W$10+Table1[[#This Row],[cy]]*$X$10+Table1[[#This Row],[cz]]*$Y$10</f>
        <v>0.22765304958013707</v>
      </c>
      <c r="P157">
        <f>Table1[[#This Row],[cx]]*$W$11+Table1[[#This Row],[cy]]*$X$11+Table1[[#This Row],[cz]]*$Y$11</f>
        <v>-6.9397719098752128E-2</v>
      </c>
      <c r="Q157">
        <f t="shared" si="16"/>
        <v>9.4128006413533307E-4</v>
      </c>
      <c r="R157">
        <f t="shared" si="17"/>
        <v>13.403323071379143</v>
      </c>
      <c r="AF157">
        <f t="shared" si="18"/>
        <v>-88.281050594859678</v>
      </c>
      <c r="AG157">
        <f t="shared" si="19"/>
        <v>106.34772767826333</v>
      </c>
      <c r="AH157">
        <f t="shared" si="20"/>
        <v>193.51489102360918</v>
      </c>
      <c r="AI157">
        <f>SQRT(Table1[[#This Row],[ax]]*Table1[[#This Row],[ax]]+Table1[[#This Row],[ay]]*Table1[[#This Row],[ay]]+Table1[[#This Row],[az]]*Table1[[#This Row],[az]])-9.807</f>
        <v>-0.56635387922229974</v>
      </c>
    </row>
    <row r="158" spans="1:35" x14ac:dyDescent="0.25">
      <c r="A158">
        <v>12019468</v>
      </c>
      <c r="B158">
        <v>-13.041881999999999</v>
      </c>
      <c r="C158">
        <v>5.0232910000000004</v>
      </c>
      <c r="D158">
        <v>3.706413</v>
      </c>
      <c r="E158">
        <v>-1.1261350000000001</v>
      </c>
      <c r="F158">
        <v>2.9469660000000002</v>
      </c>
      <c r="G158">
        <v>3.8934679999999999</v>
      </c>
      <c r="H158">
        <v>61.71452</v>
      </c>
      <c r="I158">
        <v>8.4785799999999991</v>
      </c>
      <c r="J158">
        <v>28.952272000000001</v>
      </c>
      <c r="K158">
        <f>Table1[[#This Row],[mx]]-$W$8</f>
        <v>51.599288025296566</v>
      </c>
      <c r="L158">
        <f>Table1[[#This Row],[my]]-$X$8</f>
        <v>1.330910523673448</v>
      </c>
      <c r="M158">
        <f>Table1[[#This Row],[mz]]-$Y$8</f>
        <v>3.5125536171971667</v>
      </c>
      <c r="N158">
        <f>Table1[[#This Row],[cx]]*$W$9+Table1[[#This Row],[cy]]*$X$9+Table1[[#This Row],[cz]]*$Y$9</f>
        <v>0.9988815437460602</v>
      </c>
      <c r="O158">
        <f>Table1[[#This Row],[cx]]*$W$10+Table1[[#This Row],[cy]]*$X$10+Table1[[#This Row],[cz]]*$Y$10</f>
        <v>2.5671497657844614E-2</v>
      </c>
      <c r="P158">
        <f>Table1[[#This Row],[cx]]*$W$11+Table1[[#This Row],[cy]]*$X$11+Table1[[#This Row],[cz]]*$Y$11</f>
        <v>4.4814274405266044E-2</v>
      </c>
      <c r="Q158">
        <f t="shared" si="16"/>
        <v>1.8635057422181177E-7</v>
      </c>
      <c r="R158">
        <f t="shared" si="17"/>
        <v>1.4721913420545041</v>
      </c>
      <c r="AF158">
        <f t="shared" si="18"/>
        <v>-64.522782661964968</v>
      </c>
      <c r="AG158">
        <f t="shared" si="19"/>
        <v>168.84871416855017</v>
      </c>
      <c r="AH158">
        <f t="shared" si="20"/>
        <v>223.0792840692416</v>
      </c>
      <c r="AI158">
        <f>SQRT(Table1[[#This Row],[ax]]*Table1[[#This Row],[ax]]+Table1[[#This Row],[ay]]*Table1[[#This Row],[ay]]+Table1[[#This Row],[az]]*Table1[[#This Row],[az]])-9.807</f>
        <v>4.6519638598059299</v>
      </c>
    </row>
    <row r="159" spans="1:35" x14ac:dyDescent="0.25">
      <c r="A159">
        <v>12070540</v>
      </c>
      <c r="B159">
        <v>-7.9419719999999998</v>
      </c>
      <c r="C159">
        <v>0.59618700000000002</v>
      </c>
      <c r="D159">
        <v>-1.774194</v>
      </c>
      <c r="E159">
        <v>-2.2888890000000002</v>
      </c>
      <c r="F159">
        <v>2.322578</v>
      </c>
      <c r="G159">
        <v>3.49492</v>
      </c>
      <c r="H159">
        <v>60.990597000000001</v>
      </c>
      <c r="I159">
        <v>-2.7059299999999999</v>
      </c>
      <c r="J159">
        <v>39.701019000000002</v>
      </c>
      <c r="K159">
        <f>Table1[[#This Row],[mx]]-$W$8</f>
        <v>50.875365025296567</v>
      </c>
      <c r="L159">
        <f>Table1[[#This Row],[my]]-$X$8</f>
        <v>-9.8535994763265506</v>
      </c>
      <c r="M159">
        <f>Table1[[#This Row],[mz]]-$Y$8</f>
        <v>14.261300617197168</v>
      </c>
      <c r="N159">
        <f>Table1[[#This Row],[cx]]*$W$9+Table1[[#This Row],[cy]]*$X$9+Table1[[#This Row],[cz]]*$Y$9</f>
        <v>0.98271128329830992</v>
      </c>
      <c r="O159">
        <f>Table1[[#This Row],[cx]]*$W$10+Table1[[#This Row],[cy]]*$X$10+Table1[[#This Row],[cz]]*$Y$10</f>
        <v>-0.19449444375144828</v>
      </c>
      <c r="P159">
        <f>Table1[[#This Row],[cx]]*$W$11+Table1[[#This Row],[cy]]*$X$11+Table1[[#This Row],[cz]]*$Y$11</f>
        <v>0.26143534320931627</v>
      </c>
      <c r="Q159">
        <f t="shared" si="16"/>
        <v>5.1693214910348336E-3</v>
      </c>
      <c r="R159">
        <f t="shared" si="17"/>
        <v>-11.195083500372357</v>
      </c>
      <c r="AF159">
        <f t="shared" si="18"/>
        <v>-131.14367947391949</v>
      </c>
      <c r="AG159">
        <f t="shared" si="19"/>
        <v>133.07391698993573</v>
      </c>
      <c r="AH159">
        <f t="shared" si="20"/>
        <v>200.24416573586169</v>
      </c>
      <c r="AI159">
        <f>SQRT(Table1[[#This Row],[ax]]*Table1[[#This Row],[ax]]+Table1[[#This Row],[ay]]*Table1[[#This Row],[ay]]+Table1[[#This Row],[az]]*Table1[[#This Row],[az]])-9.807</f>
        <v>-1.6474581907199592</v>
      </c>
    </row>
    <row r="160" spans="1:35" x14ac:dyDescent="0.25">
      <c r="A160">
        <v>12121609</v>
      </c>
      <c r="B160">
        <v>-12.19908</v>
      </c>
      <c r="C160">
        <v>2.2243270000000002</v>
      </c>
      <c r="D160">
        <v>-1.5539160000000001</v>
      </c>
      <c r="E160">
        <v>-2.162919</v>
      </c>
      <c r="F160">
        <v>1.0249330000000001</v>
      </c>
      <c r="G160">
        <v>3.1485699999999999</v>
      </c>
      <c r="H160">
        <v>56.828032999999998</v>
      </c>
      <c r="I160">
        <v>-10.102137000000001</v>
      </c>
      <c r="J160">
        <v>40.914588999999999</v>
      </c>
      <c r="K160">
        <f>Table1[[#This Row],[mx]]-$W$8</f>
        <v>46.712801025296564</v>
      </c>
      <c r="L160">
        <f>Table1[[#This Row],[my]]-$X$8</f>
        <v>-17.249806476326551</v>
      </c>
      <c r="M160">
        <f>Table1[[#This Row],[mz]]-$Y$8</f>
        <v>15.474870617197166</v>
      </c>
      <c r="N160">
        <f>Table1[[#This Row],[cx]]*$W$9+Table1[[#This Row],[cy]]*$X$9+Table1[[#This Row],[cz]]*$Y$9</f>
        <v>0.90071251570421551</v>
      </c>
      <c r="O160">
        <f>Table1[[#This Row],[cx]]*$W$10+Table1[[#This Row],[cy]]*$X$10+Table1[[#This Row],[cz]]*$Y$10</f>
        <v>-0.33947540036049684</v>
      </c>
      <c r="P160">
        <f>Table1[[#This Row],[cx]]*$W$11+Table1[[#This Row],[cy]]*$X$11+Table1[[#This Row],[cz]]*$Y$11</f>
        <v>0.28829462779805926</v>
      </c>
      <c r="Q160">
        <f t="shared" si="16"/>
        <v>9.2936845822775215E-5</v>
      </c>
      <c r="R160">
        <f t="shared" si="17"/>
        <v>-20.651250916607101</v>
      </c>
      <c r="AF160">
        <f t="shared" si="18"/>
        <v>-123.92613012865651</v>
      </c>
      <c r="AG160">
        <f t="shared" si="19"/>
        <v>58.724335183682008</v>
      </c>
      <c r="AH160">
        <f t="shared" si="20"/>
        <v>180.39977250150559</v>
      </c>
      <c r="AI160">
        <f>SQRT(Table1[[#This Row],[ax]]*Table1[[#This Row],[ax]]+Table1[[#This Row],[ay]]*Table1[[#This Row],[ay]]+Table1[[#This Row],[az]]*Table1[[#This Row],[az]])-9.807</f>
        <v>2.6901932202548995</v>
      </c>
    </row>
    <row r="161" spans="1:35" x14ac:dyDescent="0.25">
      <c r="A161">
        <v>12172681</v>
      </c>
      <c r="B161">
        <v>-12.091334</v>
      </c>
      <c r="C161">
        <v>5.4590579999999997</v>
      </c>
      <c r="D161">
        <v>-0.15563099999999999</v>
      </c>
      <c r="E161">
        <v>-2.2675830000000001</v>
      </c>
      <c r="F161">
        <v>3.1293950000000001</v>
      </c>
      <c r="G161">
        <v>2.9360469999999999</v>
      </c>
      <c r="H161">
        <v>55.199202999999997</v>
      </c>
      <c r="I161">
        <v>-15.694391</v>
      </c>
      <c r="J161">
        <v>40.741222</v>
      </c>
      <c r="K161">
        <f>Table1[[#This Row],[mx]]-$W$8</f>
        <v>45.083971025296563</v>
      </c>
      <c r="L161">
        <f>Table1[[#This Row],[my]]-$X$8</f>
        <v>-22.842060476326552</v>
      </c>
      <c r="M161">
        <f>Table1[[#This Row],[mz]]-$Y$8</f>
        <v>15.301503617197167</v>
      </c>
      <c r="N161">
        <f>Table1[[#This Row],[cx]]*$W$9+Table1[[#This Row],[cy]]*$X$9+Table1[[#This Row],[cz]]*$Y$9</f>
        <v>0.86809884948660077</v>
      </c>
      <c r="O161">
        <f>Table1[[#This Row],[cx]]*$W$10+Table1[[#This Row],[cy]]*$X$10+Table1[[#This Row],[cz]]*$Y$10</f>
        <v>-0.44898309274868098</v>
      </c>
      <c r="P161">
        <f>Table1[[#This Row],[cx]]*$W$11+Table1[[#This Row],[cy]]*$X$11+Table1[[#This Row],[cz]]*$Y$11</f>
        <v>0.28597208948290692</v>
      </c>
      <c r="Q161">
        <f t="shared" si="16"/>
        <v>1.3661499701517401E-3</v>
      </c>
      <c r="R161">
        <f t="shared" si="17"/>
        <v>-27.348128601047957</v>
      </c>
      <c r="AF161">
        <f t="shared" si="18"/>
        <v>-129.92293559561375</v>
      </c>
      <c r="AG161">
        <f t="shared" si="19"/>
        <v>179.30112592934228</v>
      </c>
      <c r="AH161">
        <f t="shared" si="20"/>
        <v>168.22310155204681</v>
      </c>
      <c r="AI161">
        <f>SQRT(Table1[[#This Row],[ax]]*Table1[[#This Row],[ax]]+Table1[[#This Row],[ay]]*Table1[[#This Row],[ay]]+Table1[[#This Row],[az]]*Table1[[#This Row],[az]])-9.807</f>
        <v>3.4604750105316189</v>
      </c>
    </row>
    <row r="162" spans="1:35" x14ac:dyDescent="0.25">
      <c r="A162">
        <v>12223751</v>
      </c>
      <c r="B162">
        <v>-9.4025090000000002</v>
      </c>
      <c r="C162">
        <v>3.5340220000000002</v>
      </c>
      <c r="D162">
        <v>-3.8788040000000001</v>
      </c>
      <c r="E162">
        <v>-1.2172160000000001</v>
      </c>
      <c r="F162">
        <v>1.8053840000000001</v>
      </c>
      <c r="G162">
        <v>2.1302949999999998</v>
      </c>
      <c r="H162">
        <v>49.769775000000003</v>
      </c>
      <c r="I162">
        <v>-24.353366999999999</v>
      </c>
      <c r="J162">
        <v>45.595497000000002</v>
      </c>
      <c r="K162">
        <f>Table1[[#This Row],[mx]]-$W$8</f>
        <v>39.654543025296569</v>
      </c>
      <c r="L162">
        <f>Table1[[#This Row],[my]]-$X$8</f>
        <v>-31.501036476326551</v>
      </c>
      <c r="M162">
        <f>Table1[[#This Row],[mz]]-$Y$8</f>
        <v>20.155778617197168</v>
      </c>
      <c r="N162">
        <f>Table1[[#This Row],[cx]]*$W$9+Table1[[#This Row],[cy]]*$X$9+Table1[[#This Row],[cz]]*$Y$9</f>
        <v>0.76134282260722819</v>
      </c>
      <c r="O162">
        <f>Table1[[#This Row],[cx]]*$W$10+Table1[[#This Row],[cy]]*$X$10+Table1[[#This Row],[cz]]*$Y$10</f>
        <v>-0.61907215244461222</v>
      </c>
      <c r="P162">
        <f>Table1[[#This Row],[cx]]*$W$11+Table1[[#This Row],[cy]]*$X$11+Table1[[#This Row],[cz]]*$Y$11</f>
        <v>0.38655175828774663</v>
      </c>
      <c r="Q162">
        <f t="shared" si="16"/>
        <v>1.2614768238914687E-2</v>
      </c>
      <c r="R162">
        <f t="shared" si="17"/>
        <v>-39.115661203005772</v>
      </c>
      <c r="AF162">
        <f t="shared" si="18"/>
        <v>-69.741339555796017</v>
      </c>
      <c r="AG162">
        <f t="shared" si="19"/>
        <v>103.44088360044663</v>
      </c>
      <c r="AH162">
        <f t="shared" si="20"/>
        <v>122.05691261782169</v>
      </c>
      <c r="AI162">
        <f>SQRT(Table1[[#This Row],[ax]]*Table1[[#This Row],[ax]]+Table1[[#This Row],[ay]]*Table1[[#This Row],[ay]]+Table1[[#This Row],[az]]*Table1[[#This Row],[az]])-9.807</f>
        <v>0.96061846751550739</v>
      </c>
    </row>
    <row r="163" spans="1:35" x14ac:dyDescent="0.25">
      <c r="A163">
        <v>12274820</v>
      </c>
      <c r="B163">
        <v>-7.6067660000000004</v>
      </c>
      <c r="C163">
        <v>6.771147</v>
      </c>
      <c r="D163">
        <v>-4.7263950000000001</v>
      </c>
      <c r="E163">
        <v>-1.7004539999999999</v>
      </c>
      <c r="F163">
        <v>2.7811810000000001</v>
      </c>
      <c r="G163">
        <v>3.011682</v>
      </c>
      <c r="H163">
        <v>41.444648999999998</v>
      </c>
      <c r="I163">
        <v>-30.126017000000001</v>
      </c>
      <c r="J163">
        <v>46.635696000000003</v>
      </c>
      <c r="K163">
        <f>Table1[[#This Row],[mx]]-$W$8</f>
        <v>31.329417025296564</v>
      </c>
      <c r="L163">
        <f>Table1[[#This Row],[my]]-$X$8</f>
        <v>-37.273686476326553</v>
      </c>
      <c r="M163">
        <f>Table1[[#This Row],[mz]]-$Y$8</f>
        <v>21.195977617197169</v>
      </c>
      <c r="N163">
        <f>Table1[[#This Row],[cx]]*$W$9+Table1[[#This Row],[cy]]*$X$9+Table1[[#This Row],[cz]]*$Y$9</f>
        <v>0.59910099076239542</v>
      </c>
      <c r="O163">
        <f>Table1[[#This Row],[cx]]*$W$10+Table1[[#This Row],[cy]]*$X$10+Table1[[#This Row],[cz]]*$Y$10</f>
        <v>-0.73223459682650238</v>
      </c>
      <c r="P163">
        <f>Table1[[#This Row],[cx]]*$W$11+Table1[[#This Row],[cy]]*$X$11+Table1[[#This Row],[cz]]*$Y$11</f>
        <v>0.41189400864881315</v>
      </c>
      <c r="Q163">
        <f t="shared" si="16"/>
        <v>4.1920673432619153E-3</v>
      </c>
      <c r="R163">
        <f t="shared" si="17"/>
        <v>-50.710595153185075</v>
      </c>
      <c r="AF163">
        <f t="shared" si="18"/>
        <v>-97.428837456138879</v>
      </c>
      <c r="AG163">
        <f t="shared" si="19"/>
        <v>159.34993336197383</v>
      </c>
      <c r="AH163">
        <f t="shared" si="20"/>
        <v>172.55666783551879</v>
      </c>
      <c r="AI163">
        <f>SQRT(Table1[[#This Row],[ax]]*Table1[[#This Row],[ax]]+Table1[[#This Row],[ay]]*Table1[[#This Row],[ay]]+Table1[[#This Row],[az]]*Table1[[#This Row],[az]])-9.807</f>
        <v>1.4202049224368398</v>
      </c>
    </row>
    <row r="164" spans="1:35" x14ac:dyDescent="0.25">
      <c r="A164">
        <v>12325891</v>
      </c>
      <c r="B164">
        <v>-5.4734239999999996</v>
      </c>
      <c r="C164">
        <v>4.0799269999999996</v>
      </c>
      <c r="D164">
        <v>-4.1541509999999997</v>
      </c>
      <c r="E164">
        <v>-3.108622</v>
      </c>
      <c r="F164">
        <v>2.8992939999999998</v>
      </c>
      <c r="G164">
        <v>3.3131560000000002</v>
      </c>
      <c r="H164">
        <v>28.956959000000001</v>
      </c>
      <c r="I164">
        <v>-36.079059999999998</v>
      </c>
      <c r="J164">
        <v>47.502533</v>
      </c>
      <c r="K164">
        <f>Table1[[#This Row],[mx]]-$W$8</f>
        <v>18.841727025296564</v>
      </c>
      <c r="L164">
        <f>Table1[[#This Row],[my]]-$X$8</f>
        <v>-43.226729476326547</v>
      </c>
      <c r="M164">
        <f>Table1[[#This Row],[mz]]-$Y$8</f>
        <v>22.062814617197166</v>
      </c>
      <c r="N164">
        <f>Table1[[#This Row],[cx]]*$W$9+Table1[[#This Row],[cy]]*$X$9+Table1[[#This Row],[cz]]*$Y$9</f>
        <v>0.35626439982291153</v>
      </c>
      <c r="O164">
        <f>Table1[[#This Row],[cx]]*$W$10+Table1[[#This Row],[cy]]*$X$10+Table1[[#This Row],[cz]]*$Y$10</f>
        <v>-0.84890964408401326</v>
      </c>
      <c r="P164">
        <f>Table1[[#This Row],[cx]]*$W$11+Table1[[#This Row],[cy]]*$X$11+Table1[[#This Row],[cz]]*$Y$11</f>
        <v>0.43583163036522954</v>
      </c>
      <c r="Q164">
        <f t="shared" si="16"/>
        <v>1.4078341779164389E-3</v>
      </c>
      <c r="R164">
        <f t="shared" si="17"/>
        <v>-67.233525730869104</v>
      </c>
      <c r="AF164">
        <f t="shared" si="18"/>
        <v>-178.11092070151699</v>
      </c>
      <c r="AG164">
        <f t="shared" si="19"/>
        <v>166.11730976760248</v>
      </c>
      <c r="AH164">
        <f t="shared" si="20"/>
        <v>189.82985566844579</v>
      </c>
      <c r="AI164">
        <f>SQRT(Table1[[#This Row],[ax]]*Table1[[#This Row],[ax]]+Table1[[#This Row],[ay]]*Table1[[#This Row],[ay]]+Table1[[#This Row],[az]]*Table1[[#This Row],[az]])-9.807</f>
        <v>-1.8156831410645475</v>
      </c>
    </row>
    <row r="165" spans="1:35" x14ac:dyDescent="0.25">
      <c r="A165">
        <v>12376960</v>
      </c>
      <c r="B165">
        <v>-2.6050239999999998</v>
      </c>
      <c r="C165">
        <v>8.5357640000000004</v>
      </c>
      <c r="D165">
        <v>-2.8253020000000002</v>
      </c>
      <c r="E165">
        <v>-2.739236</v>
      </c>
      <c r="F165">
        <v>2.2554660000000002</v>
      </c>
      <c r="G165">
        <v>2.3602620000000001</v>
      </c>
      <c r="H165">
        <v>17.555157000000001</v>
      </c>
      <c r="I165">
        <v>-40.949733999999999</v>
      </c>
      <c r="J165">
        <v>42.821624999999997</v>
      </c>
      <c r="K165">
        <f>Table1[[#This Row],[mx]]-$W$8</f>
        <v>7.4399250252965654</v>
      </c>
      <c r="L165">
        <f>Table1[[#This Row],[my]]-$X$8</f>
        <v>-48.097403476326548</v>
      </c>
      <c r="M165">
        <f>Table1[[#This Row],[mz]]-$Y$8</f>
        <v>17.381906617197163</v>
      </c>
      <c r="N165">
        <f>Table1[[#This Row],[cx]]*$W$9+Table1[[#This Row],[cy]]*$X$9+Table1[[#This Row],[cz]]*$Y$9</f>
        <v>0.13464382145038481</v>
      </c>
      <c r="O165">
        <f>Table1[[#This Row],[cx]]*$W$10+Table1[[#This Row],[cy]]*$X$10+Table1[[#This Row],[cz]]*$Y$10</f>
        <v>-0.94381220586965264</v>
      </c>
      <c r="P165">
        <f>Table1[[#This Row],[cx]]*$W$11+Table1[[#This Row],[cy]]*$X$11+Table1[[#This Row],[cz]]*$Y$11</f>
        <v>0.34790387656248617</v>
      </c>
      <c r="Q165">
        <f t="shared" si="16"/>
        <v>8.9685550725990433E-4</v>
      </c>
      <c r="R165">
        <f t="shared" si="17"/>
        <v>-81.880992950505032</v>
      </c>
      <c r="AF165">
        <f t="shared" si="18"/>
        <v>-156.94666189029758</v>
      </c>
      <c r="AG165">
        <f t="shared" si="19"/>
        <v>129.22868263525373</v>
      </c>
      <c r="AH165">
        <f t="shared" si="20"/>
        <v>135.23305114510671</v>
      </c>
      <c r="AI165">
        <f>SQRT(Table1[[#This Row],[ax]]*Table1[[#This Row],[ax]]+Table1[[#This Row],[ay]]*Table1[[#This Row],[ay]]+Table1[[#This Row],[az]]*Table1[[#This Row],[az]])-9.807</f>
        <v>-0.44603057928955714</v>
      </c>
    </row>
    <row r="166" spans="1:35" x14ac:dyDescent="0.25">
      <c r="A166">
        <v>12428034</v>
      </c>
      <c r="B166">
        <v>-0.62252399999999997</v>
      </c>
      <c r="C166">
        <v>8.2029530000000008</v>
      </c>
      <c r="D166">
        <v>-3.7854260000000002</v>
      </c>
      <c r="E166">
        <v>-4.2518010000000004</v>
      </c>
      <c r="F166">
        <v>3.0862509999999999</v>
      </c>
      <c r="G166">
        <v>0.65368300000000001</v>
      </c>
      <c r="H166">
        <v>9.5919919999999994</v>
      </c>
      <c r="I166">
        <v>-44.196849999999998</v>
      </c>
      <c r="J166">
        <v>33.806545</v>
      </c>
      <c r="K166">
        <f>Table1[[#This Row],[mx]]-$W$8</f>
        <v>-0.52323997470343642</v>
      </c>
      <c r="L166">
        <f>Table1[[#This Row],[my]]-$X$8</f>
        <v>-51.344519476326546</v>
      </c>
      <c r="M166">
        <f>Table1[[#This Row],[mz]]-$Y$8</f>
        <v>8.3668266171971659</v>
      </c>
      <c r="N166">
        <f>Table1[[#This Row],[cx]]*$W$9+Table1[[#This Row],[cy]]*$X$9+Table1[[#This Row],[cz]]*$Y$9</f>
        <v>-2.0119545106934717E-2</v>
      </c>
      <c r="O166">
        <f>Table1[[#This Row],[cx]]*$W$10+Table1[[#This Row],[cy]]*$X$10+Table1[[#This Row],[cz]]*$Y$10</f>
        <v>-1.0064699629986087</v>
      </c>
      <c r="P166">
        <f>Table1[[#This Row],[cx]]*$W$11+Table1[[#This Row],[cy]]*$X$11+Table1[[#This Row],[cz]]*$Y$11</f>
        <v>0.17125049464564368</v>
      </c>
      <c r="Q166">
        <f t="shared" si="16"/>
        <v>1.8244272296053061E-3</v>
      </c>
      <c r="R166">
        <f t="shared" si="17"/>
        <v>-91.145202090452187</v>
      </c>
      <c r="AF166">
        <f t="shared" si="18"/>
        <v>-243.61025262950295</v>
      </c>
      <c r="AG166">
        <f t="shared" si="19"/>
        <v>176.82915681802982</v>
      </c>
      <c r="AH166">
        <f t="shared" si="20"/>
        <v>37.453277039450192</v>
      </c>
      <c r="AI166">
        <f>SQRT(Table1[[#This Row],[ax]]*Table1[[#This Row],[ax]]+Table1[[#This Row],[ay]]*Table1[[#This Row],[ay]]+Table1[[#This Row],[az]]*Table1[[#This Row],[az]])-9.807</f>
        <v>-0.75131537363071565</v>
      </c>
    </row>
    <row r="167" spans="1:35" x14ac:dyDescent="0.25">
      <c r="A167">
        <v>12479101</v>
      </c>
      <c r="B167">
        <v>-2.6984029999999999</v>
      </c>
      <c r="C167">
        <v>6.8310060000000004</v>
      </c>
      <c r="D167">
        <v>-1.623351</v>
      </c>
      <c r="E167">
        <v>-4.3633889999999997</v>
      </c>
      <c r="F167">
        <v>0.89217299999999999</v>
      </c>
      <c r="G167">
        <v>1.281399</v>
      </c>
      <c r="H167">
        <v>4.3435439999999996</v>
      </c>
      <c r="I167">
        <v>-43.294871999999998</v>
      </c>
      <c r="J167">
        <v>18.030159000000001</v>
      </c>
      <c r="K167">
        <f>Table1[[#This Row],[mx]]-$W$8</f>
        <v>-5.7716879747034362</v>
      </c>
      <c r="L167">
        <f>Table1[[#This Row],[my]]-$X$8</f>
        <v>-50.442541476326547</v>
      </c>
      <c r="M167">
        <f>Table1[[#This Row],[mz]]-$Y$8</f>
        <v>-7.4095593828028328</v>
      </c>
      <c r="N167">
        <f>Table1[[#This Row],[cx]]*$W$9+Table1[[#This Row],[cy]]*$X$9+Table1[[#This Row],[cz]]*$Y$9</f>
        <v>-0.12154818949361904</v>
      </c>
      <c r="O167">
        <f>Table1[[#This Row],[cx]]*$W$10+Table1[[#This Row],[cy]]*$X$10+Table1[[#This Row],[cz]]*$Y$10</f>
        <v>-0.98716746008691858</v>
      </c>
      <c r="P167">
        <f>Table1[[#This Row],[cx]]*$W$11+Table1[[#This Row],[cy]]*$X$11+Table1[[#This Row],[cz]]*$Y$11</f>
        <v>-0.14260354605966849</v>
      </c>
      <c r="Q167">
        <f t="shared" si="16"/>
        <v>9.2339184081663214E-5</v>
      </c>
      <c r="R167">
        <f t="shared" si="17"/>
        <v>-97.019397955617521</v>
      </c>
      <c r="AF167">
        <f t="shared" si="18"/>
        <v>-250.00377407380876</v>
      </c>
      <c r="AG167">
        <f t="shared" si="19"/>
        <v>51.117747495525194</v>
      </c>
      <c r="AH167">
        <f t="shared" si="20"/>
        <v>73.418754572284172</v>
      </c>
      <c r="AI167">
        <f>SQRT(Table1[[#This Row],[ax]]*Table1[[#This Row],[ax]]+Table1[[#This Row],[ay]]*Table1[[#This Row],[ay]]+Table1[[#This Row],[az]]*Table1[[#This Row],[az]])-9.807</f>
        <v>-2.2850793548691302</v>
      </c>
    </row>
    <row r="168" spans="1:35" x14ac:dyDescent="0.25">
      <c r="A168">
        <v>12530171</v>
      </c>
      <c r="B168">
        <v>-1.8556010000000001</v>
      </c>
      <c r="C168">
        <v>6.7424150000000003</v>
      </c>
      <c r="D168">
        <v>4.21401</v>
      </c>
      <c r="E168">
        <v>-4.3633889999999997</v>
      </c>
      <c r="F168">
        <v>1.551315</v>
      </c>
      <c r="G168">
        <v>1.237457</v>
      </c>
      <c r="H168">
        <v>1.266867</v>
      </c>
      <c r="I168">
        <v>-37.341827000000002</v>
      </c>
      <c r="J168">
        <v>1.213568</v>
      </c>
      <c r="K168">
        <f>Table1[[#This Row],[mx]]-$W$8</f>
        <v>-8.8483649747034363</v>
      </c>
      <c r="L168">
        <f>Table1[[#This Row],[my]]-$X$8</f>
        <v>-44.489496476326551</v>
      </c>
      <c r="M168">
        <f>Table1[[#This Row],[mz]]-$Y$8</f>
        <v>-24.226150382802835</v>
      </c>
      <c r="N168">
        <f>Table1[[#This Row],[cx]]*$W$9+Table1[[#This Row],[cy]]*$X$9+Table1[[#This Row],[cz]]*$Y$9</f>
        <v>-0.17996326721734399</v>
      </c>
      <c r="O168">
        <f>Table1[[#This Row],[cx]]*$W$10+Table1[[#This Row],[cy]]*$X$10+Table1[[#This Row],[cz]]*$Y$10</f>
        <v>-0.86883129584351171</v>
      </c>
      <c r="P168">
        <f>Table1[[#This Row],[cx]]*$W$11+Table1[[#This Row],[cy]]*$X$11+Table1[[#This Row],[cz]]*$Y$11</f>
        <v>-0.47870846709189502</v>
      </c>
      <c r="Q168">
        <f t="shared" si="16"/>
        <v>2.69498013308777E-4</v>
      </c>
      <c r="R168">
        <f t="shared" si="17"/>
        <v>-101.70233682584605</v>
      </c>
      <c r="AF168">
        <f t="shared" si="18"/>
        <v>-250.00377407380876</v>
      </c>
      <c r="AG168">
        <f t="shared" si="19"/>
        <v>88.88380219533731</v>
      </c>
      <c r="AH168">
        <f t="shared" si="20"/>
        <v>70.90106342892031</v>
      </c>
      <c r="AI168">
        <f>SQRT(Table1[[#This Row],[ax]]*Table1[[#This Row],[ax]]+Table1[[#This Row],[ay]]*Table1[[#This Row],[ay]]+Table1[[#This Row],[az]]*Table1[[#This Row],[az]])-9.807</f>
        <v>-1.6423631199222335</v>
      </c>
    </row>
    <row r="169" spans="1:35" x14ac:dyDescent="0.25">
      <c r="A169">
        <v>12581242</v>
      </c>
      <c r="B169">
        <v>-0.68238200000000004</v>
      </c>
      <c r="C169">
        <v>7.6043719999999997</v>
      </c>
      <c r="D169">
        <v>6.2348189999999999</v>
      </c>
      <c r="E169">
        <v>-2.6869040000000002</v>
      </c>
      <c r="F169">
        <v>1.1758040000000001</v>
      </c>
      <c r="G169">
        <v>0.94050999999999996</v>
      </c>
      <c r="H169">
        <v>2.3527529999999999</v>
      </c>
      <c r="I169">
        <v>-30.126017000000001</v>
      </c>
      <c r="J169">
        <v>-9.5351800000000004</v>
      </c>
      <c r="K169">
        <f>Table1[[#This Row],[mx]]-$W$8</f>
        <v>-7.762478974703436</v>
      </c>
      <c r="L169">
        <f>Table1[[#This Row],[my]]-$X$8</f>
        <v>-37.273686476326553</v>
      </c>
      <c r="M169">
        <f>Table1[[#This Row],[mz]]-$Y$8</f>
        <v>-34.974898382802834</v>
      </c>
      <c r="N169">
        <f>Table1[[#This Row],[cx]]*$W$9+Table1[[#This Row],[cy]]*$X$9+Table1[[#This Row],[cz]]*$Y$9</f>
        <v>-0.15756148097944425</v>
      </c>
      <c r="O169">
        <f>Table1[[#This Row],[cx]]*$W$10+Table1[[#This Row],[cy]]*$X$10+Table1[[#This Row],[cz]]*$Y$10</f>
        <v>-0.72639422023166422</v>
      </c>
      <c r="P169">
        <f>Table1[[#This Row],[cx]]*$W$11+Table1[[#This Row],[cy]]*$X$11+Table1[[#This Row],[cz]]*$Y$11</f>
        <v>-0.69526187457750177</v>
      </c>
      <c r="Q169">
        <f t="shared" si="16"/>
        <v>1.2861732539630052E-3</v>
      </c>
      <c r="R169">
        <f t="shared" si="17"/>
        <v>-102.23838689801916</v>
      </c>
      <c r="AF169">
        <f t="shared" si="18"/>
        <v>-153.94825915681895</v>
      </c>
      <c r="AG169">
        <f t="shared" si="19"/>
        <v>67.368606734600249</v>
      </c>
      <c r="AH169">
        <f t="shared" si="20"/>
        <v>53.887253589849053</v>
      </c>
      <c r="AI169">
        <f>SQRT(Table1[[#This Row],[ax]]*Table1[[#This Row],[ax]]+Table1[[#This Row],[ay]]*Table1[[#This Row],[ay]]+Table1[[#This Row],[az]]*Table1[[#This Row],[az]])-9.807</f>
        <v>5.023524478689545E-2</v>
      </c>
    </row>
    <row r="170" spans="1:35" x14ac:dyDescent="0.25">
      <c r="A170">
        <v>12632305</v>
      </c>
      <c r="B170">
        <v>2.351226</v>
      </c>
      <c r="C170">
        <v>3.6800760000000001</v>
      </c>
      <c r="D170">
        <v>3.9338739999999999</v>
      </c>
      <c r="E170">
        <v>-4.3633889999999997</v>
      </c>
      <c r="F170">
        <v>1.6659660000000001</v>
      </c>
      <c r="G170">
        <v>7.6966999999999994E-2</v>
      </c>
      <c r="H170">
        <v>2.5337339999999999</v>
      </c>
      <c r="I170">
        <v>-23.451388999999999</v>
      </c>
      <c r="J170">
        <v>-13.522618</v>
      </c>
      <c r="K170">
        <f>Table1[[#This Row],[mx]]-$W$8</f>
        <v>-7.5814979747034359</v>
      </c>
      <c r="L170">
        <f>Table1[[#This Row],[my]]-$X$8</f>
        <v>-30.599058476326551</v>
      </c>
      <c r="M170">
        <f>Table1[[#This Row],[mz]]-$Y$8</f>
        <v>-38.962336382802832</v>
      </c>
      <c r="N170">
        <f>Table1[[#This Row],[cx]]*$W$9+Table1[[#This Row],[cy]]*$X$9+Table1[[#This Row],[cz]]*$Y$9</f>
        <v>-0.15276530391168588</v>
      </c>
      <c r="O170">
        <f>Table1[[#This Row],[cx]]*$W$10+Table1[[#This Row],[cy]]*$X$10+Table1[[#This Row],[cz]]*$Y$10</f>
        <v>-0.59525603604598176</v>
      </c>
      <c r="P170">
        <f>Table1[[#This Row],[cx]]*$W$11+Table1[[#This Row],[cy]]*$X$11+Table1[[#This Row],[cz]]*$Y$11</f>
        <v>-0.77573505182194169</v>
      </c>
      <c r="Q170">
        <f t="shared" si="16"/>
        <v>4.2304850015010116E-4</v>
      </c>
      <c r="R170">
        <f t="shared" si="17"/>
        <v>-104.39363636076247</v>
      </c>
      <c r="AF170">
        <f t="shared" si="18"/>
        <v>-250.00377407380876</v>
      </c>
      <c r="AG170">
        <f t="shared" si="19"/>
        <v>95.452820612291703</v>
      </c>
      <c r="AH170">
        <f t="shared" si="20"/>
        <v>4.4098842617834064</v>
      </c>
      <c r="AI170">
        <f>SQRT(Table1[[#This Row],[ax]]*Table1[[#This Row],[ax]]+Table1[[#This Row],[ay]]*Table1[[#This Row],[ay]]+Table1[[#This Row],[az]]*Table1[[#This Row],[az]])-9.807</f>
        <v>-3.9293654658759198</v>
      </c>
    </row>
    <row r="171" spans="1:35" x14ac:dyDescent="0.25">
      <c r="A171">
        <v>12683380</v>
      </c>
      <c r="B171">
        <v>-0.174786</v>
      </c>
      <c r="C171">
        <v>2.8588230000000001</v>
      </c>
      <c r="D171">
        <v>9.7951779999999999</v>
      </c>
      <c r="E171">
        <v>-4.3633889999999997</v>
      </c>
      <c r="F171">
        <v>0.12636900000000001</v>
      </c>
      <c r="G171">
        <v>-0.41612500000000002</v>
      </c>
      <c r="H171">
        <v>4.5245249999999997</v>
      </c>
      <c r="I171">
        <v>-13.529648</v>
      </c>
      <c r="J171">
        <v>-19.937194999999999</v>
      </c>
      <c r="K171">
        <f>Table1[[#This Row],[mx]]-$W$8</f>
        <v>-5.5907069747034361</v>
      </c>
      <c r="L171">
        <f>Table1[[#This Row],[my]]-$X$8</f>
        <v>-20.67731747632655</v>
      </c>
      <c r="M171">
        <f>Table1[[#This Row],[mz]]-$Y$8</f>
        <v>-45.376913382802833</v>
      </c>
      <c r="N171">
        <f>Table1[[#This Row],[cx]]*$W$9+Table1[[#This Row],[cy]]*$X$9+Table1[[#This Row],[cz]]*$Y$9</f>
        <v>-0.11231496854030834</v>
      </c>
      <c r="O171">
        <f>Table1[[#This Row],[cx]]*$W$10+Table1[[#This Row],[cy]]*$X$10+Table1[[#This Row],[cz]]*$Y$10</f>
        <v>-0.40027154111834334</v>
      </c>
      <c r="P171">
        <f>Table1[[#This Row],[cx]]*$W$11+Table1[[#This Row],[cy]]*$X$11+Table1[[#This Row],[cz]]*$Y$11</f>
        <v>-0.90598272985892525</v>
      </c>
      <c r="Q171">
        <f t="shared" si="16"/>
        <v>4.0492024812289455E-5</v>
      </c>
      <c r="R171">
        <f t="shared" si="17"/>
        <v>-105.67395703424286</v>
      </c>
      <c r="AF171">
        <f t="shared" si="18"/>
        <v>-250.00377407380876</v>
      </c>
      <c r="AG171">
        <f t="shared" si="19"/>
        <v>7.240410361288701</v>
      </c>
      <c r="AH171">
        <f t="shared" si="20"/>
        <v>-23.842206249881382</v>
      </c>
      <c r="AI171">
        <f>SQRT(Table1[[#This Row],[ax]]*Table1[[#This Row],[ax]]+Table1[[#This Row],[ay]]*Table1[[#This Row],[ay]]+Table1[[#This Row],[az]]*Table1[[#This Row],[az]])-9.807</f>
        <v>0.39833836493474628</v>
      </c>
    </row>
    <row r="172" spans="1:35" x14ac:dyDescent="0.25">
      <c r="A172">
        <v>12734454</v>
      </c>
      <c r="B172">
        <v>-1.1708240000000001</v>
      </c>
      <c r="C172">
        <v>0.71590299999999996</v>
      </c>
      <c r="D172">
        <v>7.587612</v>
      </c>
      <c r="E172">
        <v>-3.9539219999999999</v>
      </c>
      <c r="F172">
        <v>0.97579700000000003</v>
      </c>
      <c r="G172">
        <v>-1.005225</v>
      </c>
      <c r="H172">
        <v>7.2392399999999997</v>
      </c>
      <c r="I172">
        <v>-7.9373930000000001</v>
      </c>
      <c r="J172">
        <v>-22.537697000000001</v>
      </c>
      <c r="K172">
        <f>Table1[[#This Row],[mx]]-$W$8</f>
        <v>-2.8759919747034361</v>
      </c>
      <c r="L172">
        <f>Table1[[#This Row],[my]]-$X$8</f>
        <v>-15.085062476326552</v>
      </c>
      <c r="M172">
        <f>Table1[[#This Row],[mz]]-$Y$8</f>
        <v>-47.977415382802832</v>
      </c>
      <c r="N172">
        <f>Table1[[#This Row],[cx]]*$W$9+Table1[[#This Row],[cy]]*$X$9+Table1[[#This Row],[cz]]*$Y$9</f>
        <v>-5.8691103401531532E-2</v>
      </c>
      <c r="O172">
        <f>Table1[[#This Row],[cx]]*$W$10+Table1[[#This Row],[cy]]*$X$10+Table1[[#This Row],[cz]]*$Y$10</f>
        <v>-0.29047723953065846</v>
      </c>
      <c r="P172">
        <f>Table1[[#This Row],[cx]]*$W$11+Table1[[#This Row],[cy]]*$X$11+Table1[[#This Row],[cz]]*$Y$11</f>
        <v>-0.95982795863548487</v>
      </c>
      <c r="Q172">
        <f t="shared" si="16"/>
        <v>8.2653235437703197E-5</v>
      </c>
      <c r="R172">
        <f t="shared" si="17"/>
        <v>-101.42286019027095</v>
      </c>
      <c r="AF172">
        <f t="shared" si="18"/>
        <v>-226.54304312392549</v>
      </c>
      <c r="AG172">
        <f t="shared" si="19"/>
        <v>55.909049761527193</v>
      </c>
      <c r="AH172">
        <f t="shared" si="20"/>
        <v>-57.595149961038182</v>
      </c>
      <c r="AI172">
        <f>SQRT(Table1[[#This Row],[ax]]*Table1[[#This Row],[ax]]+Table1[[#This Row],[ay]]*Table1[[#This Row],[ay]]+Table1[[#This Row],[az]]*Table1[[#This Row],[az]])-9.807</f>
        <v>-2.0962800720731014</v>
      </c>
    </row>
    <row r="173" spans="1:35" x14ac:dyDescent="0.25">
      <c r="A173">
        <v>12785523</v>
      </c>
      <c r="B173">
        <v>-0.18196899999999999</v>
      </c>
      <c r="C173">
        <v>-1.865178</v>
      </c>
      <c r="D173">
        <v>8.5764680000000002</v>
      </c>
      <c r="E173">
        <v>-4.3633889999999997</v>
      </c>
      <c r="F173">
        <v>0.56712899999999999</v>
      </c>
      <c r="G173">
        <v>-0.88032100000000002</v>
      </c>
      <c r="H173">
        <v>8.5061060000000008</v>
      </c>
      <c r="I173">
        <v>0.54118599999999994</v>
      </c>
      <c r="J173">
        <v>-24.097999999999999</v>
      </c>
      <c r="K173">
        <f>Table1[[#This Row],[mx]]-$W$8</f>
        <v>-1.609125974703435</v>
      </c>
      <c r="L173">
        <f>Table1[[#This Row],[my]]-$X$8</f>
        <v>-6.6064834763265514</v>
      </c>
      <c r="M173">
        <f>Table1[[#This Row],[mz]]-$Y$8</f>
        <v>-49.537718382802836</v>
      </c>
      <c r="N173">
        <f>Table1[[#This Row],[cx]]*$W$9+Table1[[#This Row],[cy]]*$X$9+Table1[[#This Row],[cz]]*$Y$9</f>
        <v>-3.2523250564793195E-2</v>
      </c>
      <c r="O173">
        <f>Table1[[#This Row],[cx]]*$W$10+Table1[[#This Row],[cy]]*$X$10+Table1[[#This Row],[cz]]*$Y$10</f>
        <v>-0.12425991859140564</v>
      </c>
      <c r="P173">
        <f>Table1[[#This Row],[cx]]*$W$11+Table1[[#This Row],[cy]]*$X$11+Table1[[#This Row],[cz]]*$Y$11</f>
        <v>-0.99227463667183502</v>
      </c>
      <c r="Q173">
        <f t="shared" si="16"/>
        <v>1.2259887836211931E-6</v>
      </c>
      <c r="R173">
        <f t="shared" si="17"/>
        <v>-104.66732533670209</v>
      </c>
      <c r="AF173">
        <f t="shared" si="18"/>
        <v>-250.00377407380876</v>
      </c>
      <c r="AG173">
        <f t="shared" si="19"/>
        <v>32.494098139474865</v>
      </c>
      <c r="AH173">
        <f t="shared" si="20"/>
        <v>-50.438677916736147</v>
      </c>
      <c r="AI173">
        <f>SQRT(Table1[[#This Row],[ax]]*Table1[[#This Row],[ax]]+Table1[[#This Row],[ay]]*Table1[[#This Row],[ay]]+Table1[[#This Row],[az]]*Table1[[#This Row],[az]])-9.807</f>
        <v>-1.0281729118481326</v>
      </c>
    </row>
    <row r="174" spans="1:35" x14ac:dyDescent="0.25">
      <c r="A174">
        <v>12836585</v>
      </c>
      <c r="B174">
        <v>-0.28253</v>
      </c>
      <c r="C174">
        <v>-4.3840070000000004</v>
      </c>
      <c r="D174">
        <v>8.1359119999999994</v>
      </c>
      <c r="E174">
        <v>-4.2940129999999996</v>
      </c>
      <c r="F174">
        <v>0.62505299999999997</v>
      </c>
      <c r="G174">
        <v>-1.678882</v>
      </c>
      <c r="H174">
        <v>9.7729739999999996</v>
      </c>
      <c r="I174">
        <v>14.070834</v>
      </c>
      <c r="J174">
        <v>-22.537697000000001</v>
      </c>
      <c r="K174">
        <f>Table1[[#This Row],[mx]]-$W$8</f>
        <v>-0.34225797470343622</v>
      </c>
      <c r="L174">
        <f>Table1[[#This Row],[my]]-$X$8</f>
        <v>6.9231645236734485</v>
      </c>
      <c r="M174">
        <f>Table1[[#This Row],[mz]]-$Y$8</f>
        <v>-47.977415382802832</v>
      </c>
      <c r="N174">
        <f>Table1[[#This Row],[cx]]*$W$9+Table1[[#This Row],[cy]]*$X$9+Table1[[#This Row],[cz]]*$Y$9</f>
        <v>-5.3648276120119307E-3</v>
      </c>
      <c r="O174">
        <f>Table1[[#This Row],[cx]]*$W$10+Table1[[#This Row],[cy]]*$X$10+Table1[[#This Row],[cz]]*$Y$10</f>
        <v>0.1405615459534407</v>
      </c>
      <c r="P174">
        <f>Table1[[#This Row],[cx]]*$W$11+Table1[[#This Row],[cy]]*$X$11+Table1[[#This Row],[cz]]*$Y$11</f>
        <v>-0.96245157729398689</v>
      </c>
      <c r="Q174">
        <f t="shared" si="16"/>
        <v>2.9052781071659236E-3</v>
      </c>
      <c r="R174">
        <f t="shared" si="17"/>
        <v>92.185753229303103</v>
      </c>
      <c r="AF174">
        <f t="shared" si="18"/>
        <v>-246.02882207430915</v>
      </c>
      <c r="AG174">
        <f t="shared" si="19"/>
        <v>35.81289887199064</v>
      </c>
      <c r="AH174">
        <f t="shared" si="20"/>
        <v>-96.192852900482677</v>
      </c>
      <c r="AI174">
        <f>SQRT(Table1[[#This Row],[ax]]*Table1[[#This Row],[ax]]+Table1[[#This Row],[ay]]*Table1[[#This Row],[ay]]+Table1[[#This Row],[az]]*Table1[[#This Row],[az]])-9.807</f>
        <v>-0.56078971422924084</v>
      </c>
    </row>
    <row r="175" spans="1:35" x14ac:dyDescent="0.25">
      <c r="A175">
        <v>12887651</v>
      </c>
      <c r="B175">
        <v>-0.17239099999999999</v>
      </c>
      <c r="C175">
        <v>-6.8286110000000004</v>
      </c>
      <c r="D175">
        <v>6.4072100000000001</v>
      </c>
      <c r="E175">
        <v>-4.3633889999999997</v>
      </c>
      <c r="F175">
        <v>0.491228</v>
      </c>
      <c r="G175">
        <v>-2.5378980000000002</v>
      </c>
      <c r="H175">
        <v>11.039840999999999</v>
      </c>
      <c r="I175">
        <v>25.435738000000001</v>
      </c>
      <c r="J175">
        <v>-20.630661</v>
      </c>
      <c r="K175">
        <f>Table1[[#This Row],[mx]]-$W$8</f>
        <v>0.9246090252965633</v>
      </c>
      <c r="L175">
        <f>Table1[[#This Row],[my]]-$X$8</f>
        <v>18.288068523673449</v>
      </c>
      <c r="M175">
        <f>Table1[[#This Row],[mz]]-$Y$8</f>
        <v>-46.070379382802834</v>
      </c>
      <c r="N175">
        <f>Table1[[#This Row],[cx]]*$W$9+Table1[[#This Row],[cy]]*$X$9+Table1[[#This Row],[cz]]*$Y$9</f>
        <v>2.1372242534290799E-2</v>
      </c>
      <c r="O175">
        <f>Table1[[#This Row],[cx]]*$W$10+Table1[[#This Row],[cy]]*$X$10+Table1[[#This Row],[cz]]*$Y$10</f>
        <v>0.36294968943842609</v>
      </c>
      <c r="P175">
        <f>Table1[[#This Row],[cx]]*$W$11+Table1[[#This Row],[cy]]*$X$11+Table1[[#This Row],[cz]]*$Y$11</f>
        <v>-0.92554009426213579</v>
      </c>
      <c r="Q175">
        <f t="shared" si="16"/>
        <v>1.2513295194001116E-4</v>
      </c>
      <c r="R175">
        <f t="shared" si="17"/>
        <v>86.630037343317298</v>
      </c>
      <c r="AF175">
        <f t="shared" si="18"/>
        <v>-250.00377407380876</v>
      </c>
      <c r="AG175">
        <f t="shared" si="19"/>
        <v>28.145291178652403</v>
      </c>
      <c r="AH175">
        <f t="shared" si="20"/>
        <v>-145.4108442346926</v>
      </c>
      <c r="AI175">
        <f>SQRT(Table1[[#This Row],[ax]]*Table1[[#This Row],[ax]]+Table1[[#This Row],[ay]]*Table1[[#This Row],[ay]]+Table1[[#This Row],[az]]*Table1[[#This Row],[az]])-9.807</f>
        <v>-0.44153221508386231</v>
      </c>
    </row>
    <row r="176" spans="1:35" x14ac:dyDescent="0.25">
      <c r="A176">
        <v>12938723</v>
      </c>
      <c r="B176">
        <v>-2.432633</v>
      </c>
      <c r="C176">
        <v>-8.2963310000000003</v>
      </c>
      <c r="D176">
        <v>6.0097519999999998</v>
      </c>
      <c r="E176">
        <v>-4.3633889999999997</v>
      </c>
      <c r="F176">
        <v>-0.16365399999999999</v>
      </c>
      <c r="G176">
        <v>-2.5896970000000001</v>
      </c>
      <c r="H176">
        <v>10.496898</v>
      </c>
      <c r="I176">
        <v>38.243805000000002</v>
      </c>
      <c r="J176">
        <v>-13.869351999999999</v>
      </c>
      <c r="K176">
        <f>Table1[[#This Row],[mx]]-$W$8</f>
        <v>0.38166602529656402</v>
      </c>
      <c r="L176">
        <f>Table1[[#This Row],[my]]-$X$8</f>
        <v>31.09613552367345</v>
      </c>
      <c r="M176">
        <f>Table1[[#This Row],[mz]]-$Y$8</f>
        <v>-39.30907038280283</v>
      </c>
      <c r="N176">
        <f>Table1[[#This Row],[cx]]*$W$9+Table1[[#This Row],[cy]]*$X$9+Table1[[#This Row],[cz]]*$Y$9</f>
        <v>1.3374044535918086E-2</v>
      </c>
      <c r="O176">
        <f>Table1[[#This Row],[cx]]*$W$10+Table1[[#This Row],[cy]]*$X$10+Table1[[#This Row],[cz]]*$Y$10</f>
        <v>0.61310119624372394</v>
      </c>
      <c r="P176">
        <f>Table1[[#This Row],[cx]]*$W$11+Table1[[#This Row],[cy]]*$X$11+Table1[[#This Row],[cz]]*$Y$11</f>
        <v>-0.79046955534451013</v>
      </c>
      <c r="Q176">
        <f t="shared" si="16"/>
        <v>8.3550537150632685E-7</v>
      </c>
      <c r="R176">
        <f t="shared" si="17"/>
        <v>88.750361596747922</v>
      </c>
      <c r="AF176">
        <f t="shared" si="18"/>
        <v>-250.00377407380876</v>
      </c>
      <c r="AG176">
        <f t="shared" si="19"/>
        <v>-9.3766835004339733</v>
      </c>
      <c r="AH176">
        <f t="shared" si="20"/>
        <v>-148.37870831769075</v>
      </c>
      <c r="AI176">
        <f>SQRT(Table1[[#This Row],[ax]]*Table1[[#This Row],[ax]]+Table1[[#This Row],[ay]]*Table1[[#This Row],[ay]]+Table1[[#This Row],[az]]*Table1[[#This Row],[az]])-9.807</f>
        <v>0.72219419878624791</v>
      </c>
    </row>
    <row r="177" spans="1:35" x14ac:dyDescent="0.25">
      <c r="A177">
        <v>12989795</v>
      </c>
      <c r="B177">
        <v>1.4437770000000001</v>
      </c>
      <c r="C177">
        <v>-10.642768999999999</v>
      </c>
      <c r="D177">
        <v>6.332986</v>
      </c>
      <c r="E177">
        <v>-4.3633889999999997</v>
      </c>
      <c r="F177">
        <v>-0.23622599999999999</v>
      </c>
      <c r="G177">
        <v>-2.1073909999999998</v>
      </c>
      <c r="H177">
        <v>7.4202209999999997</v>
      </c>
      <c r="I177">
        <v>44.196849999999998</v>
      </c>
      <c r="J177">
        <v>-5.7211080000000001</v>
      </c>
      <c r="K177">
        <f>Table1[[#This Row],[mx]]-$W$8</f>
        <v>-2.6950109747034361</v>
      </c>
      <c r="L177">
        <f>Table1[[#This Row],[my]]-$X$8</f>
        <v>37.049180523673449</v>
      </c>
      <c r="M177">
        <f>Table1[[#This Row],[mz]]-$Y$8</f>
        <v>-31.160826382802835</v>
      </c>
      <c r="N177">
        <f>Table1[[#This Row],[cx]]*$W$9+Table1[[#This Row],[cy]]*$X$9+Table1[[#This Row],[cz]]*$Y$9</f>
        <v>-4.4993893829313687E-2</v>
      </c>
      <c r="O177">
        <f>Table1[[#This Row],[cx]]*$W$10+Table1[[#This Row],[cy]]*$X$10+Table1[[#This Row],[cz]]*$Y$10</f>
        <v>0.72885214308490953</v>
      </c>
      <c r="P177">
        <f>Table1[[#This Row],[cx]]*$W$11+Table1[[#This Row],[cy]]*$X$11+Table1[[#This Row],[cz]]*$Y$11</f>
        <v>-0.62590300560110879</v>
      </c>
      <c r="Q177">
        <f t="shared" si="16"/>
        <v>5.624329612691781E-3</v>
      </c>
      <c r="R177">
        <f t="shared" si="17"/>
        <v>93.532531150411074</v>
      </c>
      <c r="AF177">
        <f t="shared" si="18"/>
        <v>-250.00377407380876</v>
      </c>
      <c r="AG177">
        <f t="shared" si="19"/>
        <v>-13.534752811257384</v>
      </c>
      <c r="AH177">
        <f t="shared" si="20"/>
        <v>-120.74461008385406</v>
      </c>
      <c r="AI177">
        <f>SQRT(Table1[[#This Row],[ax]]*Table1[[#This Row],[ax]]+Table1[[#This Row],[ay]]*Table1[[#This Row],[ay]]+Table1[[#This Row],[az]]*Table1[[#This Row],[az]])-9.807</f>
        <v>2.6613493570434574</v>
      </c>
    </row>
    <row r="178" spans="1:35" x14ac:dyDescent="0.25">
      <c r="A178">
        <v>13040865</v>
      </c>
      <c r="B178">
        <v>0.39985199999999999</v>
      </c>
      <c r="C178">
        <v>-11.396981</v>
      </c>
      <c r="D178">
        <v>5.6745469999999996</v>
      </c>
      <c r="E178">
        <v>-4.3105250000000002</v>
      </c>
      <c r="F178">
        <v>-1.5606359999999999</v>
      </c>
      <c r="G178">
        <v>-2.7028829999999999</v>
      </c>
      <c r="H178">
        <v>-0.90490499999999996</v>
      </c>
      <c r="I178">
        <v>54.298988000000001</v>
      </c>
      <c r="J178">
        <v>7.8015109999999996</v>
      </c>
      <c r="K178">
        <f>Table1[[#This Row],[mx]]-$W$8</f>
        <v>-11.020136974703435</v>
      </c>
      <c r="L178">
        <f>Table1[[#This Row],[my]]-$X$8</f>
        <v>47.151318523673453</v>
      </c>
      <c r="M178">
        <f>Table1[[#This Row],[mz]]-$Y$8</f>
        <v>-17.638207382802833</v>
      </c>
      <c r="N178">
        <f>Table1[[#This Row],[cx]]*$W$9+Table1[[#This Row],[cy]]*$X$9+Table1[[#This Row],[cz]]*$Y$9</f>
        <v>-0.20411757637369451</v>
      </c>
      <c r="O178">
        <f>Table1[[#This Row],[cx]]*$W$10+Table1[[#This Row],[cy]]*$X$10+Table1[[#This Row],[cz]]*$Y$10</f>
        <v>0.92531144284830946</v>
      </c>
      <c r="P178">
        <f>Table1[[#This Row],[cx]]*$W$11+Table1[[#This Row],[cy]]*$X$11+Table1[[#This Row],[cz]]*$Y$11</f>
        <v>-0.3512125435116939</v>
      </c>
      <c r="Q178">
        <f t="shared" si="16"/>
        <v>4.500975238664339E-4</v>
      </c>
      <c r="R178">
        <f t="shared" si="17"/>
        <v>102.4398429715944</v>
      </c>
      <c r="AF178">
        <f t="shared" si="18"/>
        <v>-246.97488998562918</v>
      </c>
      <c r="AG178">
        <f t="shared" si="19"/>
        <v>-89.417856156178743</v>
      </c>
      <c r="AH178">
        <f t="shared" si="20"/>
        <v>-154.8637884176585</v>
      </c>
      <c r="AI178">
        <f>SQRT(Table1[[#This Row],[ax]]*Table1[[#This Row],[ax]]+Table1[[#This Row],[ay]]*Table1[[#This Row],[ay]]+Table1[[#This Row],[az]]*Table1[[#This Row],[az]])-9.807</f>
        <v>2.9307996997705228</v>
      </c>
    </row>
    <row r="179" spans="1:35" x14ac:dyDescent="0.25">
      <c r="A179">
        <v>13091931</v>
      </c>
      <c r="B179">
        <v>1.1588529999999999</v>
      </c>
      <c r="C179">
        <v>-10.494320999999999</v>
      </c>
      <c r="D179">
        <v>3.7519049999999998</v>
      </c>
      <c r="E179">
        <v>-3.2277999999999998</v>
      </c>
      <c r="F179">
        <v>-3.084387</v>
      </c>
      <c r="G179">
        <v>-1.4196200000000001</v>
      </c>
      <c r="H179">
        <v>-7.4202209999999997</v>
      </c>
      <c r="I179">
        <v>53.216614</v>
      </c>
      <c r="J179">
        <v>17.856791000000001</v>
      </c>
      <c r="K179">
        <f>Table1[[#This Row],[mx]]-$W$8</f>
        <v>-17.535452974703436</v>
      </c>
      <c r="L179">
        <f>Table1[[#This Row],[my]]-$X$8</f>
        <v>46.068944523673451</v>
      </c>
      <c r="M179">
        <f>Table1[[#This Row],[mz]]-$Y$8</f>
        <v>-7.5829273828028327</v>
      </c>
      <c r="N179">
        <f>Table1[[#This Row],[cx]]*$W$9+Table1[[#This Row],[cy]]*$X$9+Table1[[#This Row],[cz]]*$Y$9</f>
        <v>-0.33040231885983629</v>
      </c>
      <c r="O179">
        <f>Table1[[#This Row],[cx]]*$W$10+Table1[[#This Row],[cy]]*$X$10+Table1[[#This Row],[cz]]*$Y$10</f>
        <v>0.90307536758297324</v>
      </c>
      <c r="P179">
        <f>Table1[[#This Row],[cx]]*$W$11+Table1[[#This Row],[cy]]*$X$11+Table1[[#This Row],[cz]]*$Y$11</f>
        <v>-0.14626006991741025</v>
      </c>
      <c r="Q179">
        <f t="shared" si="16"/>
        <v>2.9049060232357905E-3</v>
      </c>
      <c r="R179">
        <f t="shared" si="17"/>
        <v>110.09572873035246</v>
      </c>
      <c r="AF179">
        <f t="shared" si="18"/>
        <v>-184.9393171123271</v>
      </c>
      <c r="AG179">
        <f t="shared" si="19"/>
        <v>-176.72235748501745</v>
      </c>
      <c r="AH179">
        <f t="shared" si="20"/>
        <v>-81.338234512361936</v>
      </c>
      <c r="AI179">
        <f>SQRT(Table1[[#This Row],[ax]]*Table1[[#This Row],[ax]]+Table1[[#This Row],[ay]]*Table1[[#This Row],[ay]]+Table1[[#This Row],[az]]*Table1[[#This Row],[az]])-9.807</f>
        <v>1.3979321575668173</v>
      </c>
    </row>
    <row r="180" spans="1:35" x14ac:dyDescent="0.25">
      <c r="A180">
        <v>13143001</v>
      </c>
      <c r="B180">
        <v>6.7208670000000001</v>
      </c>
      <c r="C180">
        <v>-9.0026569999999992</v>
      </c>
      <c r="D180">
        <v>3.9219020000000002</v>
      </c>
      <c r="E180">
        <v>-2.0309569999999999</v>
      </c>
      <c r="F180">
        <v>-2.92353</v>
      </c>
      <c r="G180">
        <v>-1.5772809999999999</v>
      </c>
      <c r="H180">
        <v>-11.582784</v>
      </c>
      <c r="I180">
        <v>52.314639999999997</v>
      </c>
      <c r="J180">
        <v>28.778905999999999</v>
      </c>
      <c r="K180">
        <f>Table1[[#This Row],[mx]]-$W$8</f>
        <v>-21.698015974703438</v>
      </c>
      <c r="L180">
        <f>Table1[[#This Row],[my]]-$X$8</f>
        <v>45.166970523673449</v>
      </c>
      <c r="M180">
        <f>Table1[[#This Row],[mz]]-$Y$8</f>
        <v>3.3391876171971653</v>
      </c>
      <c r="N180">
        <f>Table1[[#This Row],[cx]]*$W$9+Table1[[#This Row],[cy]]*$X$9+Table1[[#This Row],[cz]]*$Y$9</f>
        <v>-0.41111677044174721</v>
      </c>
      <c r="O180">
        <f>Table1[[#This Row],[cx]]*$W$10+Table1[[#This Row],[cy]]*$X$10+Table1[[#This Row],[cz]]*$Y$10</f>
        <v>0.88428131448121594</v>
      </c>
      <c r="P180">
        <f>Table1[[#This Row],[cx]]*$W$11+Table1[[#This Row],[cy]]*$X$11+Table1[[#This Row],[cz]]*$Y$11</f>
        <v>7.4900739589946363E-2</v>
      </c>
      <c r="Q180">
        <f t="shared" si="16"/>
        <v>1.885247520668617E-3</v>
      </c>
      <c r="R180">
        <f t="shared" si="17"/>
        <v>114.93448305322489</v>
      </c>
      <c r="AF180">
        <f t="shared" si="18"/>
        <v>-116.36526447255113</v>
      </c>
      <c r="AG180">
        <f t="shared" si="19"/>
        <v>-167.50593027988157</v>
      </c>
      <c r="AH180">
        <f t="shared" si="20"/>
        <v>-90.371544406173996</v>
      </c>
      <c r="AI180">
        <f>SQRT(Table1[[#This Row],[ax]]*Table1[[#This Row],[ax]]+Table1[[#This Row],[ay]]*Table1[[#This Row],[ay]]+Table1[[#This Row],[az]]*Table1[[#This Row],[az]])-9.807</f>
        <v>2.0925462765998759</v>
      </c>
    </row>
    <row r="181" spans="1:35" x14ac:dyDescent="0.25">
      <c r="A181">
        <v>13194065</v>
      </c>
      <c r="B181">
        <v>-4.7885999999999998E-2</v>
      </c>
      <c r="C181">
        <v>-8.9164619999999992</v>
      </c>
      <c r="D181">
        <v>-6.2252000000000002E-2</v>
      </c>
      <c r="E181">
        <v>0.22291</v>
      </c>
      <c r="F181">
        <v>-2.3782390000000002</v>
      </c>
      <c r="G181">
        <v>-1.491393</v>
      </c>
      <c r="H181">
        <v>-14.297499</v>
      </c>
      <c r="I181">
        <v>50.330292</v>
      </c>
      <c r="J181">
        <v>34.153278</v>
      </c>
      <c r="K181">
        <f>Table1[[#This Row],[mx]]-$W$8</f>
        <v>-24.412730974703436</v>
      </c>
      <c r="L181">
        <f>Table1[[#This Row],[my]]-$X$8</f>
        <v>43.182622523673452</v>
      </c>
      <c r="M181">
        <f>Table1[[#This Row],[mz]]-$Y$8</f>
        <v>8.7135596171971663</v>
      </c>
      <c r="N181">
        <f>Table1[[#This Row],[cx]]*$W$9+Table1[[#This Row],[cy]]*$X$9+Table1[[#This Row],[cz]]*$Y$9</f>
        <v>-0.46403208420182207</v>
      </c>
      <c r="O181">
        <f>Table1[[#This Row],[cx]]*$W$10+Table1[[#This Row],[cy]]*$X$10+Table1[[#This Row],[cz]]*$Y$10</f>
        <v>0.84486213201495852</v>
      </c>
      <c r="P181">
        <f>Table1[[#This Row],[cx]]*$W$11+Table1[[#This Row],[cy]]*$X$11+Table1[[#This Row],[cz]]*$Y$11</f>
        <v>0.18415167201446891</v>
      </c>
      <c r="Q181">
        <f t="shared" si="16"/>
        <v>1.3668078448098595E-3</v>
      </c>
      <c r="R181">
        <f t="shared" si="17"/>
        <v>118.77735166694509</v>
      </c>
      <c r="AF181">
        <f t="shared" si="18"/>
        <v>12.77180221126118</v>
      </c>
      <c r="AG181">
        <f t="shared" si="19"/>
        <v>-136.2630573734134</v>
      </c>
      <c r="AH181">
        <f t="shared" si="20"/>
        <v>-85.450524495354387</v>
      </c>
      <c r="AI181">
        <f>SQRT(Table1[[#This Row],[ax]]*Table1[[#This Row],[ax]]+Table1[[#This Row],[ay]]*Table1[[#This Row],[ay]]+Table1[[#This Row],[az]]*Table1[[#This Row],[az]])-9.807</f>
        <v>-0.89019210827417439</v>
      </c>
    </row>
    <row r="182" spans="1:35" x14ac:dyDescent="0.25">
      <c r="A182">
        <v>13245133</v>
      </c>
      <c r="B182">
        <v>4.439076</v>
      </c>
      <c r="C182">
        <v>-8.5884389999999993</v>
      </c>
      <c r="D182">
        <v>0.34238800000000003</v>
      </c>
      <c r="E182">
        <v>0.26365699999999997</v>
      </c>
      <c r="F182">
        <v>-2.2730429999999999</v>
      </c>
      <c r="G182">
        <v>-1.1837930000000001</v>
      </c>
      <c r="H182">
        <v>-15.745347000000001</v>
      </c>
      <c r="I182">
        <v>49.969498000000002</v>
      </c>
      <c r="J182">
        <v>37.273884000000002</v>
      </c>
      <c r="K182">
        <f>Table1[[#This Row],[mx]]-$W$8</f>
        <v>-25.860578974703436</v>
      </c>
      <c r="L182">
        <f>Table1[[#This Row],[my]]-$X$8</f>
        <v>42.821828523673453</v>
      </c>
      <c r="M182">
        <f>Table1[[#This Row],[mz]]-$Y$8</f>
        <v>11.834165617197169</v>
      </c>
      <c r="N182">
        <f>Table1[[#This Row],[cx]]*$W$9+Table1[[#This Row],[cy]]*$X$9+Table1[[#This Row],[cz]]*$Y$9</f>
        <v>-0.49211713150031483</v>
      </c>
      <c r="O182">
        <f>Table1[[#This Row],[cx]]*$W$10+Table1[[#This Row],[cy]]*$X$10+Table1[[#This Row],[cz]]*$Y$10</f>
        <v>0.83747355396661671</v>
      </c>
      <c r="P182">
        <f>Table1[[#This Row],[cx]]*$W$11+Table1[[#This Row],[cy]]*$X$11+Table1[[#This Row],[cz]]*$Y$11</f>
        <v>0.24747493058835016</v>
      </c>
      <c r="Q182">
        <f t="shared" si="16"/>
        <v>2.2896856426086992E-5</v>
      </c>
      <c r="R182">
        <f t="shared" si="17"/>
        <v>120.43939365681142</v>
      </c>
      <c r="AF182">
        <f t="shared" si="18"/>
        <v>15.106433339080745</v>
      </c>
      <c r="AG182">
        <f t="shared" si="19"/>
        <v>-130.23577055175517</v>
      </c>
      <c r="AH182">
        <f t="shared" si="20"/>
        <v>-67.826342717130274</v>
      </c>
      <c r="AI182">
        <f>SQRT(Table1[[#This Row],[ax]]*Table1[[#This Row],[ax]]+Table1[[#This Row],[ay]]*Table1[[#This Row],[ay]]+Table1[[#This Row],[az]]*Table1[[#This Row],[az]])-9.807</f>
        <v>-0.13312230111208301</v>
      </c>
    </row>
    <row r="183" spans="1:35" x14ac:dyDescent="0.25">
      <c r="A183">
        <v>13296205</v>
      </c>
      <c r="B183">
        <v>0.289713</v>
      </c>
      <c r="C183">
        <v>-8.3274570000000008</v>
      </c>
      <c r="D183">
        <v>0.543512</v>
      </c>
      <c r="E183">
        <v>1.5039100000000001</v>
      </c>
      <c r="F183">
        <v>-2.0895480000000002</v>
      </c>
      <c r="G183">
        <v>-0.96341299999999996</v>
      </c>
      <c r="H183">
        <v>-15.202404</v>
      </c>
      <c r="I183">
        <v>49.067523999999999</v>
      </c>
      <c r="J183">
        <v>39.18092</v>
      </c>
      <c r="K183">
        <f>Table1[[#This Row],[mx]]-$W$8</f>
        <v>-25.317635974703435</v>
      </c>
      <c r="L183">
        <f>Table1[[#This Row],[my]]-$X$8</f>
        <v>41.91985452367345</v>
      </c>
      <c r="M183">
        <f>Table1[[#This Row],[mz]]-$Y$8</f>
        <v>13.741201617197166</v>
      </c>
      <c r="N183">
        <f>Table1[[#This Row],[cx]]*$W$9+Table1[[#This Row],[cy]]*$X$9+Table1[[#This Row],[cz]]*$Y$9</f>
        <v>-0.48178163056781292</v>
      </c>
      <c r="O183">
        <f>Table1[[#This Row],[cx]]*$W$10+Table1[[#This Row],[cy]]*$X$10+Table1[[#This Row],[cz]]*$Y$10</f>
        <v>0.81961020628013115</v>
      </c>
      <c r="P183">
        <f>Table1[[#This Row],[cx]]*$W$11+Table1[[#This Row],[cy]]*$X$11+Table1[[#This Row],[cz]]*$Y$11</f>
        <v>0.28550796213544216</v>
      </c>
      <c r="Q183">
        <f t="shared" si="16"/>
        <v>2.1347471004495356E-4</v>
      </c>
      <c r="R183">
        <f t="shared" si="17"/>
        <v>120.44777872351686</v>
      </c>
      <c r="AF183">
        <f t="shared" si="18"/>
        <v>86.167695767519646</v>
      </c>
      <c r="AG183">
        <f t="shared" si="19"/>
        <v>-119.72228149000215</v>
      </c>
      <c r="AH183">
        <f t="shared" si="20"/>
        <v>-55.199498828037179</v>
      </c>
      <c r="AI183">
        <f>SQRT(Table1[[#This Row],[ax]]*Table1[[#This Row],[ax]]+Table1[[#This Row],[ay]]*Table1[[#This Row],[ay]]+Table1[[#This Row],[az]]*Table1[[#This Row],[az]])-9.807</f>
        <v>-1.4567976669207585</v>
      </c>
    </row>
    <row r="184" spans="1:35" x14ac:dyDescent="0.25">
      <c r="A184">
        <v>13347269</v>
      </c>
      <c r="B184">
        <v>-0.49801899999999999</v>
      </c>
      <c r="C184">
        <v>-8.5692839999999997</v>
      </c>
      <c r="D184">
        <v>-1.3216669999999999</v>
      </c>
      <c r="E184">
        <v>2.4340329999999999</v>
      </c>
      <c r="F184">
        <v>-1.40151</v>
      </c>
      <c r="G184">
        <v>0.87592700000000001</v>
      </c>
      <c r="H184">
        <v>-15.202404</v>
      </c>
      <c r="I184">
        <v>49.789104000000002</v>
      </c>
      <c r="J184">
        <v>35.713580999999998</v>
      </c>
      <c r="K184">
        <f>Table1[[#This Row],[mx]]-$W$8</f>
        <v>-25.317635974703435</v>
      </c>
      <c r="L184">
        <f>Table1[[#This Row],[my]]-$X$8</f>
        <v>42.641434523673453</v>
      </c>
      <c r="M184">
        <f>Table1[[#This Row],[mz]]-$Y$8</f>
        <v>10.273862617197164</v>
      </c>
      <c r="N184">
        <f>Table1[[#This Row],[cx]]*$W$9+Table1[[#This Row],[cy]]*$X$9+Table1[[#This Row],[cz]]*$Y$9</f>
        <v>-0.48164751524071919</v>
      </c>
      <c r="O184">
        <f>Table1[[#This Row],[cx]]*$W$10+Table1[[#This Row],[cy]]*$X$10+Table1[[#This Row],[cz]]*$Y$10</f>
        <v>0.83410171000488043</v>
      </c>
      <c r="P184">
        <f>Table1[[#This Row],[cx]]*$W$11+Table1[[#This Row],[cy]]*$X$11+Table1[[#This Row],[cz]]*$Y$11</f>
        <v>0.2159253520667026</v>
      </c>
      <c r="Q184">
        <f t="shared" si="16"/>
        <v>6.5875642829315846E-4</v>
      </c>
      <c r="R184">
        <f t="shared" si="17"/>
        <v>120.00405273002464</v>
      </c>
      <c r="AF184">
        <f t="shared" si="18"/>
        <v>139.45981809556631</v>
      </c>
      <c r="AG184">
        <f t="shared" si="19"/>
        <v>-80.300607945380008</v>
      </c>
      <c r="AH184">
        <f t="shared" si="20"/>
        <v>50.186920261555663</v>
      </c>
      <c r="AI184">
        <f>SQRT(Table1[[#This Row],[ax]]*Table1[[#This Row],[ax]]+Table1[[#This Row],[ay]]*Table1[[#This Row],[ay]]+Table1[[#This Row],[az]]*Table1[[#This Row],[az]])-9.807</f>
        <v>-1.1221019087207491</v>
      </c>
    </row>
    <row r="185" spans="1:35" x14ac:dyDescent="0.25">
      <c r="A185">
        <v>13398335</v>
      </c>
      <c r="B185">
        <v>3.0144540000000002</v>
      </c>
      <c r="C185">
        <v>-7.9132400000000001</v>
      </c>
      <c r="D185">
        <v>-1.012799</v>
      </c>
      <c r="E185">
        <v>0.846499</v>
      </c>
      <c r="F185">
        <v>7.2439000000000003E-2</v>
      </c>
      <c r="G185">
        <v>0.94357199999999997</v>
      </c>
      <c r="H185">
        <v>-13.392593</v>
      </c>
      <c r="I185">
        <v>50.510685000000002</v>
      </c>
      <c r="J185">
        <v>32.939712999999998</v>
      </c>
      <c r="K185">
        <f>Table1[[#This Row],[mx]]-$W$8</f>
        <v>-23.507824974703436</v>
      </c>
      <c r="L185">
        <f>Table1[[#This Row],[my]]-$X$8</f>
        <v>43.363015523673454</v>
      </c>
      <c r="M185">
        <f>Table1[[#This Row],[mz]]-$Y$8</f>
        <v>7.4999946171971636</v>
      </c>
      <c r="N185">
        <f>Table1[[#This Row],[cx]]*$W$9+Table1[[#This Row],[cy]]*$X$9+Table1[[#This Row],[cz]]*$Y$9</f>
        <v>-0.44648631129399186</v>
      </c>
      <c r="O185">
        <f>Table1[[#This Row],[cx]]*$W$10+Table1[[#This Row],[cy]]*$X$10+Table1[[#This Row],[cz]]*$Y$10</f>
        <v>0.84852032703277624</v>
      </c>
      <c r="P185">
        <f>Table1[[#This Row],[cx]]*$W$11+Table1[[#This Row],[cy]]*$X$11+Table1[[#This Row],[cz]]*$Y$11</f>
        <v>0.15935429086637803</v>
      </c>
      <c r="Q185">
        <f t="shared" si="16"/>
        <v>3.054710823455483E-3</v>
      </c>
      <c r="R185">
        <f t="shared" si="17"/>
        <v>117.75307630965739</v>
      </c>
      <c r="AF185">
        <f t="shared" si="18"/>
        <v>48.500820062044674</v>
      </c>
      <c r="AG185">
        <f t="shared" si="19"/>
        <v>4.1504489721481708</v>
      </c>
      <c r="AH185">
        <f t="shared" si="20"/>
        <v>54.062693266718114</v>
      </c>
      <c r="AI185">
        <f>SQRT(Table1[[#This Row],[ax]]*Table1[[#This Row],[ax]]+Table1[[#This Row],[ay]]*Table1[[#This Row],[ay]]+Table1[[#This Row],[az]]*Table1[[#This Row],[az]])-9.807</f>
        <v>-1.278690552629028</v>
      </c>
    </row>
    <row r="186" spans="1:35" x14ac:dyDescent="0.25">
      <c r="A186">
        <v>13449403</v>
      </c>
      <c r="B186">
        <v>5.4973669999999997</v>
      </c>
      <c r="C186">
        <v>-9.7975720000000006</v>
      </c>
      <c r="D186">
        <v>-0.69196000000000002</v>
      </c>
      <c r="E186">
        <v>-1.00709</v>
      </c>
      <c r="F186">
        <v>-1.292851</v>
      </c>
      <c r="G186">
        <v>1.008421</v>
      </c>
      <c r="H186">
        <v>-11.944746</v>
      </c>
      <c r="I186">
        <v>52.314639999999997</v>
      </c>
      <c r="J186">
        <v>32.592979</v>
      </c>
      <c r="K186">
        <f>Table1[[#This Row],[mx]]-$W$8</f>
        <v>-22.059977974703436</v>
      </c>
      <c r="L186">
        <f>Table1[[#This Row],[my]]-$X$8</f>
        <v>45.166970523673449</v>
      </c>
      <c r="M186">
        <f>Table1[[#This Row],[mz]]-$Y$8</f>
        <v>7.1532606171971658</v>
      </c>
      <c r="N186">
        <f>Table1[[#This Row],[cx]]*$W$9+Table1[[#This Row],[cy]]*$X$9+Table1[[#This Row],[cz]]*$Y$9</f>
        <v>-0.41811472052113779</v>
      </c>
      <c r="O186">
        <f>Table1[[#This Row],[cx]]*$W$10+Table1[[#This Row],[cy]]*$X$10+Table1[[#This Row],[cz]]*$Y$10</f>
        <v>0.88388656947713662</v>
      </c>
      <c r="P186">
        <f>Table1[[#This Row],[cx]]*$W$11+Table1[[#This Row],[cy]]*$X$11+Table1[[#This Row],[cz]]*$Y$11</f>
        <v>0.15157144583559495</v>
      </c>
      <c r="Q186">
        <f t="shared" si="16"/>
        <v>4.3893223227327646E-4</v>
      </c>
      <c r="R186">
        <f t="shared" si="17"/>
        <v>115.31607594168767</v>
      </c>
      <c r="AF186">
        <f t="shared" si="18"/>
        <v>-57.702006589830077</v>
      </c>
      <c r="AG186">
        <f t="shared" si="19"/>
        <v>-74.074905839267998</v>
      </c>
      <c r="AH186">
        <f t="shared" si="20"/>
        <v>57.778267272361987</v>
      </c>
      <c r="AI186">
        <f>SQRT(Table1[[#This Row],[ax]]*Table1[[#This Row],[ax]]+Table1[[#This Row],[ay]]*Table1[[#This Row],[ay]]+Table1[[#This Row],[az]]*Table1[[#This Row],[az]])-9.807</f>
        <v>1.448766063199475</v>
      </c>
    </row>
    <row r="187" spans="1:35" x14ac:dyDescent="0.25">
      <c r="A187">
        <v>13500469</v>
      </c>
      <c r="B187">
        <v>2.1285539999999998</v>
      </c>
      <c r="C187">
        <v>-9.1965970000000006</v>
      </c>
      <c r="D187">
        <v>0.51238499999999998</v>
      </c>
      <c r="E187">
        <v>-0.650088</v>
      </c>
      <c r="F187">
        <v>0.61107199999999995</v>
      </c>
      <c r="G187">
        <v>-7.2971999999999995E-2</v>
      </c>
      <c r="H187">
        <v>-10.677878</v>
      </c>
      <c r="I187">
        <v>52.134242999999998</v>
      </c>
      <c r="J187">
        <v>34.500014999999998</v>
      </c>
      <c r="K187">
        <f>Table1[[#This Row],[mx]]-$W$8</f>
        <v>-20.793109974703434</v>
      </c>
      <c r="L187">
        <f>Table1[[#This Row],[my]]-$X$8</f>
        <v>44.986573523673449</v>
      </c>
      <c r="M187">
        <f>Table1[[#This Row],[mz]]-$Y$8</f>
        <v>9.0602966171971637</v>
      </c>
      <c r="N187">
        <f>Table1[[#This Row],[cx]]*$W$9+Table1[[#This Row],[cy]]*$X$9+Table1[[#This Row],[cz]]*$Y$9</f>
        <v>-0.39362823450304896</v>
      </c>
      <c r="O187">
        <f>Table1[[#This Row],[cx]]*$W$10+Table1[[#This Row],[cy]]*$X$10+Table1[[#This Row],[cz]]*$Y$10</f>
        <v>0.88015517096695217</v>
      </c>
      <c r="P187">
        <f>Table1[[#This Row],[cx]]*$W$11+Table1[[#This Row],[cy]]*$X$11+Table1[[#This Row],[cz]]*$Y$11</f>
        <v>0.18920116390074876</v>
      </c>
      <c r="Q187">
        <f t="shared" si="16"/>
        <v>1.1962334253282458E-3</v>
      </c>
      <c r="R187">
        <f t="shared" si="17"/>
        <v>114.09543254289642</v>
      </c>
      <c r="AF187">
        <f t="shared" si="18"/>
        <v>-37.247298712100658</v>
      </c>
      <c r="AG187">
        <f t="shared" si="19"/>
        <v>35.01184657861824</v>
      </c>
      <c r="AH187">
        <f t="shared" si="20"/>
        <v>-4.1809876226286429</v>
      </c>
      <c r="AI187">
        <f>SQRT(Table1[[#This Row],[ax]]*Table1[[#This Row],[ax]]+Table1[[#This Row],[ay]]*Table1[[#This Row],[ay]]+Table1[[#This Row],[az]]*Table1[[#This Row],[az]])-9.807</f>
        <v>-0.35339344485132429</v>
      </c>
    </row>
    <row r="188" spans="1:35" x14ac:dyDescent="0.25">
      <c r="A188">
        <v>13551532</v>
      </c>
      <c r="B188">
        <v>4.4055559999999998</v>
      </c>
      <c r="C188">
        <v>-11.516697000000001</v>
      </c>
      <c r="D188">
        <v>-4.7048459999999999</v>
      </c>
      <c r="E188">
        <v>-1.2314639999999999</v>
      </c>
      <c r="F188">
        <v>-0.32770700000000003</v>
      </c>
      <c r="G188">
        <v>1.0393140000000001</v>
      </c>
      <c r="H188">
        <v>-8.5061060000000008</v>
      </c>
      <c r="I188">
        <v>51.412663000000002</v>
      </c>
      <c r="J188">
        <v>36.927151000000002</v>
      </c>
      <c r="K188">
        <f>Table1[[#This Row],[mx]]-$W$8</f>
        <v>-18.621337974703437</v>
      </c>
      <c r="L188">
        <f>Table1[[#This Row],[my]]-$X$8</f>
        <v>44.264993523673454</v>
      </c>
      <c r="M188">
        <f>Table1[[#This Row],[mz]]-$Y$8</f>
        <v>11.487432617197168</v>
      </c>
      <c r="N188">
        <f>Table1[[#This Row],[cx]]*$W$9+Table1[[#This Row],[cy]]*$X$9+Table1[[#This Row],[cz]]*$Y$9</f>
        <v>-0.35173340240685652</v>
      </c>
      <c r="O188">
        <f>Table1[[#This Row],[cx]]*$W$10+Table1[[#This Row],[cy]]*$X$10+Table1[[#This Row],[cz]]*$Y$10</f>
        <v>0.86577007158668562</v>
      </c>
      <c r="P188">
        <f>Table1[[#This Row],[cx]]*$W$11+Table1[[#This Row],[cy]]*$X$11+Table1[[#This Row],[cz]]*$Y$11</f>
        <v>0.23684716116519519</v>
      </c>
      <c r="Q188">
        <f t="shared" si="16"/>
        <v>4.9884865799500111E-3</v>
      </c>
      <c r="R188">
        <f t="shared" si="17"/>
        <v>112.11026125238739</v>
      </c>
      <c r="AF188">
        <f t="shared" si="18"/>
        <v>-70.5576898222984</v>
      </c>
      <c r="AG188">
        <f t="shared" si="19"/>
        <v>-18.776228016893672</v>
      </c>
      <c r="AH188">
        <f t="shared" si="20"/>
        <v>59.548305788859643</v>
      </c>
      <c r="AI188">
        <f>SQRT(Table1[[#This Row],[ax]]*Table1[[#This Row],[ax]]+Table1[[#This Row],[ay]]*Table1[[#This Row],[ay]]+Table1[[#This Row],[az]]*Table1[[#This Row],[az]])-9.807</f>
        <v>3.3906819685375424</v>
      </c>
    </row>
    <row r="189" spans="1:35" x14ac:dyDescent="0.25">
      <c r="A189">
        <v>13602602</v>
      </c>
      <c r="B189">
        <v>1.50603</v>
      </c>
      <c r="C189">
        <v>-7.5564859999999996</v>
      </c>
      <c r="D189">
        <v>1.946585</v>
      </c>
      <c r="E189">
        <v>-2.0063230000000001</v>
      </c>
      <c r="F189">
        <v>1.7334780000000001</v>
      </c>
      <c r="G189">
        <v>-0.218116</v>
      </c>
      <c r="H189">
        <v>-7.7821829999999999</v>
      </c>
      <c r="I189">
        <v>52.855823999999998</v>
      </c>
      <c r="J189">
        <v>40.394489</v>
      </c>
      <c r="K189">
        <f>Table1[[#This Row],[mx]]-$W$8</f>
        <v>-17.897414974703437</v>
      </c>
      <c r="L189">
        <f>Table1[[#This Row],[my]]-$X$8</f>
        <v>45.70815452367345</v>
      </c>
      <c r="M189">
        <f>Table1[[#This Row],[mz]]-$Y$8</f>
        <v>14.954770617197166</v>
      </c>
      <c r="N189">
        <f>Table1[[#This Row],[cx]]*$W$9+Table1[[#This Row],[cy]]*$X$9+Table1[[#This Row],[cz]]*$Y$9</f>
        <v>-0.33743524565358685</v>
      </c>
      <c r="O189">
        <f>Table1[[#This Row],[cx]]*$W$10+Table1[[#This Row],[cy]]*$X$10+Table1[[#This Row],[cz]]*$Y$10</f>
        <v>0.89367548682227094</v>
      </c>
      <c r="P189">
        <f>Table1[[#This Row],[cx]]*$W$11+Table1[[#This Row],[cy]]*$X$11+Table1[[#This Row],[cz]]*$Y$11</f>
        <v>0.30593665916056145</v>
      </c>
      <c r="Q189">
        <f t="shared" si="16"/>
        <v>3.7401299371739445E-5</v>
      </c>
      <c r="R189">
        <f t="shared" si="17"/>
        <v>110.68560394895815</v>
      </c>
      <c r="AF189">
        <f t="shared" si="18"/>
        <v>-114.95384024002587</v>
      </c>
      <c r="AG189">
        <f t="shared" si="19"/>
        <v>99.320973278778922</v>
      </c>
      <c r="AH189">
        <f t="shared" si="20"/>
        <v>-12.497126244275464</v>
      </c>
      <c r="AI189">
        <f>SQRT(Table1[[#This Row],[ax]]*Table1[[#This Row],[ax]]+Table1[[#This Row],[ay]]*Table1[[#This Row],[ay]]+Table1[[#This Row],[az]]*Table1[[#This Row],[az]])-9.807</f>
        <v>-1.8598118059705557</v>
      </c>
    </row>
    <row r="190" spans="1:35" x14ac:dyDescent="0.25">
      <c r="A190">
        <v>13653673</v>
      </c>
      <c r="B190">
        <v>-1.02477</v>
      </c>
      <c r="C190">
        <v>-6.8094570000000001</v>
      </c>
      <c r="D190">
        <v>6.4958</v>
      </c>
      <c r="E190">
        <v>2.5012789999999998</v>
      </c>
      <c r="F190">
        <v>4.3632559999999998</v>
      </c>
      <c r="G190">
        <v>0.27976899999999999</v>
      </c>
      <c r="H190">
        <v>-8.8680690000000002</v>
      </c>
      <c r="I190">
        <v>51.051872000000003</v>
      </c>
      <c r="J190">
        <v>41.087955000000001</v>
      </c>
      <c r="K190">
        <f>Table1[[#This Row],[mx]]-$W$8</f>
        <v>-18.983300974703436</v>
      </c>
      <c r="L190">
        <f>Table1[[#This Row],[my]]-$X$8</f>
        <v>43.904202523673455</v>
      </c>
      <c r="M190">
        <f>Table1[[#This Row],[mz]]-$Y$8</f>
        <v>15.648236617197167</v>
      </c>
      <c r="N190">
        <f>Table1[[#This Row],[cx]]*$W$9+Table1[[#This Row],[cy]]*$X$9+Table1[[#This Row],[cz]]*$Y$9</f>
        <v>-0.35880104855734457</v>
      </c>
      <c r="O190">
        <f>Table1[[#This Row],[cx]]*$W$10+Table1[[#This Row],[cy]]*$X$10+Table1[[#This Row],[cz]]*$Y$10</f>
        <v>0.85827317865810604</v>
      </c>
      <c r="P190">
        <f>Table1[[#This Row],[cx]]*$W$11+Table1[[#This Row],[cy]]*$X$11+Table1[[#This Row],[cz]]*$Y$11</f>
        <v>0.320494026670892</v>
      </c>
      <c r="Q190">
        <f t="shared" si="16"/>
        <v>1.018410031724604E-3</v>
      </c>
      <c r="R190">
        <f t="shared" si="17"/>
        <v>112.68736314276526</v>
      </c>
      <c r="AF190">
        <f t="shared" si="18"/>
        <v>143.31273008470302</v>
      </c>
      <c r="AG190">
        <f t="shared" si="19"/>
        <v>249.9961537351335</v>
      </c>
      <c r="AH190">
        <f t="shared" si="20"/>
        <v>16.029582938595528</v>
      </c>
      <c r="AI190">
        <f>SQRT(Table1[[#This Row],[ax]]*Table1[[#This Row],[ax]]+Table1[[#This Row],[ay]]*Table1[[#This Row],[ay]]+Table1[[#This Row],[az]]*Table1[[#This Row],[az]])-9.807</f>
        <v>-0.34051829728969452</v>
      </c>
    </row>
    <row r="191" spans="1:35" x14ac:dyDescent="0.25">
      <c r="A191">
        <v>13704735</v>
      </c>
      <c r="B191">
        <v>2.9234689999999999</v>
      </c>
      <c r="C191">
        <v>-10.499109000000001</v>
      </c>
      <c r="D191">
        <v>5.2148370000000002</v>
      </c>
      <c r="E191">
        <v>4.3632559999999998</v>
      </c>
      <c r="F191">
        <v>4.3632559999999998</v>
      </c>
      <c r="G191">
        <v>2.7936990000000002</v>
      </c>
      <c r="H191">
        <v>-11.944746</v>
      </c>
      <c r="I191">
        <v>51.953850000000003</v>
      </c>
      <c r="J191">
        <v>29.472373999999999</v>
      </c>
      <c r="K191">
        <f>Table1[[#This Row],[mx]]-$W$8</f>
        <v>-22.059977974703436</v>
      </c>
      <c r="L191">
        <f>Table1[[#This Row],[my]]-$X$8</f>
        <v>44.806180523673454</v>
      </c>
      <c r="M191">
        <f>Table1[[#This Row],[mz]]-$Y$8</f>
        <v>4.0326556171971646</v>
      </c>
      <c r="N191">
        <f>Table1[[#This Row],[cx]]*$W$9+Table1[[#This Row],[cy]]*$X$9+Table1[[#This Row],[cz]]*$Y$9</f>
        <v>-0.41819094417299901</v>
      </c>
      <c r="O191">
        <f>Table1[[#This Row],[cx]]*$W$10+Table1[[#This Row],[cy]]*$X$10+Table1[[#This Row],[cz]]*$Y$10</f>
        <v>0.87714349888273602</v>
      </c>
      <c r="P191">
        <f>Table1[[#This Row],[cx]]*$W$11+Table1[[#This Row],[cy]]*$X$11+Table1[[#This Row],[cz]]*$Y$11</f>
        <v>8.9009944273661254E-2</v>
      </c>
      <c r="Q191">
        <f t="shared" si="16"/>
        <v>2.2860682808553577E-3</v>
      </c>
      <c r="R191">
        <f t="shared" si="17"/>
        <v>115.49015223180018</v>
      </c>
      <c r="AF191">
        <f t="shared" si="18"/>
        <v>249.9961537351335</v>
      </c>
      <c r="AG191">
        <f t="shared" si="19"/>
        <v>249.9961537351335</v>
      </c>
      <c r="AH191">
        <f t="shared" si="20"/>
        <v>160.06716192991857</v>
      </c>
      <c r="AI191">
        <f>SQRT(Table1[[#This Row],[ax]]*Table1[[#This Row],[ax]]+Table1[[#This Row],[ay]]*Table1[[#This Row],[ay]]+Table1[[#This Row],[az]]*Table1[[#This Row],[az]])-9.807</f>
        <v>2.2749073711236107</v>
      </c>
    </row>
    <row r="192" spans="1:35" x14ac:dyDescent="0.25">
      <c r="A192">
        <v>13755812</v>
      </c>
      <c r="B192">
        <v>4.2858400000000003</v>
      </c>
      <c r="C192">
        <v>-12.500764</v>
      </c>
      <c r="D192">
        <v>3.6561319999999999</v>
      </c>
      <c r="E192">
        <v>3.947397</v>
      </c>
      <c r="F192">
        <v>4.3632559999999998</v>
      </c>
      <c r="G192">
        <v>3.5576379999999999</v>
      </c>
      <c r="H192">
        <v>-4.1625629999999996</v>
      </c>
      <c r="I192">
        <v>52.134242999999998</v>
      </c>
      <c r="J192">
        <v>10.922115</v>
      </c>
      <c r="K192">
        <f>Table1[[#This Row],[mx]]-$W$8</f>
        <v>-14.277794974703436</v>
      </c>
      <c r="L192">
        <f>Table1[[#This Row],[my]]-$X$8</f>
        <v>44.986573523673449</v>
      </c>
      <c r="M192">
        <f>Table1[[#This Row],[mz]]-$Y$8</f>
        <v>-14.517603382802834</v>
      </c>
      <c r="N192">
        <f>Table1[[#This Row],[cx]]*$W$9+Table1[[#This Row],[cy]]*$X$9+Table1[[#This Row],[cz]]*$Y$9</f>
        <v>-0.26758003966369331</v>
      </c>
      <c r="O192">
        <f>Table1[[#This Row],[cx]]*$W$10+Table1[[#This Row],[cy]]*$X$10+Table1[[#This Row],[cz]]*$Y$10</f>
        <v>0.88259282558876195</v>
      </c>
      <c r="P192">
        <f>Table1[[#This Row],[cx]]*$W$11+Table1[[#This Row],[cy]]*$X$11+Table1[[#This Row],[cz]]*$Y$11</f>
        <v>-0.28688104205209741</v>
      </c>
      <c r="Q192">
        <f t="shared" si="16"/>
        <v>4.5064495612537475E-3</v>
      </c>
      <c r="R192">
        <f t="shared" si="17"/>
        <v>106.86598932762413</v>
      </c>
      <c r="AF192">
        <f t="shared" si="18"/>
        <v>226.16918816260264</v>
      </c>
      <c r="AG192">
        <f t="shared" si="19"/>
        <v>249.9961537351335</v>
      </c>
      <c r="AH192">
        <f t="shared" si="20"/>
        <v>203.83764243536316</v>
      </c>
      <c r="AI192">
        <f>SQRT(Table1[[#This Row],[ax]]*Table1[[#This Row],[ax]]+Table1[[#This Row],[ay]]*Table1[[#This Row],[ay]]+Table1[[#This Row],[az]]*Table1[[#This Row],[az]])-9.807</f>
        <v>3.9044851963862754</v>
      </c>
    </row>
    <row r="193" spans="1:35" x14ac:dyDescent="0.25">
      <c r="A193">
        <v>13806885</v>
      </c>
      <c r="B193">
        <v>0.89547699999999997</v>
      </c>
      <c r="C193">
        <v>-8.6842120000000005</v>
      </c>
      <c r="D193">
        <v>5.6386320000000003</v>
      </c>
      <c r="E193">
        <v>2.6060759999999998</v>
      </c>
      <c r="F193">
        <v>3.576946</v>
      </c>
      <c r="G193">
        <v>2.9152740000000001</v>
      </c>
      <c r="H193">
        <v>9.7729739999999996</v>
      </c>
      <c r="I193">
        <v>48.345942999999998</v>
      </c>
      <c r="J193">
        <v>-1.386935</v>
      </c>
      <c r="K193">
        <f>Table1[[#This Row],[mx]]-$W$8</f>
        <v>-0.34225797470343622</v>
      </c>
      <c r="L193">
        <f>Table1[[#This Row],[my]]-$X$8</f>
        <v>41.19827352367345</v>
      </c>
      <c r="M193">
        <f>Table1[[#This Row],[mz]]-$Y$8</f>
        <v>-26.826653382802835</v>
      </c>
      <c r="N193">
        <f>Table1[[#This Row],[cx]]*$W$9+Table1[[#This Row],[cy]]*$X$9+Table1[[#This Row],[cz]]*$Y$9</f>
        <v>1.356588332048313E-3</v>
      </c>
      <c r="O193">
        <f>Table1[[#This Row],[cx]]*$W$10+Table1[[#This Row],[cy]]*$X$10+Table1[[#This Row],[cz]]*$Y$10</f>
        <v>0.80966361723074431</v>
      </c>
      <c r="P193">
        <f>Table1[[#This Row],[cx]]*$W$11+Table1[[#This Row],[cy]]*$X$11+Table1[[#This Row],[cz]]*$Y$11</f>
        <v>-0.540403862513683</v>
      </c>
      <c r="Q193">
        <f t="shared" si="16"/>
        <v>2.7464571718803458E-3</v>
      </c>
      <c r="R193">
        <f t="shared" si="17"/>
        <v>89.904001227700945</v>
      </c>
      <c r="AF193">
        <f t="shared" si="18"/>
        <v>149.31715589033553</v>
      </c>
      <c r="AG193">
        <f t="shared" si="19"/>
        <v>204.94390934620176</v>
      </c>
      <c r="AH193">
        <f t="shared" si="20"/>
        <v>167.03289632422155</v>
      </c>
      <c r="AI193">
        <f>SQRT(Table1[[#This Row],[ax]]*Table1[[#This Row],[ax]]+Table1[[#This Row],[ay]]*Table1[[#This Row],[ay]]+Table1[[#This Row],[az]]*Table1[[#This Row],[az]])-9.807</f>
        <v>0.58586235595839042</v>
      </c>
    </row>
    <row r="194" spans="1:35" x14ac:dyDescent="0.25">
      <c r="A194">
        <v>13857959</v>
      </c>
      <c r="B194">
        <v>-5.530888</v>
      </c>
      <c r="C194">
        <v>-8.1526720000000008</v>
      </c>
      <c r="D194">
        <v>6.2012980000000004</v>
      </c>
      <c r="E194">
        <v>2.3271060000000001</v>
      </c>
      <c r="F194">
        <v>4.3632559999999998</v>
      </c>
      <c r="G194">
        <v>3.7959939999999999</v>
      </c>
      <c r="H194">
        <v>21.71772</v>
      </c>
      <c r="I194">
        <v>42.934081999999997</v>
      </c>
      <c r="J194">
        <v>-4.8542730000000001</v>
      </c>
      <c r="K194">
        <f>Table1[[#This Row],[mx]]-$W$8</f>
        <v>11.602488025296564</v>
      </c>
      <c r="L194">
        <f>Table1[[#This Row],[my]]-$X$8</f>
        <v>35.786412523673448</v>
      </c>
      <c r="M194">
        <f>Table1[[#This Row],[mz]]-$Y$8</f>
        <v>-30.293991382802833</v>
      </c>
      <c r="N194">
        <f>Table1[[#This Row],[cx]]*$W$9+Table1[[#This Row],[cy]]*$X$9+Table1[[#This Row],[cz]]*$Y$9</f>
        <v>0.23146508420568579</v>
      </c>
      <c r="O194">
        <f>Table1[[#This Row],[cx]]*$W$10+Table1[[#This Row],[cy]]*$X$10+Table1[[#This Row],[cz]]*$Y$10</f>
        <v>0.70402189458947118</v>
      </c>
      <c r="P194">
        <f>Table1[[#This Row],[cx]]*$W$11+Table1[[#This Row],[cy]]*$X$11+Table1[[#This Row],[cz]]*$Y$11</f>
        <v>-0.61551887823320173</v>
      </c>
      <c r="Q194">
        <f t="shared" si="16"/>
        <v>5.1715654724336221E-3</v>
      </c>
      <c r="R194">
        <f t="shared" si="17"/>
        <v>71.800406676210542</v>
      </c>
      <c r="AF194">
        <f t="shared" si="18"/>
        <v>133.33335227957096</v>
      </c>
      <c r="AG194">
        <f t="shared" si="19"/>
        <v>249.9961537351335</v>
      </c>
      <c r="AH194">
        <f t="shared" si="20"/>
        <v>217.49443525698342</v>
      </c>
      <c r="AI194">
        <f>SQRT(Table1[[#This Row],[ax]]*Table1[[#This Row],[ax]]+Table1[[#This Row],[ay]]*Table1[[#This Row],[ay]]+Table1[[#This Row],[az]]*Table1[[#This Row],[az]])-9.807</f>
        <v>1.8339999438592915</v>
      </c>
    </row>
    <row r="195" spans="1:35" x14ac:dyDescent="0.25">
      <c r="A195">
        <v>13909029</v>
      </c>
      <c r="B195">
        <v>-5.1501900000000003</v>
      </c>
      <c r="C195">
        <v>-5.016108</v>
      </c>
      <c r="D195">
        <v>6.1893269999999996</v>
      </c>
      <c r="E195">
        <v>3.3348610000000001</v>
      </c>
      <c r="F195">
        <v>3.8736269999999999</v>
      </c>
      <c r="G195">
        <v>3.7836110000000001</v>
      </c>
      <c r="H195">
        <v>38.548949999999998</v>
      </c>
      <c r="I195">
        <v>34.094710999999997</v>
      </c>
      <c r="J195">
        <v>-4.6809060000000002</v>
      </c>
      <c r="K195">
        <f>Table1[[#This Row],[mx]]-$W$8</f>
        <v>28.433718025296564</v>
      </c>
      <c r="L195">
        <f>Table1[[#This Row],[my]]-$X$8</f>
        <v>26.947041523673445</v>
      </c>
      <c r="M195">
        <f>Table1[[#This Row],[mz]]-$Y$8</f>
        <v>-30.120624382802834</v>
      </c>
      <c r="N195">
        <f>Table1[[#This Row],[cx]]*$W$9+Table1[[#This Row],[cy]]*$X$9+Table1[[#This Row],[cz]]*$Y$9</f>
        <v>0.55548179986492618</v>
      </c>
      <c r="O195">
        <f>Table1[[#This Row],[cx]]*$W$10+Table1[[#This Row],[cy]]*$X$10+Table1[[#This Row],[cz]]*$Y$10</f>
        <v>0.53087099152017836</v>
      </c>
      <c r="P195">
        <f>Table1[[#This Row],[cx]]*$W$11+Table1[[#This Row],[cy]]*$X$11+Table1[[#This Row],[cz]]*$Y$11</f>
        <v>-0.61982543783106026</v>
      </c>
      <c r="Q195">
        <f t="shared" ref="Q195:Q258" si="21">POWER(N195*N195+O195*O195+P195*P195-1,2)</f>
        <v>6.4680630845364315E-4</v>
      </c>
      <c r="R195">
        <f t="shared" ref="R195:R258" si="22">DEGREES(ATAN2(N195,O195))</f>
        <v>43.702213221427741</v>
      </c>
      <c r="AF195">
        <f t="shared" ref="AF195:AF258" si="23">DEGREES(E195)</f>
        <v>191.07346056277723</v>
      </c>
      <c r="AG195">
        <f t="shared" ref="AG195:AG258" si="24">DEGREES(F195)</f>
        <v>221.94247850792254</v>
      </c>
      <c r="AH195">
        <f t="shared" ref="AH195:AH258" si="25">DEGREES(G195)</f>
        <v>216.78494161927293</v>
      </c>
      <c r="AI195">
        <f>SQRT(Table1[[#This Row],[ax]]*Table1[[#This Row],[ax]]+Table1[[#This Row],[ay]]*Table1[[#This Row],[ay]]+Table1[[#This Row],[az]]*Table1[[#This Row],[az]])-9.807</f>
        <v>-0.32050616841538293</v>
      </c>
    </row>
    <row r="196" spans="1:35" x14ac:dyDescent="0.25">
      <c r="A196">
        <v>13960096</v>
      </c>
      <c r="B196">
        <v>-8.9930800000000009</v>
      </c>
      <c r="C196">
        <v>-2.5140400000000001</v>
      </c>
      <c r="D196">
        <v>3.5172620000000001</v>
      </c>
      <c r="E196">
        <v>3.6248840000000002</v>
      </c>
      <c r="F196">
        <v>4.3632559999999998</v>
      </c>
      <c r="G196">
        <v>3.4618959999999999</v>
      </c>
      <c r="H196">
        <v>49.588791000000001</v>
      </c>
      <c r="I196">
        <v>23.090599000000001</v>
      </c>
      <c r="J196">
        <v>-1.0402009999999999</v>
      </c>
      <c r="K196">
        <f>Table1[[#This Row],[mx]]-$W$8</f>
        <v>39.473559025296566</v>
      </c>
      <c r="L196">
        <f>Table1[[#This Row],[my]]-$X$8</f>
        <v>15.942929523673449</v>
      </c>
      <c r="M196">
        <f>Table1[[#This Row],[mz]]-$Y$8</f>
        <v>-26.479919382802834</v>
      </c>
      <c r="N196">
        <f>Table1[[#This Row],[cx]]*$W$9+Table1[[#This Row],[cy]]*$X$9+Table1[[#This Row],[cz]]*$Y$9</f>
        <v>0.76700070229358452</v>
      </c>
      <c r="O196">
        <f>Table1[[#This Row],[cx]]*$W$10+Table1[[#This Row],[cy]]*$X$10+Table1[[#This Row],[cz]]*$Y$10</f>
        <v>0.31496717578998779</v>
      </c>
      <c r="P196">
        <f>Table1[[#This Row],[cx]]*$W$11+Table1[[#This Row],[cy]]*$X$11+Table1[[#This Row],[cz]]*$Y$11</f>
        <v>-0.55159224128397011</v>
      </c>
      <c r="Q196">
        <f t="shared" si="21"/>
        <v>6.8088906048009381E-5</v>
      </c>
      <c r="R196">
        <f t="shared" si="22"/>
        <v>22.325398371314041</v>
      </c>
      <c r="AF196">
        <f t="shared" si="23"/>
        <v>207.69055442449991</v>
      </c>
      <c r="AG196">
        <f t="shared" si="24"/>
        <v>249.9961537351335</v>
      </c>
      <c r="AH196">
        <f t="shared" si="25"/>
        <v>198.35202991322163</v>
      </c>
      <c r="AI196">
        <f>SQRT(Table1[[#This Row],[ax]]*Table1[[#This Row],[ax]]+Table1[[#This Row],[ay]]*Table1[[#This Row],[ay]]+Table1[[#This Row],[az]]*Table1[[#This Row],[az]])-9.807</f>
        <v>0.17132736407480209</v>
      </c>
    </row>
    <row r="197" spans="1:35" x14ac:dyDescent="0.25">
      <c r="A197">
        <v>14011160</v>
      </c>
      <c r="B197">
        <v>-8.3753440000000001</v>
      </c>
      <c r="C197">
        <v>-1.640112</v>
      </c>
      <c r="D197">
        <v>1.072657</v>
      </c>
      <c r="E197">
        <v>2.707144</v>
      </c>
      <c r="F197">
        <v>4.3632559999999998</v>
      </c>
      <c r="G197">
        <v>3.7034479999999999</v>
      </c>
      <c r="H197">
        <v>55.923126000000003</v>
      </c>
      <c r="I197">
        <v>9.9217410000000008</v>
      </c>
      <c r="J197">
        <v>9.5351800000000004</v>
      </c>
      <c r="K197">
        <f>Table1[[#This Row],[mx]]-$W$8</f>
        <v>45.807894025296569</v>
      </c>
      <c r="L197">
        <f>Table1[[#This Row],[my]]-$X$8</f>
        <v>2.7740715236734497</v>
      </c>
      <c r="M197">
        <f>Table1[[#This Row],[mz]]-$Y$8</f>
        <v>-15.904538382802833</v>
      </c>
      <c r="N197">
        <f>Table1[[#This Row],[cx]]*$W$9+Table1[[#This Row],[cy]]*$X$9+Table1[[#This Row],[cz]]*$Y$9</f>
        <v>0.88704373537296111</v>
      </c>
      <c r="O197">
        <f>Table1[[#This Row],[cx]]*$W$10+Table1[[#This Row],[cy]]*$X$10+Table1[[#This Row],[cz]]*$Y$10</f>
        <v>5.5950634917768548E-2</v>
      </c>
      <c r="P197">
        <f>Table1[[#This Row],[cx]]*$W$11+Table1[[#This Row],[cy]]*$X$11+Table1[[#This Row],[cz]]*$Y$11</f>
        <v>-0.34181922172262053</v>
      </c>
      <c r="Q197">
        <f t="shared" si="21"/>
        <v>8.682989049976551E-3</v>
      </c>
      <c r="R197">
        <f t="shared" si="22"/>
        <v>3.6091726807357496</v>
      </c>
      <c r="AF197">
        <f t="shared" si="23"/>
        <v>155.10792573416373</v>
      </c>
      <c r="AG197">
        <f t="shared" si="24"/>
        <v>249.9961537351335</v>
      </c>
      <c r="AH197">
        <f t="shared" si="25"/>
        <v>212.19194004616568</v>
      </c>
      <c r="AI197">
        <f>SQRT(Table1[[#This Row],[ax]]*Table1[[#This Row],[ax]]+Table1[[#This Row],[ay]]*Table1[[#This Row],[ay]]+Table1[[#This Row],[az]]*Table1[[#This Row],[az]])-9.807</f>
        <v>-1.2054334257921955</v>
      </c>
    </row>
    <row r="198" spans="1:35" x14ac:dyDescent="0.25">
      <c r="A198">
        <v>14062229</v>
      </c>
      <c r="B198">
        <v>-8.3490070000000003</v>
      </c>
      <c r="C198">
        <v>2.463759</v>
      </c>
      <c r="D198">
        <v>-2.3991120000000001</v>
      </c>
      <c r="E198">
        <v>-0.20120499999999999</v>
      </c>
      <c r="F198">
        <v>3.8501910000000001</v>
      </c>
      <c r="G198">
        <v>2.8359100000000002</v>
      </c>
      <c r="H198">
        <v>61.895499999999998</v>
      </c>
      <c r="I198">
        <v>2.1647439999999998</v>
      </c>
      <c r="J198">
        <v>20.110561000000001</v>
      </c>
      <c r="K198">
        <f>Table1[[#This Row],[mx]]-$W$8</f>
        <v>51.780268025296564</v>
      </c>
      <c r="L198">
        <f>Table1[[#This Row],[my]]-$X$8</f>
        <v>-4.9829254763265514</v>
      </c>
      <c r="M198">
        <f>Table1[[#This Row],[mz]]-$Y$8</f>
        <v>-5.3291573828028334</v>
      </c>
      <c r="N198">
        <f>Table1[[#This Row],[cx]]*$W$9+Table1[[#This Row],[cy]]*$X$9+Table1[[#This Row],[cz]]*$Y$9</f>
        <v>1.0011366064852745</v>
      </c>
      <c r="O198">
        <f>Table1[[#This Row],[cx]]*$W$10+Table1[[#This Row],[cy]]*$X$10+Table1[[#This Row],[cz]]*$Y$10</f>
        <v>-9.7072129131643328E-2</v>
      </c>
      <c r="P198">
        <f>Table1[[#This Row],[cx]]*$W$11+Table1[[#This Row],[cy]]*$X$11+Table1[[#This Row],[cz]]*$Y$11</f>
        <v>-0.13220366386496721</v>
      </c>
      <c r="Q198">
        <f t="shared" si="21"/>
        <v>8.5119882086339685E-4</v>
      </c>
      <c r="R198">
        <f t="shared" si="22"/>
        <v>-5.5381961856426187</v>
      </c>
      <c r="AF198">
        <f t="shared" si="23"/>
        <v>-11.528197316929729</v>
      </c>
      <c r="AG198">
        <f t="shared" si="24"/>
        <v>220.59969461925394</v>
      </c>
      <c r="AH198">
        <f t="shared" si="25"/>
        <v>162.48567407894529</v>
      </c>
      <c r="AI198">
        <f>SQRT(Table1[[#This Row],[ax]]*Table1[[#This Row],[ax]]+Table1[[#This Row],[ay]]*Table1[[#This Row],[ay]]+Table1[[#This Row],[az]]*Table1[[#This Row],[az]])-9.807</f>
        <v>-0.77750584558171276</v>
      </c>
    </row>
    <row r="199" spans="1:35" x14ac:dyDescent="0.25">
      <c r="A199">
        <v>14113293</v>
      </c>
      <c r="B199">
        <v>-10.142355</v>
      </c>
      <c r="C199">
        <v>2.7438950000000002</v>
      </c>
      <c r="D199">
        <v>-2.6888260000000002</v>
      </c>
      <c r="E199">
        <v>0.20985999999999999</v>
      </c>
      <c r="F199">
        <v>3.8376730000000001</v>
      </c>
      <c r="G199">
        <v>3.0769299999999999</v>
      </c>
      <c r="H199">
        <v>59.904708999999997</v>
      </c>
      <c r="I199">
        <v>-3.427511</v>
      </c>
      <c r="J199">
        <v>28.258806</v>
      </c>
      <c r="K199">
        <f>Table1[[#This Row],[mx]]-$W$8</f>
        <v>49.789477025296563</v>
      </c>
      <c r="L199">
        <f>Table1[[#This Row],[my]]-$X$8</f>
        <v>-10.575180476326551</v>
      </c>
      <c r="M199">
        <f>Table1[[#This Row],[mz]]-$Y$8</f>
        <v>2.8190876171971659</v>
      </c>
      <c r="N199">
        <f>Table1[[#This Row],[cx]]*$W$9+Table1[[#This Row],[cy]]*$X$9+Table1[[#This Row],[cz]]*$Y$9</f>
        <v>0.961533520618441</v>
      </c>
      <c r="O199">
        <f>Table1[[#This Row],[cx]]*$W$10+Table1[[#This Row],[cy]]*$X$10+Table1[[#This Row],[cz]]*$Y$10</f>
        <v>-0.20744136140662112</v>
      </c>
      <c r="P199">
        <f>Table1[[#This Row],[cx]]*$W$11+Table1[[#This Row],[cy]]*$X$11+Table1[[#This Row],[cz]]*$Y$11</f>
        <v>3.2543506097834754E-2</v>
      </c>
      <c r="Q199">
        <f t="shared" si="21"/>
        <v>9.8359326639329355E-4</v>
      </c>
      <c r="R199">
        <f t="shared" si="22"/>
        <v>-12.174406397545646</v>
      </c>
      <c r="AF199">
        <f t="shared" si="23"/>
        <v>12.024092288615456</v>
      </c>
      <c r="AG199">
        <f t="shared" si="24"/>
        <v>219.88246605130919</v>
      </c>
      <c r="AH199">
        <f t="shared" si="25"/>
        <v>176.2951028571884</v>
      </c>
      <c r="AI199">
        <f>SQRT(Table1[[#This Row],[ax]]*Table1[[#This Row],[ax]]+Table1[[#This Row],[ay]]*Table1[[#This Row],[ay]]+Table1[[#This Row],[az]]*Table1[[#This Row],[az]])-9.807</f>
        <v>1.0385571537531444</v>
      </c>
    </row>
    <row r="200" spans="1:35" x14ac:dyDescent="0.25">
      <c r="A200">
        <v>14164361</v>
      </c>
      <c r="B200">
        <v>-5.4758180000000003</v>
      </c>
      <c r="C200">
        <v>3.6728930000000002</v>
      </c>
      <c r="D200">
        <v>-5.0400510000000001</v>
      </c>
      <c r="E200">
        <v>0.116116</v>
      </c>
      <c r="F200">
        <v>3.9687030000000001</v>
      </c>
      <c r="G200">
        <v>2.281298</v>
      </c>
      <c r="H200">
        <v>55.742145999999998</v>
      </c>
      <c r="I200">
        <v>-11.545299999999999</v>
      </c>
      <c r="J200">
        <v>40.567855999999999</v>
      </c>
      <c r="K200">
        <f>Table1[[#This Row],[mx]]-$W$8</f>
        <v>45.626914025296564</v>
      </c>
      <c r="L200">
        <f>Table1[[#This Row],[my]]-$X$8</f>
        <v>-18.692969476326549</v>
      </c>
      <c r="M200">
        <f>Table1[[#This Row],[mz]]-$Y$8</f>
        <v>15.128137617197165</v>
      </c>
      <c r="N200">
        <f>Table1[[#This Row],[cx]]*$W$9+Table1[[#This Row],[cy]]*$X$9+Table1[[#This Row],[cz]]*$Y$9</f>
        <v>0.87941506034781514</v>
      </c>
      <c r="O200">
        <f>Table1[[#This Row],[cx]]*$W$10+Table1[[#This Row],[cy]]*$X$10+Table1[[#This Row],[cz]]*$Y$10</f>
        <v>-0.3677037881378869</v>
      </c>
      <c r="P200">
        <f>Table1[[#This Row],[cx]]*$W$11+Table1[[#This Row],[cy]]*$X$11+Table1[[#This Row],[cz]]*$Y$11</f>
        <v>0.28196828906599963</v>
      </c>
      <c r="Q200">
        <f t="shared" si="21"/>
        <v>1.4201393048607439E-4</v>
      </c>
      <c r="R200">
        <f t="shared" si="22"/>
        <v>-22.690933393071472</v>
      </c>
      <c r="AF200">
        <f t="shared" si="23"/>
        <v>6.6529567339410667</v>
      </c>
      <c r="AG200">
        <f t="shared" si="24"/>
        <v>227.38993204090835</v>
      </c>
      <c r="AH200">
        <f t="shared" si="25"/>
        <v>130.70874721163568</v>
      </c>
      <c r="AI200">
        <f>SQRT(Table1[[#This Row],[ax]]*Table1[[#This Row],[ax]]+Table1[[#This Row],[ay]]*Table1[[#This Row],[ay]]+Table1[[#This Row],[az]]*Table1[[#This Row],[az]])-9.807</f>
        <v>-1.5077928185173022</v>
      </c>
    </row>
    <row r="201" spans="1:35" x14ac:dyDescent="0.25">
      <c r="A201">
        <v>14215429</v>
      </c>
      <c r="B201">
        <v>-7.0081850000000001</v>
      </c>
      <c r="C201">
        <v>5.6362379999999996</v>
      </c>
      <c r="D201">
        <v>-5.4111710000000004</v>
      </c>
      <c r="E201">
        <v>-0.483371</v>
      </c>
      <c r="F201">
        <v>1.8513250000000001</v>
      </c>
      <c r="G201">
        <v>1.9404090000000001</v>
      </c>
      <c r="H201">
        <v>51.217621000000001</v>
      </c>
      <c r="I201">
        <v>-16.055181999999999</v>
      </c>
      <c r="J201">
        <v>45.942230000000002</v>
      </c>
      <c r="K201">
        <f>Table1[[#This Row],[mx]]-$W$8</f>
        <v>41.102389025296567</v>
      </c>
      <c r="L201">
        <f>Table1[[#This Row],[my]]-$X$8</f>
        <v>-23.202851476326551</v>
      </c>
      <c r="M201">
        <f>Table1[[#This Row],[mz]]-$Y$8</f>
        <v>20.502511617197168</v>
      </c>
      <c r="N201">
        <f>Table1[[#This Row],[cx]]*$W$9+Table1[[#This Row],[cy]]*$X$9+Table1[[#This Row],[cz]]*$Y$9</f>
        <v>0.79098166755723809</v>
      </c>
      <c r="O201">
        <f>Table1[[#This Row],[cx]]*$W$10+Table1[[#This Row],[cy]]*$X$10+Table1[[#This Row],[cz]]*$Y$10</f>
        <v>-0.45658551465461994</v>
      </c>
      <c r="P201">
        <f>Table1[[#This Row],[cx]]*$W$11+Table1[[#This Row],[cy]]*$X$11+Table1[[#This Row],[cz]]*$Y$11</f>
        <v>0.39227243442201642</v>
      </c>
      <c r="Q201">
        <f t="shared" si="21"/>
        <v>1.4400015812576151E-4</v>
      </c>
      <c r="R201">
        <f t="shared" si="22"/>
        <v>-29.995220928518251</v>
      </c>
      <c r="AF201">
        <f t="shared" si="23"/>
        <v>-27.695118239018115</v>
      </c>
      <c r="AG201">
        <f t="shared" si="24"/>
        <v>106.07310900705714</v>
      </c>
      <c r="AH201">
        <f t="shared" si="25"/>
        <v>111.17724622920056</v>
      </c>
      <c r="AI201">
        <f>SQRT(Table1[[#This Row],[ax]]*Table1[[#This Row],[ax]]+Table1[[#This Row],[ay]]*Table1[[#This Row],[ay]]+Table1[[#This Row],[az]]*Table1[[#This Row],[az]])-9.807</f>
        <v>0.68883762155789086</v>
      </c>
    </row>
    <row r="202" spans="1:35" x14ac:dyDescent="0.25">
      <c r="A202">
        <v>14266497</v>
      </c>
      <c r="B202">
        <v>-5.5739859999999997</v>
      </c>
      <c r="C202">
        <v>5.291455</v>
      </c>
      <c r="D202">
        <v>-5.0304739999999999</v>
      </c>
      <c r="E202">
        <v>0.59296199999999999</v>
      </c>
      <c r="F202">
        <v>1.8246929999999999</v>
      </c>
      <c r="G202">
        <v>2.9300540000000002</v>
      </c>
      <c r="H202">
        <v>50.312716999999999</v>
      </c>
      <c r="I202">
        <v>-17.678740000000001</v>
      </c>
      <c r="J202">
        <v>46.115597000000001</v>
      </c>
      <c r="K202">
        <f>Table1[[#This Row],[mx]]-$W$8</f>
        <v>40.197485025296565</v>
      </c>
      <c r="L202">
        <f>Table1[[#This Row],[my]]-$X$8</f>
        <v>-24.826409476326553</v>
      </c>
      <c r="M202">
        <f>Table1[[#This Row],[mz]]-$Y$8</f>
        <v>20.675878617197167</v>
      </c>
      <c r="N202">
        <f>Table1[[#This Row],[cx]]*$W$9+Table1[[#This Row],[cy]]*$X$9+Table1[[#This Row],[cz]]*$Y$9</f>
        <v>0.77315264332439926</v>
      </c>
      <c r="O202">
        <f>Table1[[#This Row],[cx]]*$W$10+Table1[[#This Row],[cy]]*$X$10+Table1[[#This Row],[cz]]*$Y$10</f>
        <v>-0.48840098190470077</v>
      </c>
      <c r="P202">
        <f>Table1[[#This Row],[cx]]*$W$11+Table1[[#This Row],[cy]]*$X$11+Table1[[#This Row],[cz]]*$Y$11</f>
        <v>0.39629835224347754</v>
      </c>
      <c r="Q202">
        <f t="shared" si="21"/>
        <v>4.4183765640380557E-5</v>
      </c>
      <c r="R202">
        <f t="shared" si="22"/>
        <v>-32.280626327257366</v>
      </c>
      <c r="AF202">
        <f t="shared" si="23"/>
        <v>33.974220011636319</v>
      </c>
      <c r="AG202">
        <f t="shared" si="24"/>
        <v>104.54720780706472</v>
      </c>
      <c r="AH202">
        <f t="shared" si="25"/>
        <v>167.87972794542492</v>
      </c>
      <c r="AI202">
        <f>SQRT(Table1[[#This Row],[ax]]*Table1[[#This Row],[ax]]+Table1[[#This Row],[ay]]*Table1[[#This Row],[ay]]+Table1[[#This Row],[az]]*Table1[[#This Row],[az]])-9.807</f>
        <v>-0.62144151888971955</v>
      </c>
    </row>
    <row r="203" spans="1:35" x14ac:dyDescent="0.25">
      <c r="A203">
        <v>14317568</v>
      </c>
      <c r="B203">
        <v>-1.6616610000000001</v>
      </c>
      <c r="C203">
        <v>6.1629889999999996</v>
      </c>
      <c r="D203">
        <v>-6.6179110000000003</v>
      </c>
      <c r="E203">
        <v>0.36445899999999998</v>
      </c>
      <c r="F203">
        <v>1.8868780000000001</v>
      </c>
      <c r="G203">
        <v>2.587567</v>
      </c>
      <c r="H203">
        <v>42.168571</v>
      </c>
      <c r="I203">
        <v>-22.188623</v>
      </c>
      <c r="J203">
        <v>50.449767999999999</v>
      </c>
      <c r="K203">
        <f>Table1[[#This Row],[mx]]-$W$8</f>
        <v>32.053339025296566</v>
      </c>
      <c r="L203">
        <f>Table1[[#This Row],[my]]-$X$8</f>
        <v>-29.336292476326552</v>
      </c>
      <c r="M203">
        <f>Table1[[#This Row],[mz]]-$Y$8</f>
        <v>25.010049617197165</v>
      </c>
      <c r="N203">
        <f>Table1[[#This Row],[cx]]*$W$9+Table1[[#This Row],[cy]]*$X$9+Table1[[#This Row],[cz]]*$Y$9</f>
        <v>0.61466574756586623</v>
      </c>
      <c r="O203">
        <f>Table1[[#This Row],[cx]]*$W$10+Table1[[#This Row],[cy]]*$X$10+Table1[[#This Row],[cz]]*$Y$10</f>
        <v>-0.5771728217766362</v>
      </c>
      <c r="P203">
        <f>Table1[[#This Row],[cx]]*$W$11+Table1[[#This Row],[cy]]*$X$11+Table1[[#This Row],[cz]]*$Y$11</f>
        <v>0.48753327362917676</v>
      </c>
      <c r="Q203">
        <f t="shared" si="21"/>
        <v>2.6387597444237137E-3</v>
      </c>
      <c r="R203">
        <f t="shared" si="22"/>
        <v>-43.198180304592768</v>
      </c>
      <c r="AF203">
        <f t="shared" si="23"/>
        <v>20.881962505558469</v>
      </c>
      <c r="AG203">
        <f t="shared" si="24"/>
        <v>108.11014585608575</v>
      </c>
      <c r="AH203">
        <f t="shared" si="25"/>
        <v>148.25666830732789</v>
      </c>
      <c r="AI203">
        <f>SQRT(Table1[[#This Row],[ax]]*Table1[[#This Row],[ax]]+Table1[[#This Row],[ay]]*Table1[[#This Row],[ay]]+Table1[[#This Row],[az]]*Table1[[#This Row],[az]])-9.807</f>
        <v>-0.61242025446714621</v>
      </c>
    </row>
    <row r="204" spans="1:35" x14ac:dyDescent="0.25">
      <c r="A204">
        <v>14368644</v>
      </c>
      <c r="B204">
        <v>-2.904315</v>
      </c>
      <c r="C204">
        <v>5.7894740000000002</v>
      </c>
      <c r="D204">
        <v>-6.0217239999999999</v>
      </c>
      <c r="E204">
        <v>1.234793</v>
      </c>
      <c r="F204">
        <v>1.223741</v>
      </c>
      <c r="G204">
        <v>3.1136819999999998</v>
      </c>
      <c r="H204">
        <v>34.748351999999997</v>
      </c>
      <c r="I204">
        <v>-26.698505000000001</v>
      </c>
      <c r="J204">
        <v>54.783943000000001</v>
      </c>
      <c r="K204">
        <f>Table1[[#This Row],[mx]]-$W$8</f>
        <v>24.633120025296563</v>
      </c>
      <c r="L204">
        <f>Table1[[#This Row],[my]]-$X$8</f>
        <v>-33.846174476326553</v>
      </c>
      <c r="M204">
        <f>Table1[[#This Row],[mz]]-$Y$8</f>
        <v>29.344224617197167</v>
      </c>
      <c r="N204">
        <f>Table1[[#This Row],[cx]]*$W$9+Table1[[#This Row],[cy]]*$X$9+Table1[[#This Row],[cz]]*$Y$9</f>
        <v>0.47018921392504098</v>
      </c>
      <c r="O204">
        <f>Table1[[#This Row],[cx]]*$W$10+Table1[[#This Row],[cy]]*$X$10+Table1[[#This Row],[cz]]*$Y$10</f>
        <v>-0.66594508021482646</v>
      </c>
      <c r="P204">
        <f>Table1[[#This Row],[cx]]*$W$11+Table1[[#This Row],[cy]]*$X$11+Table1[[#This Row],[cz]]*$Y$11</f>
        <v>0.57840985015302115</v>
      </c>
      <c r="Q204">
        <f t="shared" si="21"/>
        <v>7.7668703231873054E-7</v>
      </c>
      <c r="R204">
        <f t="shared" si="22"/>
        <v>-54.776071709198867</v>
      </c>
      <c r="AF204">
        <f t="shared" si="23"/>
        <v>70.748427472297465</v>
      </c>
      <c r="AG204">
        <f t="shared" si="24"/>
        <v>70.11519451711888</v>
      </c>
      <c r="AH204">
        <f t="shared" si="25"/>
        <v>178.40083734585318</v>
      </c>
      <c r="AI204">
        <f>SQRT(Table1[[#This Row],[ax]]*Table1[[#This Row],[ax]]+Table1[[#This Row],[ay]]*Table1[[#This Row],[ay]]+Table1[[#This Row],[az]]*Table1[[#This Row],[az]])-9.807</f>
        <v>-0.9631199268603261</v>
      </c>
    </row>
    <row r="205" spans="1:35" x14ac:dyDescent="0.25">
      <c r="A205">
        <v>14419720</v>
      </c>
      <c r="B205">
        <v>1.9609510000000001</v>
      </c>
      <c r="C205">
        <v>3.9075359999999999</v>
      </c>
      <c r="D205">
        <v>-7.0249459999999999</v>
      </c>
      <c r="E205">
        <v>1.9590510000000001</v>
      </c>
      <c r="F205">
        <v>0.76087700000000003</v>
      </c>
      <c r="G205">
        <v>3.5475180000000002</v>
      </c>
      <c r="H205">
        <v>26.061264000000001</v>
      </c>
      <c r="I205">
        <v>-26.337714999999999</v>
      </c>
      <c r="J205">
        <v>56.864345999999998</v>
      </c>
      <c r="K205">
        <f>Table1[[#This Row],[mx]]-$W$8</f>
        <v>15.946032025296565</v>
      </c>
      <c r="L205">
        <f>Table1[[#This Row],[my]]-$X$8</f>
        <v>-33.485384476326551</v>
      </c>
      <c r="M205">
        <f>Table1[[#This Row],[mz]]-$Y$8</f>
        <v>31.424627617197164</v>
      </c>
      <c r="N205">
        <f>Table1[[#This Row],[cx]]*$W$9+Table1[[#This Row],[cy]]*$X$9+Table1[[#This Row],[cz]]*$Y$9</f>
        <v>0.30213982717140381</v>
      </c>
      <c r="O205">
        <f>Table1[[#This Row],[cx]]*$W$10+Table1[[#This Row],[cy]]*$X$10+Table1[[#This Row],[cz]]*$Y$10</f>
        <v>-0.65908903934488261</v>
      </c>
      <c r="P205">
        <f>Table1[[#This Row],[cx]]*$W$11+Table1[[#This Row],[cy]]*$X$11+Table1[[#This Row],[cz]]*$Y$11</f>
        <v>0.62441111198445509</v>
      </c>
      <c r="Q205">
        <f t="shared" si="21"/>
        <v>7.1273993289716195E-3</v>
      </c>
      <c r="R205">
        <f t="shared" si="22"/>
        <v>-65.372315249540605</v>
      </c>
      <c r="AF205">
        <f t="shared" si="23"/>
        <v>112.24535415088344</v>
      </c>
      <c r="AG205">
        <f t="shared" si="24"/>
        <v>43.595040828575542</v>
      </c>
      <c r="AH205">
        <f t="shared" si="25"/>
        <v>203.25780914669079</v>
      </c>
      <c r="AI205">
        <f>SQRT(Table1[[#This Row],[ax]]*Table1[[#This Row],[ax]]+Table1[[#This Row],[ay]]*Table1[[#This Row],[ay]]+Table1[[#This Row],[az]]*Table1[[#This Row],[az]])-9.807</f>
        <v>-1.5327004696099511</v>
      </c>
    </row>
    <row r="206" spans="1:35" x14ac:dyDescent="0.25">
      <c r="A206">
        <v>14470787</v>
      </c>
      <c r="B206">
        <v>-4.7647040000000001</v>
      </c>
      <c r="C206">
        <v>5.4949729999999999</v>
      </c>
      <c r="D206">
        <v>-10.855864</v>
      </c>
      <c r="E206">
        <v>1.463562</v>
      </c>
      <c r="F206">
        <v>1.467957</v>
      </c>
      <c r="G206">
        <v>4.2559290000000001</v>
      </c>
      <c r="H206">
        <v>17.917117999999999</v>
      </c>
      <c r="I206">
        <v>-25.435738000000001</v>
      </c>
      <c r="J206">
        <v>62.238720000000001</v>
      </c>
      <c r="K206">
        <f>Table1[[#This Row],[mx]]-$W$8</f>
        <v>7.8018860252965627</v>
      </c>
      <c r="L206">
        <f>Table1[[#This Row],[my]]-$X$8</f>
        <v>-32.583407476326549</v>
      </c>
      <c r="M206">
        <f>Table1[[#This Row],[mz]]-$Y$8</f>
        <v>36.799001617197163</v>
      </c>
      <c r="N206">
        <f>Table1[[#This Row],[cx]]*$W$9+Table1[[#This Row],[cy]]*$X$9+Table1[[#This Row],[cz]]*$Y$9</f>
        <v>0.14470986596812821</v>
      </c>
      <c r="O206">
        <f>Table1[[#This Row],[cx]]*$W$10+Table1[[#This Row],[cy]]*$X$10+Table1[[#This Row],[cz]]*$Y$10</f>
        <v>-0.64197505839804947</v>
      </c>
      <c r="P206">
        <f>Table1[[#This Row],[cx]]*$W$11+Table1[[#This Row],[cy]]*$X$11+Table1[[#This Row],[cz]]*$Y$11</f>
        <v>0.73617070265703766</v>
      </c>
      <c r="Q206">
        <f t="shared" si="21"/>
        <v>6.239891908124504E-4</v>
      </c>
      <c r="R206">
        <f t="shared" si="22"/>
        <v>-77.297066509519652</v>
      </c>
      <c r="AF206">
        <f t="shared" si="23"/>
        <v>83.855925655725798</v>
      </c>
      <c r="AG206">
        <f t="shared" si="24"/>
        <v>84.10774060668578</v>
      </c>
      <c r="AH206">
        <f t="shared" si="25"/>
        <v>243.84676960733293</v>
      </c>
      <c r="AI206">
        <f>SQRT(Table1[[#This Row],[ax]]*Table1[[#This Row],[ax]]+Table1[[#This Row],[ay]]*Table1[[#This Row],[ay]]+Table1[[#This Row],[az]]*Table1[[#This Row],[az]])-9.807</f>
        <v>3.2600163260340729</v>
      </c>
    </row>
    <row r="207" spans="1:35" x14ac:dyDescent="0.25">
      <c r="A207">
        <v>14521862</v>
      </c>
      <c r="B207">
        <v>3.0790999999999999</v>
      </c>
      <c r="C207">
        <v>3.0575510000000001</v>
      </c>
      <c r="D207">
        <v>-9.6443359999999991</v>
      </c>
      <c r="E207">
        <v>1.164884</v>
      </c>
      <c r="F207">
        <v>-1.590198</v>
      </c>
      <c r="G207">
        <v>3.649518</v>
      </c>
      <c r="H207">
        <v>9.2300310000000003</v>
      </c>
      <c r="I207">
        <v>-24.353366999999999</v>
      </c>
      <c r="J207">
        <v>64.319121999999993</v>
      </c>
      <c r="K207">
        <f>Table1[[#This Row],[mx]]-$W$8</f>
        <v>-0.88520097470343551</v>
      </c>
      <c r="L207">
        <f>Table1[[#This Row],[my]]-$X$8</f>
        <v>-31.501036476326551</v>
      </c>
      <c r="M207">
        <f>Table1[[#This Row],[mz]]-$Y$8</f>
        <v>38.879403617197156</v>
      </c>
      <c r="N207">
        <f>Table1[[#This Row],[cx]]*$W$9+Table1[[#This Row],[cy]]*$X$9+Table1[[#This Row],[cz]]*$Y$9</f>
        <v>-2.3198838777441527E-2</v>
      </c>
      <c r="O207">
        <f>Table1[[#This Row],[cx]]*$W$10+Table1[[#This Row],[cy]]*$X$10+Table1[[#This Row],[cz]]*$Y$10</f>
        <v>-0.62098655217093868</v>
      </c>
      <c r="P207">
        <f>Table1[[#This Row],[cx]]*$W$11+Table1[[#This Row],[cy]]*$X$11+Table1[[#This Row],[cz]]*$Y$11</f>
        <v>0.78212705423720585</v>
      </c>
      <c r="Q207">
        <f t="shared" si="21"/>
        <v>4.4723237696999606E-6</v>
      </c>
      <c r="R207">
        <f t="shared" si="22"/>
        <v>-92.13946294367247</v>
      </c>
      <c r="AF207">
        <f t="shared" si="23"/>
        <v>66.74293682231739</v>
      </c>
      <c r="AG207">
        <f t="shared" si="24"/>
        <v>-91.111633990144483</v>
      </c>
      <c r="AH207">
        <f t="shared" si="25"/>
        <v>209.10197865702517</v>
      </c>
      <c r="AI207">
        <f>SQRT(Table1[[#This Row],[ax]]*Table1[[#This Row],[ax]]+Table1[[#This Row],[ay]]*Table1[[#This Row],[ay]]+Table1[[#This Row],[az]]*Table1[[#This Row],[az]])-9.807</f>
        <v>0.76857051929100351</v>
      </c>
    </row>
    <row r="208" spans="1:35" x14ac:dyDescent="0.25">
      <c r="A208">
        <v>14572928</v>
      </c>
      <c r="B208">
        <v>0.931392</v>
      </c>
      <c r="C208">
        <v>2.657699</v>
      </c>
      <c r="D208">
        <v>-8.2436559999999997</v>
      </c>
      <c r="E208">
        <v>3.2411159999999999</v>
      </c>
      <c r="F208">
        <v>0.30719999999999997</v>
      </c>
      <c r="G208">
        <v>2.673721</v>
      </c>
      <c r="H208">
        <v>7.7821829999999999</v>
      </c>
      <c r="I208">
        <v>-19.663087999999998</v>
      </c>
      <c r="J208">
        <v>67.439728000000002</v>
      </c>
      <c r="K208">
        <f>Table1[[#This Row],[mx]]-$W$8</f>
        <v>-2.333048974703436</v>
      </c>
      <c r="L208">
        <f>Table1[[#This Row],[my]]-$X$8</f>
        <v>-26.81075747632655</v>
      </c>
      <c r="M208">
        <f>Table1[[#This Row],[mz]]-$Y$8</f>
        <v>42.000009617197165</v>
      </c>
      <c r="N208">
        <f>Table1[[#This Row],[cx]]*$W$9+Table1[[#This Row],[cy]]*$X$9+Table1[[#This Row],[cz]]*$Y$9</f>
        <v>-5.0299246309584371E-2</v>
      </c>
      <c r="O208">
        <f>Table1[[#This Row],[cx]]*$W$10+Table1[[#This Row],[cy]]*$X$10+Table1[[#This Row],[cz]]*$Y$10</f>
        <v>-0.52944775592725346</v>
      </c>
      <c r="P208">
        <f>Table1[[#This Row],[cx]]*$W$11+Table1[[#This Row],[cy]]*$X$11+Table1[[#This Row],[cz]]*$Y$11</f>
        <v>0.84513608453022915</v>
      </c>
      <c r="Q208">
        <f t="shared" si="21"/>
        <v>8.4103375007268244E-6</v>
      </c>
      <c r="R208">
        <f t="shared" si="22"/>
        <v>-95.426995842139917</v>
      </c>
      <c r="AF208">
        <f t="shared" si="23"/>
        <v>185.70226771232331</v>
      </c>
      <c r="AG208">
        <f t="shared" si="24"/>
        <v>17.601263466418889</v>
      </c>
      <c r="AH208">
        <f t="shared" si="25"/>
        <v>153.19292889549797</v>
      </c>
      <c r="AI208">
        <f>SQRT(Table1[[#This Row],[ax]]*Table1[[#This Row],[ax]]+Table1[[#This Row],[ay]]*Table1[[#This Row],[ay]]+Table1[[#This Row],[az]]*Table1[[#This Row],[az]])-9.807</f>
        <v>-1.0955868380267368</v>
      </c>
    </row>
    <row r="209" spans="1:35" x14ac:dyDescent="0.25">
      <c r="A209">
        <v>14623997</v>
      </c>
      <c r="B209">
        <v>-0.27774199999999999</v>
      </c>
      <c r="C209">
        <v>0.60815799999999998</v>
      </c>
      <c r="D209">
        <v>-8.365767</v>
      </c>
      <c r="E209">
        <v>3.9733640000000001</v>
      </c>
      <c r="F209">
        <v>-0.36512499999999998</v>
      </c>
      <c r="G209">
        <v>-4.3633889999999997</v>
      </c>
      <c r="H209">
        <v>4.7055059999999997</v>
      </c>
      <c r="I209">
        <v>-10.102137000000001</v>
      </c>
      <c r="J209">
        <v>70.040229999999994</v>
      </c>
      <c r="K209">
        <f>Table1[[#This Row],[mx]]-$W$8</f>
        <v>-5.4097259747034361</v>
      </c>
      <c r="L209">
        <f>Table1[[#This Row],[my]]-$X$8</f>
        <v>-17.249806476326551</v>
      </c>
      <c r="M209">
        <f>Table1[[#This Row],[mz]]-$Y$8</f>
        <v>44.600511617197157</v>
      </c>
      <c r="N209">
        <f>Table1[[#This Row],[cx]]*$W$9+Table1[[#This Row],[cy]]*$X$9+Table1[[#This Row],[cz]]*$Y$9</f>
        <v>-0.10797434661117811</v>
      </c>
      <c r="O209">
        <f>Table1[[#This Row],[cx]]*$W$10+Table1[[#This Row],[cy]]*$X$10+Table1[[#This Row],[cz]]*$Y$10</f>
        <v>-0.34245997038146619</v>
      </c>
      <c r="P209">
        <f>Table1[[#This Row],[cx]]*$W$11+Table1[[#This Row],[cy]]*$X$11+Table1[[#This Row],[cz]]*$Y$11</f>
        <v>0.89821784104023827</v>
      </c>
      <c r="Q209">
        <f t="shared" si="21"/>
        <v>4.1303011702721881E-3</v>
      </c>
      <c r="R209">
        <f t="shared" si="22"/>
        <v>-107.4995636606024</v>
      </c>
      <c r="AF209">
        <f t="shared" si="23"/>
        <v>227.65698766921884</v>
      </c>
      <c r="AG209">
        <f t="shared" si="24"/>
        <v>-20.920121494714181</v>
      </c>
      <c r="AH209">
        <f t="shared" si="25"/>
        <v>-250.00377407380876</v>
      </c>
      <c r="AI209">
        <f>SQRT(Table1[[#This Row],[ax]]*Table1[[#This Row],[ax]]+Table1[[#This Row],[ay]]*Table1[[#This Row],[ay]]+Table1[[#This Row],[az]]*Table1[[#This Row],[az]])-9.807</f>
        <v>-1.4145596951889488</v>
      </c>
    </row>
    <row r="210" spans="1:35" x14ac:dyDescent="0.25">
      <c r="A210">
        <v>14675060</v>
      </c>
      <c r="B210">
        <v>3.4981070000000001</v>
      </c>
      <c r="C210">
        <v>1.618563</v>
      </c>
      <c r="D210">
        <v>-10.575727000000001</v>
      </c>
      <c r="E210">
        <v>2.6124679999999998</v>
      </c>
      <c r="F210">
        <v>-0.57844700000000004</v>
      </c>
      <c r="G210">
        <v>1.7020519999999999</v>
      </c>
      <c r="H210">
        <v>1.6288290000000001</v>
      </c>
      <c r="I210">
        <v>3.0667200000000001</v>
      </c>
      <c r="J210">
        <v>73.680931000000001</v>
      </c>
      <c r="K210">
        <f>Table1[[#This Row],[mx]]-$W$8</f>
        <v>-8.4864029747034362</v>
      </c>
      <c r="L210">
        <f>Table1[[#This Row],[my]]-$X$8</f>
        <v>-4.080949476326551</v>
      </c>
      <c r="M210">
        <f>Table1[[#This Row],[mz]]-$Y$8</f>
        <v>48.241212617197164</v>
      </c>
      <c r="N210">
        <f>Table1[[#This Row],[cx]]*$W$9+Table1[[#This Row],[cy]]*$X$9+Table1[[#This Row],[cz]]*$Y$9</f>
        <v>-0.16494416929916156</v>
      </c>
      <c r="O210">
        <f>Table1[[#This Row],[cx]]*$W$10+Table1[[#This Row],[cy]]*$X$10+Table1[[#This Row],[cz]]*$Y$10</f>
        <v>-8.4917556116362772E-2</v>
      </c>
      <c r="P210">
        <f>Table1[[#This Row],[cx]]*$W$11+Table1[[#This Row],[cy]]*$X$11+Table1[[#This Row],[cz]]*$Y$11</f>
        <v>0.9719364109628863</v>
      </c>
      <c r="Q210">
        <f t="shared" si="21"/>
        <v>4.3773187166191513E-4</v>
      </c>
      <c r="R210">
        <f t="shared" si="22"/>
        <v>-152.75941020071414</v>
      </c>
      <c r="AF210">
        <f t="shared" si="23"/>
        <v>149.68339051298312</v>
      </c>
      <c r="AG210">
        <f t="shared" si="24"/>
        <v>-33.142571772003933</v>
      </c>
      <c r="AH210">
        <f t="shared" si="25"/>
        <v>97.520396111800792</v>
      </c>
      <c r="AI210">
        <f>SQRT(Table1[[#This Row],[ax]]*Table1[[#This Row],[ax]]+Table1[[#This Row],[ay]]*Table1[[#This Row],[ay]]+Table1[[#This Row],[az]]*Table1[[#This Row],[az]])-9.807</f>
        <v>1.4492205178713071</v>
      </c>
    </row>
    <row r="211" spans="1:35" x14ac:dyDescent="0.25">
      <c r="A211">
        <v>14726127</v>
      </c>
      <c r="B211">
        <v>0.440556</v>
      </c>
      <c r="C211">
        <v>-2.1788349999999999</v>
      </c>
      <c r="D211">
        <v>-12.246964999999999</v>
      </c>
      <c r="E211">
        <v>1.5615680000000001</v>
      </c>
      <c r="F211">
        <v>-0.87685900000000006</v>
      </c>
      <c r="G211">
        <v>1.280068</v>
      </c>
      <c r="H211">
        <v>3.6196199999999998</v>
      </c>
      <c r="I211">
        <v>8.2981839999999991</v>
      </c>
      <c r="J211">
        <v>75.241234000000006</v>
      </c>
      <c r="K211">
        <f>Table1[[#This Row],[mx]]-$W$8</f>
        <v>-6.4956119747034364</v>
      </c>
      <c r="L211">
        <f>Table1[[#This Row],[my]]-$X$8</f>
        <v>1.150514523673448</v>
      </c>
      <c r="M211">
        <f>Table1[[#This Row],[mz]]-$Y$8</f>
        <v>49.801515617197168</v>
      </c>
      <c r="N211">
        <f>Table1[[#This Row],[cx]]*$W$9+Table1[[#This Row],[cy]]*$X$9+Table1[[#This Row],[cz]]*$Y$9</f>
        <v>-0.12539308288339379</v>
      </c>
      <c r="O211">
        <f>Table1[[#This Row],[cx]]*$W$10+Table1[[#This Row],[cy]]*$X$10+Table1[[#This Row],[cz]]*$Y$10</f>
        <v>1.7380071306404048E-2</v>
      </c>
      <c r="P211">
        <f>Table1[[#This Row],[cx]]*$W$11+Table1[[#This Row],[cy]]*$X$11+Table1[[#This Row],[cz]]*$Y$11</f>
        <v>1.0019172790192707</v>
      </c>
      <c r="Q211">
        <f t="shared" si="21"/>
        <v>3.9456761501268918E-4</v>
      </c>
      <c r="R211">
        <f t="shared" si="22"/>
        <v>172.10881228485627</v>
      </c>
      <c r="AF211">
        <f t="shared" si="23"/>
        <v>89.471255822684938</v>
      </c>
      <c r="AG211">
        <f t="shared" si="24"/>
        <v>-50.240319928061858</v>
      </c>
      <c r="AH211">
        <f t="shared" si="25"/>
        <v>73.342493889752262</v>
      </c>
      <c r="AI211">
        <f>SQRT(Table1[[#This Row],[ax]]*Table1[[#This Row],[ax]]+Table1[[#This Row],[ay]]*Table1[[#This Row],[ay]]+Table1[[#This Row],[az]]*Table1[[#This Row],[az]])-9.807</f>
        <v>2.64007046889291</v>
      </c>
    </row>
    <row r="212" spans="1:35" x14ac:dyDescent="0.25">
      <c r="A212">
        <v>14777195</v>
      </c>
      <c r="B212">
        <v>0.72308600000000001</v>
      </c>
      <c r="C212">
        <v>-4.4007670000000001</v>
      </c>
      <c r="D212">
        <v>-6.8549490000000004</v>
      </c>
      <c r="E212">
        <v>0.363927</v>
      </c>
      <c r="F212">
        <v>-1.8975310000000001</v>
      </c>
      <c r="G212">
        <v>2.909281</v>
      </c>
      <c r="H212">
        <v>8.3251259999999991</v>
      </c>
      <c r="I212">
        <v>12.988462</v>
      </c>
      <c r="J212">
        <v>74.201035000000005</v>
      </c>
      <c r="K212">
        <f>Table1[[#This Row],[mx]]-$W$8</f>
        <v>-1.7901059747034367</v>
      </c>
      <c r="L212">
        <f>Table1[[#This Row],[my]]-$X$8</f>
        <v>5.840792523673449</v>
      </c>
      <c r="M212">
        <f>Table1[[#This Row],[mz]]-$Y$8</f>
        <v>48.761316617197167</v>
      </c>
      <c r="N212">
        <f>Table1[[#This Row],[cx]]*$W$9+Table1[[#This Row],[cy]]*$X$9+Table1[[#This Row],[cz]]*$Y$9</f>
        <v>-3.3413764397934038E-2</v>
      </c>
      <c r="O212">
        <f>Table1[[#This Row],[cx]]*$W$10+Table1[[#This Row],[cy]]*$X$10+Table1[[#This Row],[cz]]*$Y$10</f>
        <v>0.10934599669246459</v>
      </c>
      <c r="P212">
        <f>Table1[[#This Row],[cx]]*$W$11+Table1[[#This Row],[cy]]*$X$11+Table1[[#This Row],[cz]]*$Y$11</f>
        <v>0.97843448091384544</v>
      </c>
      <c r="Q212">
        <f t="shared" si="21"/>
        <v>8.7574209280952818E-4</v>
      </c>
      <c r="R212">
        <f t="shared" si="22"/>
        <v>106.99201546162897</v>
      </c>
      <c r="AF212">
        <f t="shared" si="23"/>
        <v>20.851481150857509</v>
      </c>
      <c r="AG212">
        <f t="shared" si="24"/>
        <v>-108.72051779523862</v>
      </c>
      <c r="AH212">
        <f t="shared" si="25"/>
        <v>166.68952271759966</v>
      </c>
      <c r="AI212">
        <f>SQRT(Table1[[#This Row],[ax]]*Table1[[#This Row],[ax]]+Table1[[#This Row],[ay]]*Table1[[#This Row],[ay]]+Table1[[#This Row],[az]]*Table1[[#This Row],[az]])-9.807</f>
        <v>-1.6289849997517116</v>
      </c>
    </row>
    <row r="213" spans="1:35" x14ac:dyDescent="0.25">
      <c r="A213">
        <v>14828261</v>
      </c>
      <c r="B213">
        <v>1.3911020000000001</v>
      </c>
      <c r="C213">
        <v>-3.2443089999999999</v>
      </c>
      <c r="D213">
        <v>-12.879066999999999</v>
      </c>
      <c r="E213">
        <v>7.5900000000000004E-3</v>
      </c>
      <c r="F213">
        <v>-1.2567649999999999</v>
      </c>
      <c r="G213">
        <v>1.0746020000000001</v>
      </c>
      <c r="H213">
        <v>13.030632000000001</v>
      </c>
      <c r="I213">
        <v>14.792415</v>
      </c>
      <c r="J213">
        <v>74.201035000000005</v>
      </c>
      <c r="K213">
        <f>Table1[[#This Row],[mx]]-$W$8</f>
        <v>2.9154000252965648</v>
      </c>
      <c r="L213">
        <f>Table1[[#This Row],[my]]-$X$8</f>
        <v>7.644745523673449</v>
      </c>
      <c r="M213">
        <f>Table1[[#This Row],[mz]]-$Y$8</f>
        <v>48.761316617197167</v>
      </c>
      <c r="N213">
        <f>Table1[[#This Row],[cx]]*$W$9+Table1[[#This Row],[cy]]*$X$9+Table1[[#This Row],[cz]]*$Y$9</f>
        <v>5.8004867401181763E-2</v>
      </c>
      <c r="O213">
        <f>Table1[[#This Row],[cx]]*$W$10+Table1[[#This Row],[cy]]*$X$10+Table1[[#This Row],[cz]]*$Y$10</f>
        <v>0.14467432433905011</v>
      </c>
      <c r="P213">
        <f>Table1[[#This Row],[cx]]*$W$11+Table1[[#This Row],[cy]]*$X$11+Table1[[#This Row],[cz]]*$Y$11</f>
        <v>0.97599250365524637</v>
      </c>
      <c r="Q213">
        <f t="shared" si="21"/>
        <v>5.3561733587139445E-4</v>
      </c>
      <c r="R213">
        <f t="shared" si="22"/>
        <v>68.152468353812523</v>
      </c>
      <c r="AF213">
        <f t="shared" si="23"/>
        <v>0.43487496650429486</v>
      </c>
      <c r="AG213">
        <f t="shared" si="24"/>
        <v>-72.007330339758894</v>
      </c>
      <c r="AH213">
        <f t="shared" si="25"/>
        <v>61.570159256317297</v>
      </c>
      <c r="AI213">
        <f>SQRT(Table1[[#This Row],[ax]]*Table1[[#This Row],[ax]]+Table1[[#This Row],[ay]]*Table1[[#This Row],[ay]]+Table1[[#This Row],[az]]*Table1[[#This Row],[az]])-9.807</f>
        <v>3.5470657648662929</v>
      </c>
    </row>
    <row r="214" spans="1:35" x14ac:dyDescent="0.25">
      <c r="A214">
        <v>14879321</v>
      </c>
      <c r="B214">
        <v>-2.9162859999999999</v>
      </c>
      <c r="C214">
        <v>-1.3647640000000001</v>
      </c>
      <c r="D214">
        <v>-8.9667429999999992</v>
      </c>
      <c r="E214">
        <v>0.13475799999999999</v>
      </c>
      <c r="F214">
        <v>-0.45607300000000001</v>
      </c>
      <c r="G214">
        <v>1.4979180000000001</v>
      </c>
      <c r="H214">
        <v>17.193194999999999</v>
      </c>
      <c r="I214">
        <v>13.168858</v>
      </c>
      <c r="J214">
        <v>74.027671999999995</v>
      </c>
      <c r="K214">
        <f>Table1[[#This Row],[mx]]-$W$8</f>
        <v>7.0779630252965635</v>
      </c>
      <c r="L214">
        <f>Table1[[#This Row],[my]]-$X$8</f>
        <v>6.021188523673449</v>
      </c>
      <c r="M214">
        <f>Table1[[#This Row],[mz]]-$Y$8</f>
        <v>48.587953617197158</v>
      </c>
      <c r="N214">
        <f>Table1[[#This Row],[cx]]*$W$9+Table1[[#This Row],[cy]]*$X$9+Table1[[#This Row],[cz]]*$Y$9</f>
        <v>0.13824729629154664</v>
      </c>
      <c r="O214">
        <f>Table1[[#This Row],[cx]]*$W$10+Table1[[#This Row],[cy]]*$X$10+Table1[[#This Row],[cz]]*$Y$10</f>
        <v>0.11289171792723757</v>
      </c>
      <c r="P214">
        <f>Table1[[#This Row],[cx]]*$W$11+Table1[[#This Row],[cy]]*$X$11+Table1[[#This Row],[cz]]*$Y$11</f>
        <v>0.97055576333931726</v>
      </c>
      <c r="Q214">
        <f t="shared" si="21"/>
        <v>6.8458918907928E-4</v>
      </c>
      <c r="R214">
        <f t="shared" si="22"/>
        <v>39.234820923888904</v>
      </c>
      <c r="AF214">
        <f t="shared" si="23"/>
        <v>7.7210646556239473</v>
      </c>
      <c r="AG214">
        <f t="shared" si="24"/>
        <v>-26.131058049869996</v>
      </c>
      <c r="AH214">
        <f t="shared" si="25"/>
        <v>85.824379456677249</v>
      </c>
      <c r="AI214">
        <f>SQRT(Table1[[#This Row],[ax]]*Table1[[#This Row],[ax]]+Table1[[#This Row],[ay]]*Table1[[#This Row],[ay]]+Table1[[#This Row],[az]]*Table1[[#This Row],[az]])-9.807</f>
        <v>-0.27968218030168934</v>
      </c>
    </row>
    <row r="215" spans="1:35" x14ac:dyDescent="0.25">
      <c r="A215">
        <v>14930391</v>
      </c>
      <c r="B215">
        <v>0.49562499999999998</v>
      </c>
      <c r="C215">
        <v>-5.8924310000000002</v>
      </c>
      <c r="D215">
        <v>-11.708243</v>
      </c>
      <c r="E215">
        <v>-1.0490349999999999</v>
      </c>
      <c r="F215">
        <v>-1.3616950000000001</v>
      </c>
      <c r="G215">
        <v>3.5868000000000002</v>
      </c>
      <c r="H215">
        <v>18.641043</v>
      </c>
      <c r="I215">
        <v>12.808066</v>
      </c>
      <c r="J215">
        <v>72.987465</v>
      </c>
      <c r="K215">
        <f>Table1[[#This Row],[mx]]-$W$8</f>
        <v>8.525811025296564</v>
      </c>
      <c r="L215">
        <f>Table1[[#This Row],[my]]-$X$8</f>
        <v>5.660396523673449</v>
      </c>
      <c r="M215">
        <f>Table1[[#This Row],[mz]]-$Y$8</f>
        <v>47.547746617197163</v>
      </c>
      <c r="N215">
        <f>Table1[[#This Row],[cx]]*$W$9+Table1[[#This Row],[cy]]*$X$9+Table1[[#This Row],[cz]]*$Y$9</f>
        <v>0.16619560823115892</v>
      </c>
      <c r="O215">
        <f>Table1[[#This Row],[cx]]*$W$10+Table1[[#This Row],[cy]]*$X$10+Table1[[#This Row],[cz]]*$Y$10</f>
        <v>0.10593229841634336</v>
      </c>
      <c r="P215">
        <f>Table1[[#This Row],[cx]]*$W$11+Table1[[#This Row],[cy]]*$X$11+Table1[[#This Row],[cz]]*$Y$11</f>
        <v>0.94899993879319078</v>
      </c>
      <c r="Q215">
        <f t="shared" si="21"/>
        <v>3.6670877698751947E-3</v>
      </c>
      <c r="R215">
        <f t="shared" si="22"/>
        <v>32.513244742646066</v>
      </c>
      <c r="AF215">
        <f t="shared" si="23"/>
        <v>-60.105278061506311</v>
      </c>
      <c r="AG215">
        <f t="shared" si="24"/>
        <v>-78.01937648406664</v>
      </c>
      <c r="AH215">
        <f t="shared" si="25"/>
        <v>205.50850195752369</v>
      </c>
      <c r="AI215">
        <f>SQRT(Table1[[#This Row],[ax]]*Table1[[#This Row],[ax]]+Table1[[#This Row],[ay]]*Table1[[#This Row],[ay]]+Table1[[#This Row],[az]]*Table1[[#This Row],[az]])-9.807</f>
        <v>3.3097580360939407</v>
      </c>
    </row>
    <row r="216" spans="1:35" x14ac:dyDescent="0.25">
      <c r="A216">
        <v>14981458</v>
      </c>
      <c r="B216">
        <v>-2.9138920000000001</v>
      </c>
      <c r="C216">
        <v>1.728702</v>
      </c>
      <c r="D216">
        <v>-7.7983120000000001</v>
      </c>
      <c r="E216">
        <v>-0.93291999999999997</v>
      </c>
      <c r="F216">
        <v>-0.40427400000000002</v>
      </c>
      <c r="G216">
        <v>1.5241499999999999</v>
      </c>
      <c r="H216">
        <v>24.613415</v>
      </c>
      <c r="I216">
        <v>7.2158119999999997</v>
      </c>
      <c r="J216">
        <v>72.120636000000005</v>
      </c>
      <c r="K216">
        <f>Table1[[#This Row],[mx]]-$W$8</f>
        <v>14.498183025296564</v>
      </c>
      <c r="L216">
        <f>Table1[[#This Row],[my]]-$X$8</f>
        <v>6.814252367344853E-2</v>
      </c>
      <c r="M216">
        <f>Table1[[#This Row],[mz]]-$Y$8</f>
        <v>46.680917617197167</v>
      </c>
      <c r="N216">
        <f>Table1[[#This Row],[cx]]*$W$9+Table1[[#This Row],[cy]]*$X$9+Table1[[#This Row],[cz]]*$Y$9</f>
        <v>0.28068882307903797</v>
      </c>
      <c r="O216">
        <f>Table1[[#This Row],[cx]]*$W$10+Table1[[#This Row],[cy]]*$X$10+Table1[[#This Row],[cz]]*$Y$10</f>
        <v>-3.5081791854966772E-3</v>
      </c>
      <c r="P216">
        <f>Table1[[#This Row],[cx]]*$W$11+Table1[[#This Row],[cy]]*$X$11+Table1[[#This Row],[cz]]*$Y$11</f>
        <v>0.92900652559835406</v>
      </c>
      <c r="Q216">
        <f t="shared" si="21"/>
        <v>3.3812309185814564E-3</v>
      </c>
      <c r="R216">
        <f t="shared" si="22"/>
        <v>-0.7160719600518648</v>
      </c>
      <c r="AF216">
        <f t="shared" si="23"/>
        <v>-53.452378623344757</v>
      </c>
      <c r="AG216">
        <f t="shared" si="24"/>
        <v>-23.163193966871845</v>
      </c>
      <c r="AH216">
        <f t="shared" si="25"/>
        <v>87.327362344864412</v>
      </c>
      <c r="AI216">
        <f>SQRT(Table1[[#This Row],[ax]]*Table1[[#This Row],[ax]]+Table1[[#This Row],[ay]]*Table1[[#This Row],[ay]]+Table1[[#This Row],[az]]*Table1[[#This Row],[az]])-9.807</f>
        <v>-1.3044799475795408</v>
      </c>
    </row>
    <row r="217" spans="1:35" x14ac:dyDescent="0.25">
      <c r="A217">
        <v>15032527</v>
      </c>
      <c r="B217">
        <v>-4.9179409999999999</v>
      </c>
      <c r="C217">
        <v>-0.75421199999999999</v>
      </c>
      <c r="D217">
        <v>-6.7567820000000003</v>
      </c>
      <c r="E217">
        <v>1.201503</v>
      </c>
      <c r="F217">
        <v>0.17097799999999999</v>
      </c>
      <c r="G217">
        <v>1.5531790000000001</v>
      </c>
      <c r="H217">
        <v>23.889492000000001</v>
      </c>
      <c r="I217">
        <v>7.9373930000000001</v>
      </c>
      <c r="J217">
        <v>70.733695999999995</v>
      </c>
      <c r="K217">
        <f>Table1[[#This Row],[mx]]-$W$8</f>
        <v>13.774260025296565</v>
      </c>
      <c r="L217">
        <f>Table1[[#This Row],[my]]-$X$8</f>
        <v>0.789723523673449</v>
      </c>
      <c r="M217">
        <f>Table1[[#This Row],[mz]]-$Y$8</f>
        <v>45.293977617197157</v>
      </c>
      <c r="N217">
        <f>Table1[[#This Row],[cx]]*$W$9+Table1[[#This Row],[cy]]*$X$9+Table1[[#This Row],[cz]]*$Y$9</f>
        <v>0.26681658237144917</v>
      </c>
      <c r="O217">
        <f>Table1[[#This Row],[cx]]*$W$10+Table1[[#This Row],[cy]]*$X$10+Table1[[#This Row],[cz]]*$Y$10</f>
        <v>1.0768347481775959E-2</v>
      </c>
      <c r="P217">
        <f>Table1[[#This Row],[cx]]*$W$11+Table1[[#This Row],[cy]]*$X$11+Table1[[#This Row],[cz]]*$Y$11</f>
        <v>0.90150488252249195</v>
      </c>
      <c r="Q217">
        <f t="shared" si="21"/>
        <v>1.3451801325298707E-2</v>
      </c>
      <c r="R217">
        <f t="shared" si="22"/>
        <v>2.3111239992192192</v>
      </c>
      <c r="AF217">
        <f t="shared" si="23"/>
        <v>68.841050972306945</v>
      </c>
      <c r="AG217">
        <f t="shared" si="24"/>
        <v>9.7963177895877891</v>
      </c>
      <c r="AH217">
        <f t="shared" si="25"/>
        <v>88.9906015283497</v>
      </c>
      <c r="AI217">
        <f>SQRT(Table1[[#This Row],[ax]]*Table1[[#This Row],[ax]]+Table1[[#This Row],[ay]]*Table1[[#This Row],[ay]]+Table1[[#This Row],[az]]*Table1[[#This Row],[az]])-9.807</f>
        <v>-1.4159879981048178</v>
      </c>
    </row>
    <row r="218" spans="1:35" x14ac:dyDescent="0.25">
      <c r="A218">
        <v>15083598</v>
      </c>
      <c r="B218">
        <v>-6.5915730000000003</v>
      </c>
      <c r="C218">
        <v>-0.20591200000000001</v>
      </c>
      <c r="D218">
        <v>-7.9802809999999997</v>
      </c>
      <c r="E218">
        <v>3.6870690000000002</v>
      </c>
      <c r="F218">
        <v>1.5646310000000001</v>
      </c>
      <c r="G218">
        <v>-4.3633889999999997</v>
      </c>
      <c r="H218">
        <v>23.346547999999999</v>
      </c>
      <c r="I218">
        <v>7.7569980000000003</v>
      </c>
      <c r="J218">
        <v>72.293998999999999</v>
      </c>
      <c r="K218">
        <f>Table1[[#This Row],[mx]]-$W$8</f>
        <v>13.231316025296563</v>
      </c>
      <c r="L218">
        <f>Table1[[#This Row],[my]]-$X$8</f>
        <v>0.60932852367344914</v>
      </c>
      <c r="M218">
        <f>Table1[[#This Row],[mz]]-$Y$8</f>
        <v>46.854280617197162</v>
      </c>
      <c r="N218">
        <f>Table1[[#This Row],[cx]]*$W$9+Table1[[#This Row],[cy]]*$X$9+Table1[[#This Row],[cz]]*$Y$9</f>
        <v>0.25627661572264077</v>
      </c>
      <c r="O218">
        <f>Table1[[#This Row],[cx]]*$W$10+Table1[[#This Row],[cy]]*$X$10+Table1[[#This Row],[cz]]*$Y$10</f>
        <v>7.0739881951347242E-3</v>
      </c>
      <c r="P218">
        <f>Table1[[#This Row],[cx]]*$W$11+Table1[[#This Row],[cy]]*$X$11+Table1[[#This Row],[cz]]*$Y$11</f>
        <v>0.93307690629647888</v>
      </c>
      <c r="Q218">
        <f t="shared" si="21"/>
        <v>4.0500167441292288E-3</v>
      </c>
      <c r="R218">
        <f t="shared" si="22"/>
        <v>1.5811305125711606</v>
      </c>
      <c r="AF218">
        <f t="shared" si="23"/>
        <v>211.25349247352094</v>
      </c>
      <c r="AG218">
        <f t="shared" si="24"/>
        <v>89.646752795333512</v>
      </c>
      <c r="AH218">
        <f t="shared" si="25"/>
        <v>-250.00377407380876</v>
      </c>
      <c r="AI218">
        <f>SQRT(Table1[[#This Row],[ax]]*Table1[[#This Row],[ax]]+Table1[[#This Row],[ay]]*Table1[[#This Row],[ay]]+Table1[[#This Row],[az]]*Table1[[#This Row],[az]])-9.807</f>
        <v>0.54558997570337375</v>
      </c>
    </row>
    <row r="219" spans="1:35" x14ac:dyDescent="0.25">
      <c r="A219">
        <v>15134673</v>
      </c>
      <c r="B219">
        <v>-1.4126510000000001</v>
      </c>
      <c r="C219">
        <v>-3.4119109999999999</v>
      </c>
      <c r="D219">
        <v>-7.8198610000000004</v>
      </c>
      <c r="E219">
        <v>4.3632559999999998</v>
      </c>
      <c r="F219">
        <v>1.4064369999999999</v>
      </c>
      <c r="G219">
        <v>-4.3633889999999997</v>
      </c>
      <c r="H219">
        <v>20.088889999999999</v>
      </c>
      <c r="I219">
        <v>14.251229</v>
      </c>
      <c r="J219">
        <v>71.600532999999999</v>
      </c>
      <c r="K219">
        <f>Table1[[#This Row],[mx]]-$W$8</f>
        <v>9.9736580252965634</v>
      </c>
      <c r="L219">
        <f>Table1[[#This Row],[my]]-$X$8</f>
        <v>7.1035595236734492</v>
      </c>
      <c r="M219">
        <f>Table1[[#This Row],[mz]]-$Y$8</f>
        <v>46.160814617197161</v>
      </c>
      <c r="N219">
        <f>Table1[[#This Row],[cx]]*$W$9+Table1[[#This Row],[cy]]*$X$9+Table1[[#This Row],[cz]]*$Y$9</f>
        <v>0.19449490324986293</v>
      </c>
      <c r="O219">
        <f>Table1[[#This Row],[cx]]*$W$10+Table1[[#This Row],[cy]]*$X$10+Table1[[#This Row],[cz]]*$Y$10</f>
        <v>0.13433999588910239</v>
      </c>
      <c r="P219">
        <f>Table1[[#This Row],[cx]]*$W$11+Table1[[#This Row],[cy]]*$X$11+Table1[[#This Row],[cz]]*$Y$11</f>
        <v>0.92037829678105887</v>
      </c>
      <c r="Q219">
        <f t="shared" si="21"/>
        <v>9.4144888524389514E-3</v>
      </c>
      <c r="R219">
        <f t="shared" si="22"/>
        <v>34.633309533515117</v>
      </c>
      <c r="AF219">
        <f t="shared" si="23"/>
        <v>249.9961537351335</v>
      </c>
      <c r="AG219">
        <f t="shared" si="24"/>
        <v>80.582904251040958</v>
      </c>
      <c r="AH219">
        <f t="shared" si="25"/>
        <v>-250.00377407380876</v>
      </c>
      <c r="AI219">
        <f>SQRT(Table1[[#This Row],[ax]]*Table1[[#This Row],[ax]]+Table1[[#This Row],[ay]]*Table1[[#This Row],[ay]]+Table1[[#This Row],[az]]*Table1[[#This Row],[az]])-9.807</f>
        <v>-1.1590554130450741</v>
      </c>
    </row>
    <row r="220" spans="1:35" x14ac:dyDescent="0.25">
      <c r="A220">
        <v>15185744</v>
      </c>
      <c r="B220">
        <v>-0.48125899999999999</v>
      </c>
      <c r="C220">
        <v>-2.5068570000000001</v>
      </c>
      <c r="D220">
        <v>-13.005966000000001</v>
      </c>
      <c r="E220">
        <v>1.7342770000000001</v>
      </c>
      <c r="F220">
        <v>0.32770700000000003</v>
      </c>
      <c r="G220">
        <v>3.4248769999999999</v>
      </c>
      <c r="H220">
        <v>17.193194999999999</v>
      </c>
      <c r="I220">
        <v>23.270994000000002</v>
      </c>
      <c r="J220">
        <v>70.213593000000003</v>
      </c>
      <c r="K220">
        <f>Table1[[#This Row],[mx]]-$W$8</f>
        <v>7.0779630252965635</v>
      </c>
      <c r="L220">
        <f>Table1[[#This Row],[my]]-$X$8</f>
        <v>16.12332452367345</v>
      </c>
      <c r="M220">
        <f>Table1[[#This Row],[mz]]-$Y$8</f>
        <v>44.773874617197166</v>
      </c>
      <c r="N220">
        <f>Table1[[#This Row],[cx]]*$W$9+Table1[[#This Row],[cy]]*$X$9+Table1[[#This Row],[cz]]*$Y$9</f>
        <v>0.14020937201525124</v>
      </c>
      <c r="O220">
        <f>Table1[[#This Row],[cx]]*$W$10+Table1[[#This Row],[cy]]*$X$10+Table1[[#This Row],[cz]]*$Y$10</f>
        <v>0.31114123515034131</v>
      </c>
      <c r="P220">
        <f>Table1[[#This Row],[cx]]*$W$11+Table1[[#This Row],[cy]]*$X$11+Table1[[#This Row],[cz]]*$Y$11</f>
        <v>0.89343569259093625</v>
      </c>
      <c r="Q220">
        <f t="shared" si="21"/>
        <v>7.2769646912514306E-3</v>
      </c>
      <c r="R220">
        <f t="shared" si="22"/>
        <v>65.74227505135589</v>
      </c>
      <c r="AF220">
        <f t="shared" si="23"/>
        <v>99.366752606609879</v>
      </c>
      <c r="AG220">
        <f t="shared" si="24"/>
        <v>18.776228016893672</v>
      </c>
      <c r="AH220">
        <f t="shared" si="25"/>
        <v>196.23099745142684</v>
      </c>
      <c r="AI220">
        <f>SQRT(Table1[[#This Row],[ax]]*Table1[[#This Row],[ax]]+Table1[[#This Row],[ay]]*Table1[[#This Row],[ay]]+Table1[[#This Row],[az]]*Table1[[#This Row],[az]])-9.807</f>
        <v>3.4470972471415795</v>
      </c>
    </row>
    <row r="221" spans="1:35" x14ac:dyDescent="0.25">
      <c r="A221">
        <v>15236813</v>
      </c>
      <c r="B221">
        <v>-7.7647919999999999</v>
      </c>
      <c r="C221">
        <v>-2.3201000000000001</v>
      </c>
      <c r="D221">
        <v>-7.587612</v>
      </c>
      <c r="E221">
        <v>-0.34195500000000001</v>
      </c>
      <c r="F221">
        <v>-0.91094799999999998</v>
      </c>
      <c r="G221">
        <v>2.211789</v>
      </c>
      <c r="H221">
        <v>20.450852999999999</v>
      </c>
      <c r="I221">
        <v>25.796527999999999</v>
      </c>
      <c r="J221">
        <v>68.133194000000003</v>
      </c>
      <c r="K221">
        <f>Table1[[#This Row],[mx]]-$W$8</f>
        <v>10.335621025296563</v>
      </c>
      <c r="L221">
        <f>Table1[[#This Row],[my]]-$X$8</f>
        <v>18.648858523673447</v>
      </c>
      <c r="M221">
        <f>Table1[[#This Row],[mz]]-$Y$8</f>
        <v>42.693475617197166</v>
      </c>
      <c r="N221">
        <f>Table1[[#This Row],[cx]]*$W$9+Table1[[#This Row],[cy]]*$X$9+Table1[[#This Row],[cz]]*$Y$9</f>
        <v>0.20374413048780737</v>
      </c>
      <c r="O221">
        <f>Table1[[#This Row],[cx]]*$W$10+Table1[[#This Row],[cy]]*$X$10+Table1[[#This Row],[cz]]*$Y$10</f>
        <v>0.36081833790035656</v>
      </c>
      <c r="P221">
        <f>Table1[[#This Row],[cx]]*$W$11+Table1[[#This Row],[cy]]*$X$11+Table1[[#This Row],[cz]]*$Y$11</f>
        <v>0.84994312868479704</v>
      </c>
      <c r="Q221">
        <f t="shared" si="21"/>
        <v>1.1213779474364237E-2</v>
      </c>
      <c r="R221">
        <f t="shared" si="22"/>
        <v>60.547785016733265</v>
      </c>
      <c r="AF221">
        <f t="shared" si="23"/>
        <v>-19.592578283396065</v>
      </c>
      <c r="AG221">
        <f t="shared" si="24"/>
        <v>-52.193475755883313</v>
      </c>
      <c r="AH221">
        <f t="shared" si="25"/>
        <v>126.72617487346083</v>
      </c>
      <c r="AI221">
        <f>SQRT(Table1[[#This Row],[ax]]*Table1[[#This Row],[ax]]+Table1[[#This Row],[ay]]*Table1[[#This Row],[ay]]+Table1[[#This Row],[az]]*Table1[[#This Row],[az]])-9.807</f>
        <v>1.2946536910411677</v>
      </c>
    </row>
    <row r="222" spans="1:35" x14ac:dyDescent="0.25">
      <c r="A222">
        <v>15287881</v>
      </c>
      <c r="B222">
        <v>-4.9203349999999997</v>
      </c>
      <c r="C222">
        <v>-3.1078320000000001</v>
      </c>
      <c r="D222">
        <v>-8.8158999999999992</v>
      </c>
      <c r="E222">
        <v>0.90189299999999994</v>
      </c>
      <c r="F222">
        <v>0.23422899999999999</v>
      </c>
      <c r="G222">
        <v>3.1540300000000001</v>
      </c>
      <c r="H222">
        <v>25.337339</v>
      </c>
      <c r="I222">
        <v>23.090599000000001</v>
      </c>
      <c r="J222">
        <v>68.653296999999995</v>
      </c>
      <c r="K222">
        <f>Table1[[#This Row],[mx]]-$W$8</f>
        <v>15.222107025296564</v>
      </c>
      <c r="L222">
        <f>Table1[[#This Row],[my]]-$X$8</f>
        <v>15.942929523673449</v>
      </c>
      <c r="M222">
        <f>Table1[[#This Row],[mz]]-$Y$8</f>
        <v>43.213578617197157</v>
      </c>
      <c r="N222">
        <f>Table1[[#This Row],[cx]]*$W$9+Table1[[#This Row],[cy]]*$X$9+Table1[[#This Row],[cz]]*$Y$9</f>
        <v>0.29778715922131888</v>
      </c>
      <c r="O222">
        <f>Table1[[#This Row],[cx]]*$W$10+Table1[[#This Row],[cy]]*$X$10+Table1[[#This Row],[cz]]*$Y$10</f>
        <v>0.30776477465468083</v>
      </c>
      <c r="P222">
        <f>Table1[[#This Row],[cx]]*$W$11+Table1[[#This Row],[cy]]*$X$11+Table1[[#This Row],[cz]]*$Y$11</f>
        <v>0.85812280789898143</v>
      </c>
      <c r="Q222">
        <f t="shared" si="21"/>
        <v>6.436676049939828E-3</v>
      </c>
      <c r="R222">
        <f t="shared" si="22"/>
        <v>45.943971104787124</v>
      </c>
      <c r="AF222">
        <f t="shared" si="23"/>
        <v>51.674662472392349</v>
      </c>
      <c r="AG222">
        <f t="shared" si="24"/>
        <v>13.42033313956976</v>
      </c>
      <c r="AH222">
        <f t="shared" si="25"/>
        <v>180.71260745764704</v>
      </c>
      <c r="AI222">
        <f>SQRT(Table1[[#This Row],[ax]]*Table1[[#This Row],[ax]]+Table1[[#This Row],[ay]]*Table1[[#This Row],[ay]]+Table1[[#This Row],[az]]*Table1[[#This Row],[az]])-9.807</f>
        <v>0.75654150190403691</v>
      </c>
    </row>
    <row r="223" spans="1:35" x14ac:dyDescent="0.25">
      <c r="A223">
        <v>15338943</v>
      </c>
      <c r="B223">
        <v>-8.0712650000000004</v>
      </c>
      <c r="C223">
        <v>-0.18196899999999999</v>
      </c>
      <c r="D223">
        <v>-9.8478539999999999</v>
      </c>
      <c r="E223">
        <v>-1.0109509999999999</v>
      </c>
      <c r="F223">
        <v>0.27976899999999999</v>
      </c>
      <c r="G223">
        <v>-4.3633889999999997</v>
      </c>
      <c r="H223">
        <v>28.052053000000001</v>
      </c>
      <c r="I223">
        <v>22.549413999999999</v>
      </c>
      <c r="J223">
        <v>68.133194000000003</v>
      </c>
      <c r="K223">
        <f>Table1[[#This Row],[mx]]-$W$8</f>
        <v>17.936821025296567</v>
      </c>
      <c r="L223">
        <f>Table1[[#This Row],[my]]-$X$8</f>
        <v>15.401744523673447</v>
      </c>
      <c r="M223">
        <f>Table1[[#This Row],[mz]]-$Y$8</f>
        <v>42.693475617197166</v>
      </c>
      <c r="N223">
        <f>Table1[[#This Row],[cx]]*$W$9+Table1[[#This Row],[cy]]*$X$9+Table1[[#This Row],[cz]]*$Y$9</f>
        <v>0.35021930040514654</v>
      </c>
      <c r="O223">
        <f>Table1[[#This Row],[cx]]*$W$10+Table1[[#This Row],[cy]]*$X$10+Table1[[#This Row],[cz]]*$Y$10</f>
        <v>0.29721765782606629</v>
      </c>
      <c r="P223">
        <f>Table1[[#This Row],[cx]]*$W$11+Table1[[#This Row],[cy]]*$X$11+Table1[[#This Row],[cz]]*$Y$11</f>
        <v>0.84638168618569221</v>
      </c>
      <c r="Q223">
        <f t="shared" si="21"/>
        <v>5.2774626433734354E-3</v>
      </c>
      <c r="R223">
        <f t="shared" si="22"/>
        <v>40.319986424548915</v>
      </c>
      <c r="AF223">
        <f t="shared" si="23"/>
        <v>-57.923225594530081</v>
      </c>
      <c r="AG223">
        <f t="shared" si="24"/>
        <v>16.029582938595528</v>
      </c>
      <c r="AH223">
        <f t="shared" si="25"/>
        <v>-250.00377407380876</v>
      </c>
      <c r="AI223">
        <f>SQRT(Table1[[#This Row],[ax]]*Table1[[#This Row],[ax]]+Table1[[#This Row],[ay]]*Table1[[#This Row],[ay]]+Table1[[#This Row],[az]]*Table1[[#This Row],[az]])-9.807</f>
        <v>2.9271532825116395</v>
      </c>
    </row>
    <row r="224" spans="1:35" x14ac:dyDescent="0.25">
      <c r="A224">
        <v>15390012</v>
      </c>
      <c r="B224">
        <v>-7.6833850000000004</v>
      </c>
      <c r="C224">
        <v>-0.464499</v>
      </c>
      <c r="D224">
        <v>-9.9532030000000002</v>
      </c>
      <c r="E224">
        <v>-2.1924809999999999</v>
      </c>
      <c r="F224">
        <v>0.41066599999999998</v>
      </c>
      <c r="G224">
        <v>-4.3633889999999997</v>
      </c>
      <c r="H224">
        <v>29.137938999999999</v>
      </c>
      <c r="I224">
        <v>15.694391</v>
      </c>
      <c r="J224">
        <v>69.520126000000005</v>
      </c>
      <c r="K224">
        <f>Table1[[#This Row],[mx]]-$W$8</f>
        <v>19.022707025296562</v>
      </c>
      <c r="L224">
        <f>Table1[[#This Row],[my]]-$X$8</f>
        <v>8.5467215236734475</v>
      </c>
      <c r="M224">
        <f>Table1[[#This Row],[mz]]-$Y$8</f>
        <v>44.080407617197167</v>
      </c>
      <c r="N224">
        <f>Table1[[#This Row],[cx]]*$W$9+Table1[[#This Row],[cy]]*$X$9+Table1[[#This Row],[cz]]*$Y$9</f>
        <v>0.36990107911457704</v>
      </c>
      <c r="O224">
        <f>Table1[[#This Row],[cx]]*$W$10+Table1[[#This Row],[cy]]*$X$10+Table1[[#This Row],[cz]]*$Y$10</f>
        <v>0.16281488990899445</v>
      </c>
      <c r="P224">
        <f>Table1[[#This Row],[cx]]*$W$11+Table1[[#This Row],[cy]]*$X$11+Table1[[#This Row],[cz]]*$Y$11</f>
        <v>0.8740855192355651</v>
      </c>
      <c r="Q224">
        <f t="shared" si="21"/>
        <v>5.2764255350136527E-3</v>
      </c>
      <c r="R224">
        <f t="shared" si="22"/>
        <v>23.757074647300161</v>
      </c>
      <c r="AF224">
        <f t="shared" si="23"/>
        <v>-125.61990796262224</v>
      </c>
      <c r="AG224">
        <f t="shared" si="24"/>
        <v>23.529428589519465</v>
      </c>
      <c r="AH224">
        <f t="shared" si="25"/>
        <v>-250.00377407380876</v>
      </c>
      <c r="AI224">
        <f>SQRT(Table1[[#This Row],[ax]]*Table1[[#This Row],[ax]]+Table1[[#This Row],[ay]]*Table1[[#This Row],[ay]]+Table1[[#This Row],[az]]*Table1[[#This Row],[az]])-9.807</f>
        <v>2.7753850814714376</v>
      </c>
    </row>
    <row r="225" spans="1:35" x14ac:dyDescent="0.25">
      <c r="A225">
        <v>15441082</v>
      </c>
      <c r="B225">
        <v>-8.3968939999999996</v>
      </c>
      <c r="C225">
        <v>1.02477</v>
      </c>
      <c r="D225">
        <v>-10.33869</v>
      </c>
      <c r="E225">
        <v>-2.5027439999999999</v>
      </c>
      <c r="F225">
        <v>-0.28149999999999997</v>
      </c>
      <c r="G225">
        <v>-4.3633889999999997</v>
      </c>
      <c r="H225">
        <v>29.499903</v>
      </c>
      <c r="I225">
        <v>2.7059299999999999</v>
      </c>
      <c r="J225">
        <v>71.253799000000001</v>
      </c>
      <c r="K225">
        <f>Table1[[#This Row],[mx]]-$W$8</f>
        <v>19.384671025296562</v>
      </c>
      <c r="L225">
        <f>Table1[[#This Row],[my]]-$X$8</f>
        <v>-4.4417394763265516</v>
      </c>
      <c r="M225">
        <f>Table1[[#This Row],[mz]]-$Y$8</f>
        <v>45.814080617197163</v>
      </c>
      <c r="N225">
        <f>Table1[[#This Row],[cx]]*$W$9+Table1[[#This Row],[cy]]*$X$9+Table1[[#This Row],[cz]]*$Y$9</f>
        <v>0.37437761491778565</v>
      </c>
      <c r="O225">
        <f>Table1[[#This Row],[cx]]*$W$10+Table1[[#This Row],[cy]]*$X$10+Table1[[#This Row],[cz]]*$Y$10</f>
        <v>-9.1749291682614892E-2</v>
      </c>
      <c r="P225">
        <f>Table1[[#This Row],[cx]]*$W$11+Table1[[#This Row],[cy]]*$X$11+Table1[[#This Row],[cz]]*$Y$11</f>
        <v>0.90948325169188615</v>
      </c>
      <c r="Q225">
        <f t="shared" si="21"/>
        <v>5.88726352330674E-4</v>
      </c>
      <c r="R225">
        <f t="shared" si="22"/>
        <v>-13.770166451992319</v>
      </c>
      <c r="AF225">
        <f t="shared" si="23"/>
        <v>-143.39666840168971</v>
      </c>
      <c r="AG225">
        <f t="shared" si="24"/>
        <v>-16.128761932932672</v>
      </c>
      <c r="AH225">
        <f t="shared" si="25"/>
        <v>-250.00377407380876</v>
      </c>
      <c r="AI225">
        <f>SQRT(Table1[[#This Row],[ax]]*Table1[[#This Row],[ax]]+Table1[[#This Row],[ay]]*Table1[[#This Row],[ay]]+Table1[[#This Row],[az]]*Table1[[#This Row],[az]])-9.807</f>
        <v>3.5513866284905831</v>
      </c>
    </row>
    <row r="226" spans="1:35" x14ac:dyDescent="0.25">
      <c r="A226">
        <v>15492146</v>
      </c>
      <c r="B226">
        <v>-5.9139799999999996</v>
      </c>
      <c r="C226">
        <v>2.6984029999999999</v>
      </c>
      <c r="D226">
        <v>-5.6841239999999997</v>
      </c>
      <c r="E226">
        <v>-1.528545</v>
      </c>
      <c r="F226">
        <v>0.54582299999999995</v>
      </c>
      <c r="G226">
        <v>-4.3633889999999997</v>
      </c>
      <c r="H226">
        <v>24.975377999999999</v>
      </c>
      <c r="I226">
        <v>-8.2981839999999991</v>
      </c>
      <c r="J226">
        <v>69.693496999999994</v>
      </c>
      <c r="K226">
        <f>Table1[[#This Row],[mx]]-$W$8</f>
        <v>14.860146025296563</v>
      </c>
      <c r="L226">
        <f>Table1[[#This Row],[my]]-$X$8</f>
        <v>-15.445853476326551</v>
      </c>
      <c r="M226">
        <f>Table1[[#This Row],[mz]]-$Y$8</f>
        <v>44.253778617197156</v>
      </c>
      <c r="N226">
        <f>Table1[[#This Row],[cx]]*$W$9+Table1[[#This Row],[cy]]*$X$9+Table1[[#This Row],[cz]]*$Y$9</f>
        <v>0.28466516336680386</v>
      </c>
      <c r="O226">
        <f>Table1[[#This Row],[cx]]*$W$10+Table1[[#This Row],[cy]]*$X$10+Table1[[#This Row],[cz]]*$Y$10</f>
        <v>-0.30710514833876634</v>
      </c>
      <c r="P226">
        <f>Table1[[#This Row],[cx]]*$W$11+Table1[[#This Row],[cy]]*$X$11+Table1[[#This Row],[cz]]*$Y$11</f>
        <v>0.88111600379470834</v>
      </c>
      <c r="Q226">
        <f t="shared" si="21"/>
        <v>2.3316112382341324E-3</v>
      </c>
      <c r="R226">
        <f t="shared" si="22"/>
        <v>-47.171620777083305</v>
      </c>
      <c r="AF226">
        <f t="shared" si="23"/>
        <v>-87.579177295824422</v>
      </c>
      <c r="AG226">
        <f t="shared" si="24"/>
        <v>31.273354261169128</v>
      </c>
      <c r="AH226">
        <f t="shared" si="25"/>
        <v>-250.00377407380876</v>
      </c>
      <c r="AI226">
        <f>SQRT(Table1[[#This Row],[ax]]*Table1[[#This Row],[ax]]+Table1[[#This Row],[ay]]*Table1[[#This Row],[ay]]+Table1[[#This Row],[az]]*Table1[[#This Row],[az]])-9.807</f>
        <v>-1.1718506765554437</v>
      </c>
    </row>
    <row r="227" spans="1:35" x14ac:dyDescent="0.25">
      <c r="A227">
        <v>15543219</v>
      </c>
      <c r="B227">
        <v>-1.8268690000000001</v>
      </c>
      <c r="C227">
        <v>5.6003230000000004</v>
      </c>
      <c r="D227">
        <v>-6.8094570000000001</v>
      </c>
      <c r="E227">
        <v>0.62145799999999995</v>
      </c>
      <c r="F227">
        <v>1.8024549999999999</v>
      </c>
      <c r="G227">
        <v>-4.3633889999999997</v>
      </c>
      <c r="H227">
        <v>14.297499</v>
      </c>
      <c r="I227">
        <v>-12.086486000000001</v>
      </c>
      <c r="J227">
        <v>68.133194000000003</v>
      </c>
      <c r="K227">
        <f>Table1[[#This Row],[mx]]-$W$8</f>
        <v>4.1822670252965644</v>
      </c>
      <c r="L227">
        <f>Table1[[#This Row],[my]]-$X$8</f>
        <v>-19.234155476326553</v>
      </c>
      <c r="M227">
        <f>Table1[[#This Row],[mz]]-$Y$8</f>
        <v>42.693475617197166</v>
      </c>
      <c r="N227">
        <f>Table1[[#This Row],[cx]]*$W$9+Table1[[#This Row],[cy]]*$X$9+Table1[[#This Row],[cz]]*$Y$9</f>
        <v>7.7271755999848979E-2</v>
      </c>
      <c r="O227">
        <f>Table1[[#This Row],[cx]]*$W$10+Table1[[#This Row],[cy]]*$X$10+Table1[[#This Row],[cz]]*$Y$10</f>
        <v>-0.38113259242540648</v>
      </c>
      <c r="P227">
        <f>Table1[[#This Row],[cx]]*$W$11+Table1[[#This Row],[cy]]*$X$11+Table1[[#This Row],[cz]]*$Y$11</f>
        <v>0.85534643875113381</v>
      </c>
      <c r="Q227">
        <f t="shared" si="21"/>
        <v>1.3724003576967849E-2</v>
      </c>
      <c r="R227">
        <f t="shared" si="22"/>
        <v>-78.539060135337522</v>
      </c>
      <c r="AF227">
        <f t="shared" si="23"/>
        <v>35.606920544641113</v>
      </c>
      <c r="AG227">
        <f t="shared" si="24"/>
        <v>103.27306426225279</v>
      </c>
      <c r="AH227">
        <f t="shared" si="25"/>
        <v>-250.00377407380876</v>
      </c>
      <c r="AI227">
        <f>SQRT(Table1[[#This Row],[ax]]*Table1[[#This Row],[ax]]+Table1[[#This Row],[ay]]*Table1[[#This Row],[ay]]+Table1[[#This Row],[az]]*Table1[[#This Row],[az]])-9.807</f>
        <v>-0.80312457425476147</v>
      </c>
    </row>
    <row r="228" spans="1:35" x14ac:dyDescent="0.25">
      <c r="A228">
        <v>15594289</v>
      </c>
      <c r="B228">
        <v>1.652083</v>
      </c>
      <c r="C228">
        <v>3.6345830000000001</v>
      </c>
      <c r="D228">
        <v>-8.6482969999999995</v>
      </c>
      <c r="E228">
        <v>-0.24168600000000001</v>
      </c>
      <c r="F228">
        <v>0.58843400000000001</v>
      </c>
      <c r="G228">
        <v>-4.3633889999999997</v>
      </c>
      <c r="H228">
        <v>4.5245249999999997</v>
      </c>
      <c r="I228">
        <v>-11.004113</v>
      </c>
      <c r="J228">
        <v>69.173393000000004</v>
      </c>
      <c r="K228">
        <f>Table1[[#This Row],[mx]]-$W$8</f>
        <v>-5.5907069747034361</v>
      </c>
      <c r="L228">
        <f>Table1[[#This Row],[my]]-$X$8</f>
        <v>-18.151782476326552</v>
      </c>
      <c r="M228">
        <f>Table1[[#This Row],[mz]]-$Y$8</f>
        <v>43.733674617197167</v>
      </c>
      <c r="N228">
        <f>Table1[[#This Row],[cx]]*$W$9+Table1[[#This Row],[cy]]*$X$9+Table1[[#This Row],[cz]]*$Y$9</f>
        <v>-0.11165438763504282</v>
      </c>
      <c r="O228">
        <f>Table1[[#This Row],[cx]]*$W$10+Table1[[#This Row],[cy]]*$X$10+Table1[[#This Row],[cz]]*$Y$10</f>
        <v>-0.36003567287198851</v>
      </c>
      <c r="P228">
        <f>Table1[[#This Row],[cx]]*$W$11+Table1[[#This Row],[cy]]*$X$11+Table1[[#This Row],[cz]]*$Y$11</f>
        <v>0.88097908380331824</v>
      </c>
      <c r="Q228">
        <f t="shared" si="21"/>
        <v>6.6885352917579761E-3</v>
      </c>
      <c r="R228">
        <f t="shared" si="22"/>
        <v>-107.22972677927596</v>
      </c>
      <c r="AF228">
        <f t="shared" si="23"/>
        <v>-13.847587767398815</v>
      </c>
      <c r="AG228">
        <f t="shared" si="24"/>
        <v>33.714784722001085</v>
      </c>
      <c r="AH228">
        <f t="shared" si="25"/>
        <v>-250.00377407380876</v>
      </c>
      <c r="AI228">
        <f>SQRT(Table1[[#This Row],[ax]]*Table1[[#This Row],[ax]]+Table1[[#This Row],[ay]]*Table1[[#This Row],[ay]]+Table1[[#This Row],[az]]*Table1[[#This Row],[az]])-9.807</f>
        <v>-0.28163319220792538</v>
      </c>
    </row>
    <row r="229" spans="1:35" x14ac:dyDescent="0.25">
      <c r="A229">
        <v>15645361</v>
      </c>
      <c r="B229">
        <v>6.6179110000000003</v>
      </c>
      <c r="C229">
        <v>3.2898010000000002</v>
      </c>
      <c r="D229">
        <v>-7.0824090000000002</v>
      </c>
      <c r="E229">
        <v>-0.921601</v>
      </c>
      <c r="F229">
        <v>-0.58963299999999996</v>
      </c>
      <c r="G229">
        <v>-4.3633889999999997</v>
      </c>
      <c r="H229">
        <v>-1.0858859999999999</v>
      </c>
      <c r="I229">
        <v>-7.9373930000000001</v>
      </c>
      <c r="J229">
        <v>69.000031000000007</v>
      </c>
      <c r="K229">
        <f>Table1[[#This Row],[mx]]-$W$8</f>
        <v>-11.201117974703436</v>
      </c>
      <c r="L229">
        <f>Table1[[#This Row],[my]]-$X$8</f>
        <v>-15.085062476326552</v>
      </c>
      <c r="M229">
        <f>Table1[[#This Row],[mz]]-$Y$8</f>
        <v>43.56031261719717</v>
      </c>
      <c r="N229">
        <f>Table1[[#This Row],[cx]]*$W$9+Table1[[#This Row],[cy]]*$X$9+Table1[[#This Row],[cz]]*$Y$9</f>
        <v>-0.21963675342453531</v>
      </c>
      <c r="O229">
        <f>Table1[[#This Row],[cx]]*$W$10+Table1[[#This Row],[cy]]*$X$10+Table1[[#This Row],[cz]]*$Y$10</f>
        <v>-0.29995133601108048</v>
      </c>
      <c r="P229">
        <f>Table1[[#This Row],[cx]]*$W$11+Table1[[#This Row],[cy]]*$X$11+Table1[[#This Row],[cz]]*$Y$11</f>
        <v>0.88008929817115122</v>
      </c>
      <c r="Q229">
        <f t="shared" si="21"/>
        <v>7.6093729418666642E-3</v>
      </c>
      <c r="R229">
        <f t="shared" si="22"/>
        <v>-126.21312832784525</v>
      </c>
      <c r="AF229">
        <f t="shared" si="23"/>
        <v>-52.803847695036183</v>
      </c>
      <c r="AG229">
        <f t="shared" si="24"/>
        <v>-33.783482361637269</v>
      </c>
      <c r="AH229">
        <f t="shared" si="25"/>
        <v>-250.00377407380876</v>
      </c>
      <c r="AI229">
        <f>SQRT(Table1[[#This Row],[ax]]*Table1[[#This Row],[ax]]+Table1[[#This Row],[ay]]*Table1[[#This Row],[ay]]+Table1[[#This Row],[az]]*Table1[[#This Row],[az]])-9.807</f>
        <v>0.42921286740379294</v>
      </c>
    </row>
    <row r="230" spans="1:35" x14ac:dyDescent="0.25">
      <c r="A230">
        <v>15696424</v>
      </c>
      <c r="B230">
        <v>4.8125910000000003</v>
      </c>
      <c r="C230">
        <v>3.830918</v>
      </c>
      <c r="D230">
        <v>-7.7049339999999997</v>
      </c>
      <c r="E230">
        <v>1.5845999999999999E-2</v>
      </c>
      <c r="F230">
        <v>-4.1146000000000002E-2</v>
      </c>
      <c r="G230">
        <v>3.0397780000000001</v>
      </c>
      <c r="H230">
        <v>-3.0766770000000001</v>
      </c>
      <c r="I230">
        <v>-8.4785799999999991</v>
      </c>
      <c r="J230">
        <v>68.826660000000004</v>
      </c>
      <c r="K230">
        <f>Table1[[#This Row],[mx]]-$W$8</f>
        <v>-13.191908974703436</v>
      </c>
      <c r="L230">
        <f>Table1[[#This Row],[my]]-$X$8</f>
        <v>-15.626249476326549</v>
      </c>
      <c r="M230">
        <f>Table1[[#This Row],[mz]]-$Y$8</f>
        <v>43.386941617197166</v>
      </c>
      <c r="N230">
        <f>Table1[[#This Row],[cx]]*$W$9+Table1[[#This Row],[cy]]*$X$9+Table1[[#This Row],[cz]]*$Y$9</f>
        <v>-0.25827091362738269</v>
      </c>
      <c r="O230">
        <f>Table1[[#This Row],[cx]]*$W$10+Table1[[#This Row],[cy]]*$X$10+Table1[[#This Row],[cz]]*$Y$10</f>
        <v>-0.31053155233831004</v>
      </c>
      <c r="P230">
        <f>Table1[[#This Row],[cx]]*$W$11+Table1[[#This Row],[cy]]*$X$11+Table1[[#This Row],[cz]]*$Y$11</f>
        <v>0.87763166300030759</v>
      </c>
      <c r="Q230">
        <f t="shared" si="21"/>
        <v>4.4394175478801165E-3</v>
      </c>
      <c r="R230">
        <f t="shared" si="22"/>
        <v>-129.75049600213697</v>
      </c>
      <c r="AF230">
        <f t="shared" si="23"/>
        <v>0.90790892216430241</v>
      </c>
      <c r="AG230">
        <f t="shared" si="24"/>
        <v>-2.3574921438452852</v>
      </c>
      <c r="AH230">
        <f t="shared" si="25"/>
        <v>174.16645005671836</v>
      </c>
      <c r="AI230">
        <f>SQRT(Table1[[#This Row],[ax]]*Table1[[#This Row],[ax]]+Table1[[#This Row],[ay]]*Table1[[#This Row],[ay]]+Table1[[#This Row],[az]]*Table1[[#This Row],[az]])-9.807</f>
        <v>5.2156799664004438E-2</v>
      </c>
    </row>
    <row r="231" spans="1:35" x14ac:dyDescent="0.25">
      <c r="A231">
        <v>15747487</v>
      </c>
      <c r="B231">
        <v>1.994472</v>
      </c>
      <c r="C231">
        <v>1.726307</v>
      </c>
      <c r="D231">
        <v>-11.135999999999999</v>
      </c>
      <c r="E231">
        <v>-2.276904</v>
      </c>
      <c r="F231">
        <v>0.28576200000000002</v>
      </c>
      <c r="G231">
        <v>4.0022589999999996</v>
      </c>
      <c r="H231">
        <v>-4.7055059999999997</v>
      </c>
      <c r="I231">
        <v>-7.9373930000000001</v>
      </c>
      <c r="J231">
        <v>67.959823999999998</v>
      </c>
      <c r="K231">
        <f>Table1[[#This Row],[mx]]-$W$8</f>
        <v>-14.820737974703436</v>
      </c>
      <c r="L231">
        <f>Table1[[#This Row],[my]]-$X$8</f>
        <v>-15.085062476326552</v>
      </c>
      <c r="M231">
        <f>Table1[[#This Row],[mz]]-$Y$8</f>
        <v>42.52010561719716</v>
      </c>
      <c r="N231">
        <f>Table1[[#This Row],[cx]]*$W$9+Table1[[#This Row],[cy]]*$X$9+Table1[[#This Row],[cz]]*$Y$9</f>
        <v>-0.28969023685182749</v>
      </c>
      <c r="O231">
        <f>Table1[[#This Row],[cx]]*$W$10+Table1[[#This Row],[cy]]*$X$10+Table1[[#This Row],[cz]]*$Y$10</f>
        <v>-0.2998414293672525</v>
      </c>
      <c r="P231">
        <f>Table1[[#This Row],[cx]]*$W$11+Table1[[#This Row],[cy]]*$X$11+Table1[[#This Row],[cz]]*$Y$11</f>
        <v>0.86101999342323809</v>
      </c>
      <c r="Q231">
        <f t="shared" si="21"/>
        <v>7.1943059904562836E-3</v>
      </c>
      <c r="R231">
        <f t="shared" si="22"/>
        <v>-134.01351691714527</v>
      </c>
      <c r="AF231">
        <f t="shared" si="23"/>
        <v>-130.4569895564552</v>
      </c>
      <c r="AG231">
        <f t="shared" si="24"/>
        <v>16.372956545217431</v>
      </c>
      <c r="AH231">
        <f t="shared" si="25"/>
        <v>229.31254921824933</v>
      </c>
      <c r="AI231">
        <f>SQRT(Table1[[#This Row],[ax]]*Table1[[#This Row],[ax]]+Table1[[#This Row],[ay]]*Table1[[#This Row],[ay]]+Table1[[#This Row],[az]]*Table1[[#This Row],[az]])-9.807</f>
        <v>1.6371491783807581</v>
      </c>
    </row>
    <row r="232" spans="1:35" x14ac:dyDescent="0.25">
      <c r="A232">
        <v>15798551</v>
      </c>
      <c r="B232">
        <v>5.6410260000000001</v>
      </c>
      <c r="C232">
        <v>1.1971620000000001</v>
      </c>
      <c r="D232">
        <v>-5.9474999999999998</v>
      </c>
      <c r="E232">
        <v>-4.0262279999999997</v>
      </c>
      <c r="F232">
        <v>-0.224907</v>
      </c>
      <c r="G232">
        <v>4.2190440000000002</v>
      </c>
      <c r="H232">
        <v>-8.144145</v>
      </c>
      <c r="I232">
        <v>-7.7569980000000003</v>
      </c>
      <c r="J232">
        <v>68.479927000000004</v>
      </c>
      <c r="K232">
        <f>Table1[[#This Row],[mx]]-$W$8</f>
        <v>-18.259376974703436</v>
      </c>
      <c r="L232">
        <f>Table1[[#This Row],[my]]-$X$8</f>
        <v>-14.904667476326551</v>
      </c>
      <c r="M232">
        <f>Table1[[#This Row],[mz]]-$Y$8</f>
        <v>43.040208617197166</v>
      </c>
      <c r="N232">
        <f>Table1[[#This Row],[cx]]*$W$9+Table1[[#This Row],[cy]]*$X$9+Table1[[#This Row],[cz]]*$Y$9</f>
        <v>-0.35620303247518276</v>
      </c>
      <c r="O232">
        <f>Table1[[#This Row],[cx]]*$W$10+Table1[[#This Row],[cy]]*$X$10+Table1[[#This Row],[cz]]*$Y$10</f>
        <v>-0.296360097636792</v>
      </c>
      <c r="P232">
        <f>Table1[[#This Row],[cx]]*$W$11+Table1[[#This Row],[cy]]*$X$11+Table1[[#This Row],[cz]]*$Y$11</f>
        <v>0.8731419839856589</v>
      </c>
      <c r="Q232">
        <f t="shared" si="21"/>
        <v>5.2501326714468155E-4</v>
      </c>
      <c r="R232">
        <f t="shared" si="22"/>
        <v>-140.23962214084946</v>
      </c>
      <c r="AF232">
        <f t="shared" si="23"/>
        <v>-230.68587175739839</v>
      </c>
      <c r="AG232">
        <f t="shared" si="24"/>
        <v>-12.886221882948806</v>
      </c>
      <c r="AH232">
        <f t="shared" si="25"/>
        <v>241.7334147799929</v>
      </c>
      <c r="AI232">
        <f>SQRT(Table1[[#This Row],[ax]]*Table1[[#This Row],[ax]]+Table1[[#This Row],[ay]]*Table1[[#This Row],[ay]]+Table1[[#This Row],[az]]*Table1[[#This Row],[az]])-9.807</f>
        <v>-1.5228508320455738</v>
      </c>
    </row>
    <row r="233" spans="1:35" x14ac:dyDescent="0.25">
      <c r="A233">
        <v>15849621</v>
      </c>
      <c r="B233">
        <v>3.862044</v>
      </c>
      <c r="C233">
        <v>4.7670979999999998</v>
      </c>
      <c r="D233">
        <v>-4.6090730000000004</v>
      </c>
      <c r="E233">
        <v>-1.637203</v>
      </c>
      <c r="F233">
        <v>-0.70162000000000002</v>
      </c>
      <c r="G233">
        <v>-4.3633889999999997</v>
      </c>
      <c r="H233">
        <v>-13.030632000000001</v>
      </c>
      <c r="I233">
        <v>-11.545299999999999</v>
      </c>
      <c r="J233">
        <v>63.452286000000001</v>
      </c>
      <c r="K233">
        <f>Table1[[#This Row],[mx]]-$W$8</f>
        <v>-23.145863974703438</v>
      </c>
      <c r="L233">
        <f>Table1[[#This Row],[my]]-$X$8</f>
        <v>-18.692969476326549</v>
      </c>
      <c r="M233">
        <f>Table1[[#This Row],[mz]]-$Y$8</f>
        <v>38.012567617197163</v>
      </c>
      <c r="N233">
        <f>Table1[[#This Row],[cx]]*$W$9+Table1[[#This Row],[cy]]*$X$9+Table1[[#This Row],[cz]]*$Y$9</f>
        <v>-0.45152055613186898</v>
      </c>
      <c r="O233">
        <f>Table1[[#This Row],[cx]]*$W$10+Table1[[#This Row],[cy]]*$X$10+Table1[[#This Row],[cz]]*$Y$10</f>
        <v>-0.37003198565616502</v>
      </c>
      <c r="P233">
        <f>Table1[[#This Row],[cx]]*$W$11+Table1[[#This Row],[cy]]*$X$11+Table1[[#This Row],[cz]]*$Y$11</f>
        <v>0.77496733029063458</v>
      </c>
      <c r="Q233">
        <f t="shared" si="21"/>
        <v>3.4376122151420561E-3</v>
      </c>
      <c r="R233">
        <f t="shared" si="22"/>
        <v>-140.66455470211733</v>
      </c>
      <c r="AF233">
        <f t="shared" si="23"/>
        <v>-93.804822106156919</v>
      </c>
      <c r="AG233">
        <f t="shared" si="24"/>
        <v>-40.199864821968823</v>
      </c>
      <c r="AH233">
        <f t="shared" si="25"/>
        <v>-250.00377407380876</v>
      </c>
      <c r="AI233">
        <f>SQRT(Table1[[#This Row],[ax]]*Table1[[#This Row],[ax]]+Table1[[#This Row],[ay]]*Table1[[#This Row],[ay]]+Table1[[#This Row],[az]]*Table1[[#This Row],[az]])-9.807</f>
        <v>-2.133398425845332</v>
      </c>
    </row>
    <row r="234" spans="1:35" x14ac:dyDescent="0.25">
      <c r="A234">
        <v>15900683</v>
      </c>
      <c r="B234">
        <v>7.0321290000000003</v>
      </c>
      <c r="C234">
        <v>-0.13408200000000001</v>
      </c>
      <c r="D234">
        <v>-7.4942330000000004</v>
      </c>
      <c r="E234">
        <v>0.15912599999999999</v>
      </c>
      <c r="F234">
        <v>0.67418999999999996</v>
      </c>
      <c r="G234">
        <v>-4.3633889999999997</v>
      </c>
      <c r="H234">
        <v>-18.098099000000001</v>
      </c>
      <c r="I234">
        <v>-10.102137000000001</v>
      </c>
      <c r="J234">
        <v>62.412086000000002</v>
      </c>
      <c r="K234">
        <f>Table1[[#This Row],[mx]]-$W$8</f>
        <v>-28.213330974703439</v>
      </c>
      <c r="L234">
        <f>Table1[[#This Row],[my]]-$X$8</f>
        <v>-17.249806476326551</v>
      </c>
      <c r="M234">
        <f>Table1[[#This Row],[mz]]-$Y$8</f>
        <v>36.972367617197165</v>
      </c>
      <c r="N234">
        <f>Table1[[#This Row],[cx]]*$W$9+Table1[[#This Row],[cy]]*$X$9+Table1[[#This Row],[cz]]*$Y$9</f>
        <v>-0.54931330239513187</v>
      </c>
      <c r="O234">
        <f>Table1[[#This Row],[cx]]*$W$10+Table1[[#This Row],[cy]]*$X$10+Table1[[#This Row],[cz]]*$Y$10</f>
        <v>-0.34165625417268786</v>
      </c>
      <c r="P234">
        <f>Table1[[#This Row],[cx]]*$W$11+Table1[[#This Row],[cy]]*$X$11+Table1[[#This Row],[cz]]*$Y$11</f>
        <v>0.75652523303787023</v>
      </c>
      <c r="Q234">
        <f t="shared" si="21"/>
        <v>8.4556697457913006E-5</v>
      </c>
      <c r="R234">
        <f t="shared" si="22"/>
        <v>-148.1196378231673</v>
      </c>
      <c r="AF234">
        <f t="shared" si="23"/>
        <v>9.1172482107987367</v>
      </c>
      <c r="AG234">
        <f t="shared" si="24"/>
        <v>38.628241589924968</v>
      </c>
      <c r="AH234">
        <f t="shared" si="25"/>
        <v>-250.00377407380876</v>
      </c>
      <c r="AI234">
        <f>SQRT(Table1[[#This Row],[ax]]*Table1[[#This Row],[ax]]+Table1[[#This Row],[ay]]*Table1[[#This Row],[ay]]+Table1[[#This Row],[az]]*Table1[[#This Row],[az]])-9.807</f>
        <v>0.4707597030507582</v>
      </c>
    </row>
    <row r="235" spans="1:35" x14ac:dyDescent="0.25">
      <c r="A235">
        <v>15951746</v>
      </c>
      <c r="B235">
        <v>4.7742820000000004</v>
      </c>
      <c r="C235">
        <v>1.4844809999999999</v>
      </c>
      <c r="D235">
        <v>-3.1772680000000002</v>
      </c>
      <c r="E235">
        <v>-1.5329390000000001</v>
      </c>
      <c r="F235">
        <v>1.698723</v>
      </c>
      <c r="G235">
        <v>-4.3633889999999997</v>
      </c>
      <c r="H235">
        <v>-22.079681000000001</v>
      </c>
      <c r="I235">
        <v>-3.6079059999999998</v>
      </c>
      <c r="J235">
        <v>61.718615999999997</v>
      </c>
      <c r="K235">
        <f>Table1[[#This Row],[mx]]-$W$8</f>
        <v>-32.194912974703435</v>
      </c>
      <c r="L235">
        <f>Table1[[#This Row],[my]]-$X$8</f>
        <v>-10.755575476326552</v>
      </c>
      <c r="M235">
        <f>Table1[[#This Row],[mz]]-$Y$8</f>
        <v>36.27889761719716</v>
      </c>
      <c r="N235">
        <f>Table1[[#This Row],[cx]]*$W$9+Table1[[#This Row],[cy]]*$X$9+Table1[[#This Row],[cz]]*$Y$9</f>
        <v>-0.62510531873084085</v>
      </c>
      <c r="O235">
        <f>Table1[[#This Row],[cx]]*$W$10+Table1[[#This Row],[cy]]*$X$10+Table1[[#This Row],[cz]]*$Y$10</f>
        <v>-0.21438980832886179</v>
      </c>
      <c r="P235">
        <f>Table1[[#This Row],[cx]]*$W$11+Table1[[#This Row],[cy]]*$X$11+Table1[[#This Row],[cz]]*$Y$11</f>
        <v>0.74418496683675872</v>
      </c>
      <c r="Q235">
        <f t="shared" si="21"/>
        <v>8.9663584245825668E-5</v>
      </c>
      <c r="R235">
        <f t="shared" si="22"/>
        <v>-161.06977988673722</v>
      </c>
      <c r="AF235">
        <f t="shared" si="23"/>
        <v>-87.830934951004906</v>
      </c>
      <c r="AG235">
        <f t="shared" si="24"/>
        <v>97.329658461801742</v>
      </c>
      <c r="AH235">
        <f t="shared" si="25"/>
        <v>-250.00377407380876</v>
      </c>
      <c r="AI235">
        <f>SQRT(Table1[[#This Row],[ax]]*Table1[[#This Row],[ax]]+Table1[[#This Row],[ay]]*Table1[[#This Row],[ay]]+Table1[[#This Row],[az]]*Table1[[#This Row],[az]])-9.807</f>
        <v>-3.8831090152916383</v>
      </c>
    </row>
    <row r="236" spans="1:35" x14ac:dyDescent="0.25">
      <c r="A236">
        <v>16002820</v>
      </c>
      <c r="B236">
        <v>8.8063230000000008</v>
      </c>
      <c r="C236">
        <v>-4.2834450000000004</v>
      </c>
      <c r="D236">
        <v>-4.4773860000000001</v>
      </c>
      <c r="E236">
        <v>-0.87792400000000004</v>
      </c>
      <c r="F236">
        <v>1.1463749999999999</v>
      </c>
      <c r="G236">
        <v>-4.3633889999999997</v>
      </c>
      <c r="H236">
        <v>-28.956959000000001</v>
      </c>
      <c r="I236">
        <v>6.1334400000000002</v>
      </c>
      <c r="J236">
        <v>56.864345999999998</v>
      </c>
      <c r="K236">
        <f>Table1[[#This Row],[mx]]-$W$8</f>
        <v>-39.072190974703439</v>
      </c>
      <c r="L236">
        <f>Table1[[#This Row],[my]]-$X$8</f>
        <v>-1.0142294763265509</v>
      </c>
      <c r="M236">
        <f>Table1[[#This Row],[mz]]-$Y$8</f>
        <v>31.424627617197164</v>
      </c>
      <c r="N236">
        <f>Table1[[#This Row],[cx]]*$W$9+Table1[[#This Row],[cy]]*$X$9+Table1[[#This Row],[cz]]*$Y$9</f>
        <v>-0.756313424984288</v>
      </c>
      <c r="O236">
        <f>Table1[[#This Row],[cx]]*$W$10+Table1[[#This Row],[cy]]*$X$10+Table1[[#This Row],[cz]]*$Y$10</f>
        <v>-2.3094639142815107E-2</v>
      </c>
      <c r="P236">
        <f>Table1[[#This Row],[cx]]*$W$11+Table1[[#This Row],[cy]]*$X$11+Table1[[#This Row],[cz]]*$Y$11</f>
        <v>0.64963126294661233</v>
      </c>
      <c r="Q236">
        <f t="shared" si="21"/>
        <v>2.954860692210604E-5</v>
      </c>
      <c r="R236">
        <f t="shared" si="22"/>
        <v>-178.25097074247535</v>
      </c>
      <c r="AF236">
        <f t="shared" si="23"/>
        <v>-50.301339933243284</v>
      </c>
      <c r="AG236">
        <f t="shared" si="24"/>
        <v>65.682449239309747</v>
      </c>
      <c r="AH236">
        <f t="shared" si="25"/>
        <v>-250.00377407380876</v>
      </c>
      <c r="AI236">
        <f>SQRT(Table1[[#This Row],[ax]]*Table1[[#This Row],[ax]]+Table1[[#This Row],[ay]]*Table1[[#This Row],[ay]]+Table1[[#This Row],[az]]*Table1[[#This Row],[az]])-9.807</f>
        <v>0.96083224429829173</v>
      </c>
    </row>
    <row r="237" spans="1:35" x14ac:dyDescent="0.25">
      <c r="A237">
        <v>16053895</v>
      </c>
      <c r="B237">
        <v>3.2802229999999999</v>
      </c>
      <c r="C237">
        <v>-6.6059390000000002</v>
      </c>
      <c r="D237">
        <v>-4.8892090000000001</v>
      </c>
      <c r="E237">
        <v>-9.2678999999999997E-2</v>
      </c>
      <c r="F237">
        <v>1.536135</v>
      </c>
      <c r="G237">
        <v>-4.3633889999999997</v>
      </c>
      <c r="H237">
        <v>-31.128730999999998</v>
      </c>
      <c r="I237">
        <v>14.792415</v>
      </c>
      <c r="J237">
        <v>54.437206000000003</v>
      </c>
      <c r="K237">
        <f>Table1[[#This Row],[mx]]-$W$8</f>
        <v>-41.243962974703436</v>
      </c>
      <c r="L237">
        <f>Table1[[#This Row],[my]]-$X$8</f>
        <v>7.644745523673449</v>
      </c>
      <c r="M237">
        <f>Table1[[#This Row],[mz]]-$Y$8</f>
        <v>28.997487617197169</v>
      </c>
      <c r="N237">
        <f>Table1[[#This Row],[cx]]*$W$9+Table1[[#This Row],[cy]]*$X$9+Table1[[#This Row],[cz]]*$Y$9</f>
        <v>-0.79666096708485445</v>
      </c>
      <c r="O237">
        <f>Table1[[#This Row],[cx]]*$W$10+Table1[[#This Row],[cy]]*$X$10+Table1[[#This Row],[cz]]*$Y$10</f>
        <v>0.14674765678973001</v>
      </c>
      <c r="P237">
        <f>Table1[[#This Row],[cx]]*$W$11+Table1[[#This Row],[cy]]*$X$11+Table1[[#This Row],[cz]]*$Y$11</f>
        <v>0.60149139850111444</v>
      </c>
      <c r="Q237">
        <f t="shared" si="21"/>
        <v>3.2383707443162855E-4</v>
      </c>
      <c r="R237">
        <f t="shared" si="22"/>
        <v>169.56291969535286</v>
      </c>
      <c r="AF237">
        <f t="shared" si="23"/>
        <v>-5.3101155494929566</v>
      </c>
      <c r="AG237">
        <f t="shared" si="24"/>
        <v>88.014052262328718</v>
      </c>
      <c r="AH237">
        <f t="shared" si="25"/>
        <v>-250.00377407380876</v>
      </c>
      <c r="AI237">
        <f>SQRT(Table1[[#This Row],[ax]]*Table1[[#This Row],[ax]]+Table1[[#This Row],[ay]]*Table1[[#This Row],[ay]]+Table1[[#This Row],[az]]*Table1[[#This Row],[az]])-9.807</f>
        <v>-0.95812110789558957</v>
      </c>
    </row>
    <row r="238" spans="1:35" x14ac:dyDescent="0.25">
      <c r="A238">
        <v>16104965</v>
      </c>
      <c r="B238">
        <v>9.0433610000000009</v>
      </c>
      <c r="C238">
        <v>-8.5046379999999999</v>
      </c>
      <c r="D238">
        <v>-5.2555399999999999</v>
      </c>
      <c r="E238">
        <v>-1.903656</v>
      </c>
      <c r="F238">
        <v>0.81786899999999996</v>
      </c>
      <c r="G238">
        <v>-4.3633889999999997</v>
      </c>
      <c r="H238">
        <v>-31.128730999999998</v>
      </c>
      <c r="I238">
        <v>29.224039000000001</v>
      </c>
      <c r="J238">
        <v>53.050274000000002</v>
      </c>
      <c r="K238">
        <f>Table1[[#This Row],[mx]]-$W$8</f>
        <v>-41.243962974703436</v>
      </c>
      <c r="L238">
        <f>Table1[[#This Row],[my]]-$X$8</f>
        <v>22.076369523673449</v>
      </c>
      <c r="M238">
        <f>Table1[[#This Row],[mz]]-$Y$8</f>
        <v>27.610555617197168</v>
      </c>
      <c r="N238">
        <f>Table1[[#This Row],[cx]]*$W$9+Table1[[#This Row],[cy]]*$X$9+Table1[[#This Row],[cz]]*$Y$9</f>
        <v>-0.79385033201865507</v>
      </c>
      <c r="O238">
        <f>Table1[[#This Row],[cx]]*$W$10+Table1[[#This Row],[cy]]*$X$10+Table1[[#This Row],[cz]]*$Y$10</f>
        <v>0.4295406630653309</v>
      </c>
      <c r="P238">
        <f>Table1[[#This Row],[cx]]*$W$11+Table1[[#This Row],[cy]]*$X$11+Table1[[#This Row],[cz]]*$Y$11</f>
        <v>0.57277858825686878</v>
      </c>
      <c r="Q238">
        <f t="shared" si="21"/>
        <v>2.0385797733787691E-2</v>
      </c>
      <c r="R238">
        <f t="shared" si="22"/>
        <v>151.5828358839064</v>
      </c>
      <c r="AF238">
        <f t="shared" si="23"/>
        <v>-109.07145444475624</v>
      </c>
      <c r="AG238">
        <f t="shared" si="24"/>
        <v>46.860441894585122</v>
      </c>
      <c r="AH238">
        <f t="shared" si="25"/>
        <v>-250.00377407380876</v>
      </c>
      <c r="AI238">
        <f>SQRT(Table1[[#This Row],[ax]]*Table1[[#This Row],[ax]]+Table1[[#This Row],[ay]]*Table1[[#This Row],[ay]]+Table1[[#This Row],[az]]*Table1[[#This Row],[az]])-9.807</f>
        <v>3.6737991743429284</v>
      </c>
    </row>
    <row r="239" spans="1:35" x14ac:dyDescent="0.25">
      <c r="A239">
        <v>16156032</v>
      </c>
      <c r="B239">
        <v>6.0624279999999997</v>
      </c>
      <c r="C239">
        <v>-6.9387499999999998</v>
      </c>
      <c r="D239">
        <v>-1.5467329999999999</v>
      </c>
      <c r="E239">
        <v>-1.112819</v>
      </c>
      <c r="F239">
        <v>0.876193</v>
      </c>
      <c r="G239">
        <v>4.3534030000000001</v>
      </c>
      <c r="H239">
        <v>-24.070473</v>
      </c>
      <c r="I239">
        <v>34.455502000000003</v>
      </c>
      <c r="J239">
        <v>53.223640000000003</v>
      </c>
      <c r="K239">
        <f>Table1[[#This Row],[mx]]-$W$8</f>
        <v>-34.185704974703434</v>
      </c>
      <c r="L239">
        <f>Table1[[#This Row],[my]]-$X$8</f>
        <v>27.307832523673451</v>
      </c>
      <c r="M239">
        <f>Table1[[#This Row],[mz]]-$Y$8</f>
        <v>27.783921617197169</v>
      </c>
      <c r="N239">
        <f>Table1[[#This Row],[cx]]*$W$9+Table1[[#This Row],[cy]]*$X$9+Table1[[#This Row],[cz]]*$Y$9</f>
        <v>-0.65622975701995812</v>
      </c>
      <c r="O239">
        <f>Table1[[#This Row],[cx]]*$W$10+Table1[[#This Row],[cy]]*$X$10+Table1[[#This Row],[cz]]*$Y$10</f>
        <v>0.53197883012115366</v>
      </c>
      <c r="P239">
        <f>Table1[[#This Row],[cx]]*$W$11+Table1[[#This Row],[cy]]*$X$11+Table1[[#This Row],[cz]]*$Y$11</f>
        <v>0.57243537587946236</v>
      </c>
      <c r="Q239">
        <f t="shared" si="21"/>
        <v>1.7074439870455827E-3</v>
      </c>
      <c r="R239">
        <f t="shared" si="22"/>
        <v>140.96972119082051</v>
      </c>
      <c r="AF239">
        <f t="shared" si="23"/>
        <v>-63.759832061968758</v>
      </c>
      <c r="AG239">
        <f t="shared" si="24"/>
        <v>50.20216093890614</v>
      </c>
      <c r="AH239">
        <f t="shared" si="25"/>
        <v>249.43161841959113</v>
      </c>
      <c r="AI239">
        <f>SQRT(Table1[[#This Row],[ax]]*Table1[[#This Row],[ax]]+Table1[[#This Row],[ay]]*Table1[[#This Row],[ay]]+Table1[[#This Row],[az]]*Table1[[#This Row],[az]])-9.807</f>
        <v>-0.46399899438231884</v>
      </c>
    </row>
    <row r="240" spans="1:35" x14ac:dyDescent="0.25">
      <c r="A240">
        <v>16207099</v>
      </c>
      <c r="B240">
        <v>1.3312440000000001</v>
      </c>
      <c r="C240">
        <v>-7.4535299999999998</v>
      </c>
      <c r="D240">
        <v>-1.810109</v>
      </c>
      <c r="E240">
        <v>0.93718100000000004</v>
      </c>
      <c r="F240">
        <v>1.3803369999999999</v>
      </c>
      <c r="G240">
        <v>4.2970759999999997</v>
      </c>
      <c r="H240">
        <v>-19.726928999999998</v>
      </c>
      <c r="I240">
        <v>42.032103999999997</v>
      </c>
      <c r="J240">
        <v>51.836703999999997</v>
      </c>
      <c r="K240">
        <f>Table1[[#This Row],[mx]]-$W$8</f>
        <v>-29.842160974703432</v>
      </c>
      <c r="L240">
        <f>Table1[[#This Row],[my]]-$X$8</f>
        <v>34.884434523673448</v>
      </c>
      <c r="M240">
        <f>Table1[[#This Row],[mz]]-$Y$8</f>
        <v>26.396985617197164</v>
      </c>
      <c r="N240">
        <f>Table1[[#This Row],[cx]]*$W$9+Table1[[#This Row],[cy]]*$X$9+Table1[[#This Row],[cz]]*$Y$9</f>
        <v>-0.57069359455480295</v>
      </c>
      <c r="O240">
        <f>Table1[[#This Row],[cx]]*$W$10+Table1[[#This Row],[cy]]*$X$10+Table1[[#This Row],[cz]]*$Y$10</f>
        <v>0.68051074151851731</v>
      </c>
      <c r="P240">
        <f>Table1[[#This Row],[cx]]*$W$11+Table1[[#This Row],[cy]]*$X$11+Table1[[#This Row],[cz]]*$Y$11</f>
        <v>0.54199839652328874</v>
      </c>
      <c r="Q240">
        <f t="shared" si="21"/>
        <v>6.8142234874519559E-3</v>
      </c>
      <c r="R240">
        <f t="shared" si="22"/>
        <v>129.98405150400257</v>
      </c>
      <c r="AF240">
        <f t="shared" si="23"/>
        <v>53.696515939850009</v>
      </c>
      <c r="AG240">
        <f t="shared" si="24"/>
        <v>79.087484405749507</v>
      </c>
      <c r="AH240">
        <f t="shared" si="25"/>
        <v>246.20431904695772</v>
      </c>
      <c r="AI240">
        <f>SQRT(Table1[[#This Row],[ax]]*Table1[[#This Row],[ax]]+Table1[[#This Row],[ay]]*Table1[[#This Row],[ay]]+Table1[[#This Row],[az]]*Table1[[#This Row],[az]])-9.807</f>
        <v>-2.0221548094829149</v>
      </c>
    </row>
    <row r="241" spans="1:35" x14ac:dyDescent="0.25">
      <c r="A241">
        <v>16258163</v>
      </c>
      <c r="B241">
        <v>1.1205430000000001</v>
      </c>
      <c r="C241">
        <v>-10.908538999999999</v>
      </c>
      <c r="D241">
        <v>-1.589831</v>
      </c>
      <c r="E241">
        <v>1.546921</v>
      </c>
      <c r="F241">
        <v>1.4616979999999999</v>
      </c>
      <c r="G241">
        <v>4.1504659999999998</v>
      </c>
      <c r="H241">
        <v>-13.392593</v>
      </c>
      <c r="I241">
        <v>49.428314</v>
      </c>
      <c r="J241">
        <v>48.889465000000001</v>
      </c>
      <c r="K241">
        <f>Table1[[#This Row],[mx]]-$W$8</f>
        <v>-23.507824974703436</v>
      </c>
      <c r="L241">
        <f>Table1[[#This Row],[my]]-$X$8</f>
        <v>42.280644523673452</v>
      </c>
      <c r="M241">
        <f>Table1[[#This Row],[mz]]-$Y$8</f>
        <v>23.449746617197167</v>
      </c>
      <c r="N241">
        <f>Table1[[#This Row],[cx]]*$W$9+Table1[[#This Row],[cy]]*$X$9+Table1[[#This Row],[cz]]*$Y$9</f>
        <v>-0.44666718837614228</v>
      </c>
      <c r="O241">
        <f>Table1[[#This Row],[cx]]*$W$10+Table1[[#This Row],[cy]]*$X$10+Table1[[#This Row],[cz]]*$Y$10</f>
        <v>0.82566997265309339</v>
      </c>
      <c r="P241">
        <f>Table1[[#This Row],[cx]]*$W$11+Table1[[#This Row],[cy]]*$X$11+Table1[[#This Row],[cz]]*$Y$11</f>
        <v>0.47929499095677203</v>
      </c>
      <c r="Q241">
        <f t="shared" si="21"/>
        <v>1.2313490722249774E-2</v>
      </c>
      <c r="R241">
        <f t="shared" si="22"/>
        <v>118.41230009285907</v>
      </c>
      <c r="AF241">
        <f t="shared" si="23"/>
        <v>88.632044540156826</v>
      </c>
      <c r="AG241">
        <f t="shared" si="24"/>
        <v>83.749126322713408</v>
      </c>
      <c r="AH241">
        <f t="shared" si="25"/>
        <v>237.80418481254472</v>
      </c>
      <c r="AI241">
        <f>SQRT(Table1[[#This Row],[ax]]*Table1[[#This Row],[ax]]+Table1[[#This Row],[ay]]*Table1[[#This Row],[ay]]+Table1[[#This Row],[az]]*Table1[[#This Row],[az]])-9.807</f>
        <v>1.273586732566601</v>
      </c>
    </row>
    <row r="242" spans="1:35" x14ac:dyDescent="0.25">
      <c r="A242">
        <v>16309238</v>
      </c>
      <c r="B242">
        <v>-1.235471</v>
      </c>
      <c r="C242">
        <v>-10.793612</v>
      </c>
      <c r="D242">
        <v>0.474076</v>
      </c>
      <c r="E242">
        <v>1.8148390000000001</v>
      </c>
      <c r="F242">
        <v>1.674355</v>
      </c>
      <c r="G242">
        <v>4.362857</v>
      </c>
      <c r="H242">
        <v>-5.7913920000000001</v>
      </c>
      <c r="I242">
        <v>53.757801000000001</v>
      </c>
      <c r="J242">
        <v>42.301524999999998</v>
      </c>
      <c r="K242">
        <f>Table1[[#This Row],[mx]]-$W$8</f>
        <v>-15.906623974703436</v>
      </c>
      <c r="L242">
        <f>Table1[[#This Row],[my]]-$X$8</f>
        <v>46.610131523673452</v>
      </c>
      <c r="M242">
        <f>Table1[[#This Row],[mz]]-$Y$8</f>
        <v>16.861806617197164</v>
      </c>
      <c r="N242">
        <f>Table1[[#This Row],[cx]]*$W$9+Table1[[#This Row],[cy]]*$X$9+Table1[[#This Row],[cz]]*$Y$9</f>
        <v>-0.29872748066104454</v>
      </c>
      <c r="O242">
        <f>Table1[[#This Row],[cx]]*$W$10+Table1[[#This Row],[cy]]*$X$10+Table1[[#This Row],[cz]]*$Y$10</f>
        <v>0.91114239742192027</v>
      </c>
      <c r="P242">
        <f>Table1[[#This Row],[cx]]*$W$11+Table1[[#This Row],[cy]]*$X$11+Table1[[#This Row],[cz]]*$Y$11</f>
        <v>0.34314061947909236</v>
      </c>
      <c r="Q242">
        <f t="shared" si="21"/>
        <v>1.3811674165103392E-3</v>
      </c>
      <c r="R242">
        <f t="shared" si="22"/>
        <v>108.1522668867985</v>
      </c>
      <c r="AF242">
        <f t="shared" si="23"/>
        <v>103.98261519574281</v>
      </c>
      <c r="AG242">
        <f t="shared" si="24"/>
        <v>95.933474906626955</v>
      </c>
      <c r="AH242">
        <f t="shared" si="25"/>
        <v>249.9732927191078</v>
      </c>
      <c r="AI242">
        <f>SQRT(Table1[[#This Row],[ax]]*Table1[[#This Row],[ax]]+Table1[[#This Row],[ay]]*Table1[[#This Row],[ay]]+Table1[[#This Row],[az]]*Table1[[#This Row],[az]])-9.807</f>
        <v>1.0674285666953995</v>
      </c>
    </row>
    <row r="243" spans="1:35" x14ac:dyDescent="0.25">
      <c r="A243">
        <v>16360310</v>
      </c>
      <c r="B243">
        <v>0.58660900000000005</v>
      </c>
      <c r="C243">
        <v>-9.6826450000000008</v>
      </c>
      <c r="D243">
        <v>0.23943200000000001</v>
      </c>
      <c r="E243">
        <v>2.3079299999999998</v>
      </c>
      <c r="F243">
        <v>2.289288</v>
      </c>
      <c r="G243">
        <v>4.1190410000000002</v>
      </c>
      <c r="H243">
        <v>-2.895696</v>
      </c>
      <c r="I243">
        <v>55.561751999999998</v>
      </c>
      <c r="J243">
        <v>40.914588999999999</v>
      </c>
      <c r="K243">
        <f>Table1[[#This Row],[mx]]-$W$8</f>
        <v>-13.010927974703435</v>
      </c>
      <c r="L243">
        <f>Table1[[#This Row],[my]]-$X$8</f>
        <v>48.41408252367345</v>
      </c>
      <c r="M243">
        <f>Table1[[#This Row],[mz]]-$Y$8</f>
        <v>15.474870617197166</v>
      </c>
      <c r="N243">
        <f>Table1[[#This Row],[cx]]*$W$9+Table1[[#This Row],[cy]]*$X$9+Table1[[#This Row],[cz]]*$Y$9</f>
        <v>-0.24233722774486113</v>
      </c>
      <c r="O243">
        <f>Table1[[#This Row],[cx]]*$W$10+Table1[[#This Row],[cy]]*$X$10+Table1[[#This Row],[cz]]*$Y$10</f>
        <v>0.94661540350057449</v>
      </c>
      <c r="P243">
        <f>Table1[[#This Row],[cx]]*$W$11+Table1[[#This Row],[cy]]*$X$11+Table1[[#This Row],[cz]]*$Y$11</f>
        <v>0.31377960498739477</v>
      </c>
      <c r="Q243">
        <f t="shared" si="21"/>
        <v>2.8372342213979118E-3</v>
      </c>
      <c r="R243">
        <f t="shared" si="22"/>
        <v>104.35954583644678</v>
      </c>
      <c r="AF243">
        <f t="shared" si="23"/>
        <v>132.23464841162809</v>
      </c>
      <c r="AG243">
        <f t="shared" si="24"/>
        <v>131.16654048994519</v>
      </c>
      <c r="AH243">
        <f t="shared" si="25"/>
        <v>236.00366494134613</v>
      </c>
      <c r="AI243">
        <f>SQRT(Table1[[#This Row],[ax]]*Table1[[#This Row],[ax]]+Table1[[#This Row],[ay]]*Table1[[#This Row],[ay]]+Table1[[#This Row],[az]]*Table1[[#This Row],[az]])-9.807</f>
        <v>-0.10364738363435499</v>
      </c>
    </row>
    <row r="244" spans="1:35" x14ac:dyDescent="0.25">
      <c r="A244">
        <v>16411377</v>
      </c>
      <c r="B244">
        <v>-1.922642</v>
      </c>
      <c r="C244">
        <v>-5.7607429999999997</v>
      </c>
      <c r="D244">
        <v>2.822908</v>
      </c>
      <c r="E244">
        <v>1.8895420000000001</v>
      </c>
      <c r="F244">
        <v>1.671692</v>
      </c>
      <c r="G244">
        <v>2.9830519999999998</v>
      </c>
      <c r="H244">
        <v>13.030632000000001</v>
      </c>
      <c r="I244">
        <v>57.726497999999999</v>
      </c>
      <c r="J244">
        <v>31.552776000000001</v>
      </c>
      <c r="K244">
        <f>Table1[[#This Row],[mx]]-$W$8</f>
        <v>2.9154000252965648</v>
      </c>
      <c r="L244">
        <f>Table1[[#This Row],[my]]-$X$8</f>
        <v>50.578828523673451</v>
      </c>
      <c r="M244">
        <f>Table1[[#This Row],[mz]]-$Y$8</f>
        <v>6.1130576171971676</v>
      </c>
      <c r="N244">
        <f>Table1[[#This Row],[cx]]*$W$9+Table1[[#This Row],[cy]]*$X$9+Table1[[#This Row],[cz]]*$Y$9</f>
        <v>6.6293768369097533E-2</v>
      </c>
      <c r="O244">
        <f>Table1[[#This Row],[cx]]*$W$10+Table1[[#This Row],[cy]]*$X$10+Table1[[#This Row],[cz]]*$Y$10</f>
        <v>0.98997268434826591</v>
      </c>
      <c r="P244">
        <f>Table1[[#This Row],[cx]]*$W$11+Table1[[#This Row],[cy]]*$X$11+Table1[[#This Row],[cz]]*$Y$11</f>
        <v>0.11800781890273467</v>
      </c>
      <c r="Q244">
        <f t="shared" si="21"/>
        <v>2.6679145359142774E-6</v>
      </c>
      <c r="R244">
        <f t="shared" si="22"/>
        <v>86.168893632140438</v>
      </c>
      <c r="AF244">
        <f t="shared" si="23"/>
        <v>108.2627818127086</v>
      </c>
      <c r="AG244">
        <f t="shared" si="24"/>
        <v>95.780896245783609</v>
      </c>
      <c r="AH244">
        <f t="shared" si="25"/>
        <v>170.91628966805925</v>
      </c>
      <c r="AI244">
        <f>SQRT(Table1[[#This Row],[ax]]*Table1[[#This Row],[ax]]+Table1[[#This Row],[ay]]*Table1[[#This Row],[ay]]+Table1[[#This Row],[az]]*Table1[[#This Row],[az]])-9.807</f>
        <v>-3.1098721268982041</v>
      </c>
    </row>
    <row r="245" spans="1:35" x14ac:dyDescent="0.25">
      <c r="A245">
        <v>16462448</v>
      </c>
      <c r="B245">
        <v>-5.4830009999999998</v>
      </c>
      <c r="C245">
        <v>-8.6052</v>
      </c>
      <c r="D245">
        <v>6.0145410000000004</v>
      </c>
      <c r="E245">
        <v>3.58134</v>
      </c>
      <c r="F245">
        <v>1.773293</v>
      </c>
      <c r="G245">
        <v>2.8721299999999998</v>
      </c>
      <c r="H245">
        <v>14.478479</v>
      </c>
      <c r="I245">
        <v>57.726497999999999</v>
      </c>
      <c r="J245">
        <v>30.859307999999999</v>
      </c>
      <c r="K245">
        <f>Table1[[#This Row],[mx]]-$W$8</f>
        <v>4.3632470252965643</v>
      </c>
      <c r="L245">
        <f>Table1[[#This Row],[my]]-$X$8</f>
        <v>50.578828523673451</v>
      </c>
      <c r="M245">
        <f>Table1[[#This Row],[mz]]-$Y$8</f>
        <v>5.4195896171971647</v>
      </c>
      <c r="N245">
        <f>Table1[[#This Row],[cx]]*$W$9+Table1[[#This Row],[cy]]*$X$9+Table1[[#This Row],[cz]]*$Y$9</f>
        <v>9.4313047299267275E-2</v>
      </c>
      <c r="O245">
        <f>Table1[[#This Row],[cx]]*$W$10+Table1[[#This Row],[cy]]*$X$10+Table1[[#This Row],[cz]]*$Y$10</f>
        <v>0.99004362050948935</v>
      </c>
      <c r="P245">
        <f>Table1[[#This Row],[cx]]*$W$11+Table1[[#This Row],[cy]]*$X$11+Table1[[#This Row],[cz]]*$Y$11</f>
        <v>0.1033834242316968</v>
      </c>
      <c r="Q245">
        <f t="shared" si="21"/>
        <v>5.3151546515429983E-8</v>
      </c>
      <c r="R245">
        <f t="shared" si="22"/>
        <v>84.558338633477177</v>
      </c>
      <c r="AF245">
        <f t="shared" si="23"/>
        <v>205.19566700138225</v>
      </c>
      <c r="AG245">
        <f t="shared" si="24"/>
        <v>101.60220474009229</v>
      </c>
      <c r="AH245">
        <f t="shared" si="25"/>
        <v>164.56092721290912</v>
      </c>
      <c r="AI245">
        <f>SQRT(Table1[[#This Row],[ax]]*Table1[[#This Row],[ax]]+Table1[[#This Row],[ay]]*Table1[[#This Row],[ay]]+Table1[[#This Row],[az]]*Table1[[#This Row],[az]])-9.807</f>
        <v>2.0373011801744543</v>
      </c>
    </row>
    <row r="246" spans="1:35" x14ac:dyDescent="0.25">
      <c r="A246">
        <v>16513514</v>
      </c>
      <c r="B246">
        <v>-5.0400510000000001</v>
      </c>
      <c r="C246">
        <v>-9.4144810000000003</v>
      </c>
      <c r="D246">
        <v>4.9993480000000003</v>
      </c>
      <c r="E246">
        <v>4.3632559999999998</v>
      </c>
      <c r="F246">
        <v>0.29454999999999998</v>
      </c>
      <c r="G246">
        <v>3.2070270000000001</v>
      </c>
      <c r="H246">
        <v>22.441642999999999</v>
      </c>
      <c r="I246">
        <v>56.644126999999997</v>
      </c>
      <c r="J246">
        <v>23.231165000000001</v>
      </c>
      <c r="K246">
        <f>Table1[[#This Row],[mx]]-$W$8</f>
        <v>12.326411025296563</v>
      </c>
      <c r="L246">
        <f>Table1[[#This Row],[my]]-$X$8</f>
        <v>49.496457523673449</v>
      </c>
      <c r="M246">
        <f>Table1[[#This Row],[mz]]-$Y$8</f>
        <v>-2.2085533828028332</v>
      </c>
      <c r="N246">
        <f>Table1[[#This Row],[cx]]*$W$9+Table1[[#This Row],[cy]]*$X$9+Table1[[#This Row],[cz]]*$Y$9</f>
        <v>0.24820099212995014</v>
      </c>
      <c r="O246">
        <f>Table1[[#This Row],[cx]]*$W$10+Table1[[#This Row],[cy]]*$X$10+Table1[[#This Row],[cz]]*$Y$10</f>
        <v>0.96963004476195791</v>
      </c>
      <c r="P246">
        <f>Table1[[#This Row],[cx]]*$W$11+Table1[[#This Row],[cy]]*$X$11+Table1[[#This Row],[cz]]*$Y$11</f>
        <v>-5.347482891968941E-2</v>
      </c>
      <c r="Q246">
        <f t="shared" si="21"/>
        <v>2.158265417828008E-5</v>
      </c>
      <c r="R246">
        <f t="shared" si="22"/>
        <v>75.642011007153755</v>
      </c>
      <c r="AF246">
        <f t="shared" si="23"/>
        <v>249.9961537351335</v>
      </c>
      <c r="AG246">
        <f t="shared" si="24"/>
        <v>16.876471855578398</v>
      </c>
      <c r="AH246">
        <f t="shared" si="25"/>
        <v>183.74911188450187</v>
      </c>
      <c r="AI246">
        <f>SQRT(Table1[[#This Row],[ax]]*Table1[[#This Row],[ax]]+Table1[[#This Row],[ay]]*Table1[[#This Row],[ay]]+Table1[[#This Row],[az]]*Table1[[#This Row],[az]])-9.807</f>
        <v>1.984015520601524</v>
      </c>
    </row>
    <row r="247" spans="1:35" x14ac:dyDescent="0.25">
      <c r="A247">
        <v>16564582</v>
      </c>
      <c r="B247">
        <v>-7.4104320000000001</v>
      </c>
      <c r="C247">
        <v>-6.1390459999999996</v>
      </c>
      <c r="D247">
        <v>5.3010330000000003</v>
      </c>
      <c r="E247">
        <v>4.0332860000000004</v>
      </c>
      <c r="F247">
        <v>0.39734999999999998</v>
      </c>
      <c r="G247">
        <v>2.8476279999999998</v>
      </c>
      <c r="H247">
        <v>29.680883000000001</v>
      </c>
      <c r="I247">
        <v>52.314639999999997</v>
      </c>
      <c r="J247">
        <v>13.869351999999999</v>
      </c>
      <c r="K247">
        <f>Table1[[#This Row],[mx]]-$W$8</f>
        <v>19.565651025296567</v>
      </c>
      <c r="L247">
        <f>Table1[[#This Row],[my]]-$X$8</f>
        <v>45.166970523673449</v>
      </c>
      <c r="M247">
        <f>Table1[[#This Row],[mz]]-$Y$8</f>
        <v>-11.570366382802835</v>
      </c>
      <c r="N247">
        <f>Table1[[#This Row],[cx]]*$W$9+Table1[[#This Row],[cy]]*$X$9+Table1[[#This Row],[cz]]*$Y$9</f>
        <v>0.38744237728954267</v>
      </c>
      <c r="O247">
        <f>Table1[[#This Row],[cx]]*$W$10+Table1[[#This Row],[cy]]*$X$10+Table1[[#This Row],[cz]]*$Y$10</f>
        <v>0.88580031280771498</v>
      </c>
      <c r="P247">
        <f>Table1[[#This Row],[cx]]*$W$11+Table1[[#This Row],[cy]]*$X$11+Table1[[#This Row],[cz]]*$Y$11</f>
        <v>-0.24454152503076151</v>
      </c>
      <c r="Q247">
        <f t="shared" si="21"/>
        <v>2.9655132736655272E-5</v>
      </c>
      <c r="R247">
        <f t="shared" si="22"/>
        <v>66.375794199689466</v>
      </c>
      <c r="AF247">
        <f t="shared" si="23"/>
        <v>231.09026536920177</v>
      </c>
      <c r="AG247">
        <f t="shared" si="24"/>
        <v>22.76647798952326</v>
      </c>
      <c r="AH247">
        <f t="shared" si="25"/>
        <v>163.15706602327958</v>
      </c>
      <c r="AI247">
        <f>SQRT(Table1[[#This Row],[ax]]*Table1[[#This Row],[ax]]+Table1[[#This Row],[ay]]*Table1[[#This Row],[ay]]+Table1[[#This Row],[az]]*Table1[[#This Row],[az]])-9.807</f>
        <v>1.1795071375678354</v>
      </c>
    </row>
    <row r="248" spans="1:35" x14ac:dyDescent="0.25">
      <c r="A248">
        <v>16615650</v>
      </c>
      <c r="B248">
        <v>-9.8286990000000003</v>
      </c>
      <c r="C248">
        <v>-6.1917210000000003</v>
      </c>
      <c r="D248">
        <v>7.7145109999999999</v>
      </c>
      <c r="E248">
        <v>3.254699</v>
      </c>
      <c r="F248">
        <v>1.6503859999999999</v>
      </c>
      <c r="G248">
        <v>2.1911489999999998</v>
      </c>
      <c r="H248">
        <v>35.291294000000001</v>
      </c>
      <c r="I248">
        <v>41.671314000000002</v>
      </c>
      <c r="J248">
        <v>2.2537699999999998</v>
      </c>
      <c r="K248">
        <f>Table1[[#This Row],[mx]]-$W$8</f>
        <v>25.176062025296567</v>
      </c>
      <c r="L248">
        <f>Table1[[#This Row],[my]]-$X$8</f>
        <v>34.523644523673454</v>
      </c>
      <c r="M248">
        <f>Table1[[#This Row],[mz]]-$Y$8</f>
        <v>-23.185948382802835</v>
      </c>
      <c r="N248">
        <f>Table1[[#This Row],[cx]]*$W$9+Table1[[#This Row],[cy]]*$X$9+Table1[[#This Row],[cz]]*$Y$9</f>
        <v>0.4939255238702342</v>
      </c>
      <c r="O248">
        <f>Table1[[#This Row],[cx]]*$W$10+Table1[[#This Row],[cy]]*$X$10+Table1[[#This Row],[cz]]*$Y$10</f>
        <v>0.67854577955738915</v>
      </c>
      <c r="P248">
        <f>Table1[[#This Row],[cx]]*$W$11+Table1[[#This Row],[cy]]*$X$11+Table1[[#This Row],[cz]]*$Y$11</f>
        <v>-0.47960847418299507</v>
      </c>
      <c r="Q248">
        <f t="shared" si="21"/>
        <v>4.3019055618098165E-3</v>
      </c>
      <c r="R248">
        <f t="shared" si="22"/>
        <v>53.948461730386505</v>
      </c>
      <c r="AF248">
        <f t="shared" si="23"/>
        <v>186.48051628544951</v>
      </c>
      <c r="AG248">
        <f t="shared" si="24"/>
        <v>94.560152367477883</v>
      </c>
      <c r="AH248">
        <f t="shared" si="25"/>
        <v>125.54358998431081</v>
      </c>
      <c r="AI248">
        <f>SQRT(Table1[[#This Row],[ax]]*Table1[[#This Row],[ax]]+Table1[[#This Row],[ay]]*Table1[[#This Row],[ay]]+Table1[[#This Row],[az]]*Table1[[#This Row],[az]])-9.807</f>
        <v>4.1376912100470342</v>
      </c>
    </row>
    <row r="249" spans="1:35" x14ac:dyDescent="0.25">
      <c r="A249">
        <v>16666725</v>
      </c>
      <c r="B249">
        <v>-11.981195</v>
      </c>
      <c r="C249">
        <v>-4.4941449999999996</v>
      </c>
      <c r="D249">
        <v>7.5947950000000004</v>
      </c>
      <c r="E249">
        <v>3.7282160000000002</v>
      </c>
      <c r="F249">
        <v>0.66180600000000001</v>
      </c>
      <c r="G249">
        <v>4.2296969999999998</v>
      </c>
      <c r="H249">
        <v>43.254458999999997</v>
      </c>
      <c r="I249">
        <v>33.373131000000001</v>
      </c>
      <c r="J249">
        <v>2.6005029999999998</v>
      </c>
      <c r="K249">
        <f>Table1[[#This Row],[mx]]-$W$8</f>
        <v>33.139227025296563</v>
      </c>
      <c r="L249">
        <f>Table1[[#This Row],[my]]-$X$8</f>
        <v>26.225461523673449</v>
      </c>
      <c r="M249">
        <f>Table1[[#This Row],[mz]]-$Y$8</f>
        <v>-22.839215382802834</v>
      </c>
      <c r="N249">
        <f>Table1[[#This Row],[cx]]*$W$9+Table1[[#This Row],[cy]]*$X$9+Table1[[#This Row],[cz]]*$Y$9</f>
        <v>0.64642191950026451</v>
      </c>
      <c r="O249">
        <f>Table1[[#This Row],[cx]]*$W$10+Table1[[#This Row],[cy]]*$X$10+Table1[[#This Row],[cz]]*$Y$10</f>
        <v>0.51598167895071179</v>
      </c>
      <c r="P249">
        <f>Table1[[#This Row],[cx]]*$W$11+Table1[[#This Row],[cy]]*$X$11+Table1[[#This Row],[cz]]*$Y$11</f>
        <v>-0.47608114790928507</v>
      </c>
      <c r="Q249">
        <f t="shared" si="21"/>
        <v>7.9652679031422119E-3</v>
      </c>
      <c r="R249">
        <f t="shared" si="22"/>
        <v>38.597284436716997</v>
      </c>
      <c r="AF249">
        <f t="shared" si="23"/>
        <v>213.61104191314573</v>
      </c>
      <c r="AG249">
        <f t="shared" si="24"/>
        <v>37.918690656434961</v>
      </c>
      <c r="AH249">
        <f t="shared" si="25"/>
        <v>242.34378671914575</v>
      </c>
      <c r="AI249">
        <f>SQRT(Table1[[#This Row],[ax]]*Table1[[#This Row],[ax]]+Table1[[#This Row],[ay]]*Table1[[#This Row],[ay]]+Table1[[#This Row],[az]]*Table1[[#This Row],[az]])-9.807</f>
        <v>5.0734329238458322</v>
      </c>
    </row>
    <row r="250" spans="1:35" x14ac:dyDescent="0.25">
      <c r="A250">
        <v>16717796</v>
      </c>
      <c r="B250">
        <v>-8.1191519999999997</v>
      </c>
      <c r="C250">
        <v>-2.985722</v>
      </c>
      <c r="D250">
        <v>7.285927</v>
      </c>
      <c r="E250">
        <v>3.9123760000000001</v>
      </c>
      <c r="F250">
        <v>-5.2464999999999998E-2</v>
      </c>
      <c r="G250">
        <v>4.2037310000000003</v>
      </c>
      <c r="H250">
        <v>47.959964999999997</v>
      </c>
      <c r="I250">
        <v>20.023878</v>
      </c>
      <c r="J250">
        <v>-2.9472369999999999</v>
      </c>
      <c r="K250">
        <f>Table1[[#This Row],[mx]]-$W$8</f>
        <v>37.844733025296563</v>
      </c>
      <c r="L250">
        <f>Table1[[#This Row],[my]]-$X$8</f>
        <v>12.876208523673448</v>
      </c>
      <c r="M250">
        <f>Table1[[#This Row],[mz]]-$Y$8</f>
        <v>-28.386955382802835</v>
      </c>
      <c r="N250">
        <f>Table1[[#This Row],[cx]]*$W$9+Table1[[#This Row],[cy]]*$X$9+Table1[[#This Row],[cz]]*$Y$9</f>
        <v>0.73487615912360749</v>
      </c>
      <c r="O250">
        <f>Table1[[#This Row],[cx]]*$W$10+Table1[[#This Row],[cy]]*$X$10+Table1[[#This Row],[cz]]*$Y$10</f>
        <v>0.25510263097263436</v>
      </c>
      <c r="P250">
        <f>Table1[[#This Row],[cx]]*$W$11+Table1[[#This Row],[cy]]*$X$11+Table1[[#This Row],[cz]]*$Y$11</f>
        <v>-0.58884074568966238</v>
      </c>
      <c r="Q250">
        <f t="shared" si="21"/>
        <v>2.3180618356880085E-3</v>
      </c>
      <c r="R250">
        <f t="shared" si="22"/>
        <v>19.143774657418245</v>
      </c>
      <c r="AF250">
        <f t="shared" si="23"/>
        <v>224.16263266827497</v>
      </c>
      <c r="AG250">
        <f t="shared" si="24"/>
        <v>-3.0060230721538641</v>
      </c>
      <c r="AH250">
        <f t="shared" si="25"/>
        <v>240.85604450830908</v>
      </c>
      <c r="AI250">
        <f>SQRT(Table1[[#This Row],[ax]]*Table1[[#This Row],[ax]]+Table1[[#This Row],[ay]]*Table1[[#This Row],[ay]]+Table1[[#This Row],[az]]*Table1[[#This Row],[az]])-9.807</f>
        <v>1.5031678727469373</v>
      </c>
    </row>
    <row r="251" spans="1:35" x14ac:dyDescent="0.25">
      <c r="A251">
        <v>16768869</v>
      </c>
      <c r="B251">
        <v>-8.6937890000000007</v>
      </c>
      <c r="C251">
        <v>-1.4366E-2</v>
      </c>
      <c r="D251">
        <v>3.3759960000000002</v>
      </c>
      <c r="E251">
        <v>3.8161019999999999</v>
      </c>
      <c r="F251">
        <v>1.509636</v>
      </c>
      <c r="G251">
        <v>3.4645589999999999</v>
      </c>
      <c r="H251">
        <v>49.407809999999998</v>
      </c>
      <c r="I251">
        <v>4.5098820000000002</v>
      </c>
      <c r="J251">
        <v>-2.6005029999999998</v>
      </c>
      <c r="K251">
        <f>Table1[[#This Row],[mx]]-$W$8</f>
        <v>39.292578025296564</v>
      </c>
      <c r="L251">
        <f>Table1[[#This Row],[my]]-$X$8</f>
        <v>-2.637787476326551</v>
      </c>
      <c r="M251">
        <f>Table1[[#This Row],[mz]]-$Y$8</f>
        <v>-28.040221382802834</v>
      </c>
      <c r="N251">
        <f>Table1[[#This Row],[cx]]*$W$9+Table1[[#This Row],[cy]]*$X$9+Table1[[#This Row],[cz]]*$Y$9</f>
        <v>0.75987311549243575</v>
      </c>
      <c r="O251">
        <f>Table1[[#This Row],[cx]]*$W$10+Table1[[#This Row],[cy]]*$X$10+Table1[[#This Row],[cz]]*$Y$10</f>
        <v>-4.8782241412835541E-2</v>
      </c>
      <c r="P251">
        <f>Table1[[#This Row],[cx]]*$W$11+Table1[[#This Row],[cy]]*$X$11+Table1[[#This Row],[cz]]*$Y$11</f>
        <v>-0.5816386883717175</v>
      </c>
      <c r="Q251">
        <f t="shared" si="21"/>
        <v>6.7091788802961629E-3</v>
      </c>
      <c r="R251">
        <f t="shared" si="22"/>
        <v>-3.6732267466135493</v>
      </c>
      <c r="AF251">
        <f t="shared" si="23"/>
        <v>218.64653879143248</v>
      </c>
      <c r="AG251">
        <f t="shared" si="24"/>
        <v>86.495771401011538</v>
      </c>
      <c r="AH251">
        <f t="shared" si="25"/>
        <v>198.50460857406497</v>
      </c>
      <c r="AI251">
        <f>SQRT(Table1[[#This Row],[ax]]*Table1[[#This Row],[ax]]+Table1[[#This Row],[ay]]*Table1[[#This Row],[ay]]+Table1[[#This Row],[az]]*Table1[[#This Row],[az]])-9.807</f>
        <v>-0.48071871802629929</v>
      </c>
    </row>
    <row r="252" spans="1:35" x14ac:dyDescent="0.25">
      <c r="A252">
        <v>16819931</v>
      </c>
      <c r="B252">
        <v>-8.2508389999999991</v>
      </c>
      <c r="C252">
        <v>3.567542</v>
      </c>
      <c r="D252">
        <v>6.8621319999999999</v>
      </c>
      <c r="E252">
        <v>2.1790319999999999</v>
      </c>
      <c r="F252">
        <v>-0.74516400000000005</v>
      </c>
      <c r="G252">
        <v>4.1689759999999998</v>
      </c>
      <c r="H252">
        <v>49.950755999999998</v>
      </c>
      <c r="I252">
        <v>-7.2158119999999997</v>
      </c>
      <c r="J252">
        <v>-1.0402009999999999</v>
      </c>
      <c r="K252">
        <f>Table1[[#This Row],[mx]]-$W$8</f>
        <v>39.835524025296564</v>
      </c>
      <c r="L252">
        <f>Table1[[#This Row],[my]]-$X$8</f>
        <v>-14.363481476326552</v>
      </c>
      <c r="M252">
        <f>Table1[[#This Row],[mz]]-$Y$8</f>
        <v>-26.479919382802834</v>
      </c>
      <c r="N252">
        <f>Table1[[#This Row],[cx]]*$W$9+Table1[[#This Row],[cy]]*$X$9+Table1[[#This Row],[cz]]*$Y$9</f>
        <v>0.76809807894630588</v>
      </c>
      <c r="O252">
        <f>Table1[[#This Row],[cx]]*$W$10+Table1[[#This Row],[cy]]*$X$10+Table1[[#This Row],[cz]]*$Y$10</f>
        <v>-0.27859676002553252</v>
      </c>
      <c r="P252">
        <f>Table1[[#This Row],[cx]]*$W$11+Table1[[#This Row],[cy]]*$X$11+Table1[[#This Row],[cz]]*$Y$11</f>
        <v>-0.54988608653112525</v>
      </c>
      <c r="Q252">
        <f t="shared" si="21"/>
        <v>9.0206988445578587E-4</v>
      </c>
      <c r="R252">
        <f t="shared" si="22"/>
        <v>-19.936208387192114</v>
      </c>
      <c r="AF252">
        <f t="shared" si="23"/>
        <v>124.8493370239508</v>
      </c>
      <c r="AG252">
        <f t="shared" si="24"/>
        <v>-42.694752245086477</v>
      </c>
      <c r="AH252">
        <f t="shared" si="25"/>
        <v>238.86472969133189</v>
      </c>
      <c r="AI252">
        <f>SQRT(Table1[[#This Row],[ax]]*Table1[[#This Row],[ax]]+Table1[[#This Row],[ay]]*Table1[[#This Row],[ay]]+Table1[[#This Row],[az]]*Table1[[#This Row],[az]])-9.807</f>
        <v>1.501959090522389</v>
      </c>
    </row>
    <row r="253" spans="1:35" x14ac:dyDescent="0.25">
      <c r="A253">
        <v>16870997</v>
      </c>
      <c r="B253">
        <v>-10.683472999999999</v>
      </c>
      <c r="C253">
        <v>4.7455499999999997</v>
      </c>
      <c r="D253">
        <v>4.5540039999999999</v>
      </c>
      <c r="E253">
        <v>3.3158189999999998</v>
      </c>
      <c r="F253">
        <v>-0.39069199999999998</v>
      </c>
      <c r="G253">
        <v>3.7007850000000002</v>
      </c>
      <c r="H253">
        <v>45.788193</v>
      </c>
      <c r="I253">
        <v>-17.498343999999999</v>
      </c>
      <c r="J253">
        <v>-0.52010100000000004</v>
      </c>
      <c r="K253">
        <f>Table1[[#This Row],[mx]]-$W$8</f>
        <v>35.672961025296566</v>
      </c>
      <c r="L253">
        <f>Table1[[#This Row],[my]]-$X$8</f>
        <v>-24.646013476326551</v>
      </c>
      <c r="M253">
        <f>Table1[[#This Row],[mz]]-$Y$8</f>
        <v>-25.959819382802834</v>
      </c>
      <c r="N253">
        <f>Table1[[#This Row],[cx]]*$W$9+Table1[[#This Row],[cy]]*$X$9+Table1[[#This Row],[cz]]*$Y$9</f>
        <v>0.68553537045276913</v>
      </c>
      <c r="O253">
        <f>Table1[[#This Row],[cx]]*$W$10+Table1[[#This Row],[cy]]*$X$10+Table1[[#This Row],[cz]]*$Y$10</f>
        <v>-0.48003578539846309</v>
      </c>
      <c r="P253">
        <f>Table1[[#This Row],[cx]]*$W$11+Table1[[#This Row],[cy]]*$X$11+Table1[[#This Row],[cz]]*$Y$11</f>
        <v>-0.53675483177806638</v>
      </c>
      <c r="Q253">
        <f t="shared" si="21"/>
        <v>1.3227647795835751E-4</v>
      </c>
      <c r="R253">
        <f t="shared" si="22"/>
        <v>-35.001051592692342</v>
      </c>
      <c r="AF253">
        <f t="shared" si="23"/>
        <v>189.98243432928911</v>
      </c>
      <c r="AG253">
        <f t="shared" si="24"/>
        <v>-22.385002689525159</v>
      </c>
      <c r="AH253">
        <f t="shared" si="25"/>
        <v>212.03936138532237</v>
      </c>
      <c r="AI253">
        <f>SQRT(Table1[[#This Row],[ax]]*Table1[[#This Row],[ax]]+Table1[[#This Row],[ay]]*Table1[[#This Row],[ay]]+Table1[[#This Row],[az]]*Table1[[#This Row],[az]])-9.807</f>
        <v>2.7387479879138716</v>
      </c>
    </row>
    <row r="254" spans="1:35" x14ac:dyDescent="0.25">
      <c r="A254">
        <v>16922061</v>
      </c>
      <c r="B254">
        <v>-6.9650869999999996</v>
      </c>
      <c r="C254">
        <v>5.6649700000000003</v>
      </c>
      <c r="D254">
        <v>2.2243270000000002</v>
      </c>
      <c r="E254">
        <v>3.2056960000000001</v>
      </c>
      <c r="F254">
        <v>-9.1614000000000001E-2</v>
      </c>
      <c r="G254">
        <v>3.0277940000000001</v>
      </c>
      <c r="H254">
        <v>40.539741999999997</v>
      </c>
      <c r="I254">
        <v>-28.502459000000002</v>
      </c>
      <c r="J254">
        <v>3.8140719999999999</v>
      </c>
      <c r="K254">
        <f>Table1[[#This Row],[mx]]-$W$8</f>
        <v>30.424510025296563</v>
      </c>
      <c r="L254">
        <f>Table1[[#This Row],[my]]-$X$8</f>
        <v>-35.65012847632655</v>
      </c>
      <c r="M254">
        <f>Table1[[#This Row],[mz]]-$Y$8</f>
        <v>-21.625646382802834</v>
      </c>
      <c r="N254">
        <f>Table1[[#This Row],[cx]]*$W$9+Table1[[#This Row],[cy]]*$X$9+Table1[[#This Row],[cz]]*$Y$9</f>
        <v>0.58182370627135416</v>
      </c>
      <c r="O254">
        <f>Table1[[#This Row],[cx]]*$W$10+Table1[[#This Row],[cy]]*$X$10+Table1[[#This Row],[cz]]*$Y$10</f>
        <v>-0.69600162246367525</v>
      </c>
      <c r="P254">
        <f>Table1[[#This Row],[cx]]*$W$11+Table1[[#This Row],[cy]]*$X$11+Table1[[#This Row],[cz]]*$Y$11</f>
        <v>-0.44654955642904726</v>
      </c>
      <c r="Q254">
        <f t="shared" si="21"/>
        <v>4.9923601401581283E-4</v>
      </c>
      <c r="R254">
        <f t="shared" si="22"/>
        <v>-50.106007257196005</v>
      </c>
      <c r="AF254">
        <f t="shared" si="23"/>
        <v>183.67285120196996</v>
      </c>
      <c r="AG254">
        <f t="shared" si="24"/>
        <v>-5.2490955443115244</v>
      </c>
      <c r="AH254">
        <f t="shared" si="25"/>
        <v>173.4798174350336</v>
      </c>
      <c r="AI254">
        <f>SQRT(Table1[[#This Row],[ax]]*Table1[[#This Row],[ax]]+Table1[[#This Row],[ay]]*Table1[[#This Row],[ay]]+Table1[[#This Row],[az]]*Table1[[#This Row],[az]])-9.807</f>
        <v>-0.5575701461442506</v>
      </c>
    </row>
    <row r="255" spans="1:35" x14ac:dyDescent="0.25">
      <c r="A255">
        <v>16973127</v>
      </c>
      <c r="B255">
        <v>-4.8939979999999998</v>
      </c>
      <c r="C255">
        <v>9.3115249999999996</v>
      </c>
      <c r="D255">
        <v>0.30168499999999998</v>
      </c>
      <c r="E255">
        <v>1.832416</v>
      </c>
      <c r="F255">
        <v>-0.88538099999999997</v>
      </c>
      <c r="G255">
        <v>3.3648220000000002</v>
      </c>
      <c r="H255">
        <v>32.214618999999999</v>
      </c>
      <c r="I255">
        <v>-34.635899000000002</v>
      </c>
      <c r="J255">
        <v>8.6683450000000004</v>
      </c>
      <c r="K255">
        <f>Table1[[#This Row],[mx]]-$W$8</f>
        <v>22.099387025296565</v>
      </c>
      <c r="L255">
        <f>Table1[[#This Row],[my]]-$X$8</f>
        <v>-41.78356847632655</v>
      </c>
      <c r="M255">
        <f>Table1[[#This Row],[mz]]-$Y$8</f>
        <v>-16.771373382802835</v>
      </c>
      <c r="N255">
        <f>Table1[[#This Row],[cx]]*$W$9+Table1[[#This Row],[cy]]*$X$9+Table1[[#This Row],[cz]]*$Y$9</f>
        <v>0.41951880310567891</v>
      </c>
      <c r="O255">
        <f>Table1[[#This Row],[cx]]*$W$10+Table1[[#This Row],[cy]]*$X$10+Table1[[#This Row],[cz]]*$Y$10</f>
        <v>-0.81662525365723382</v>
      </c>
      <c r="P255">
        <f>Table1[[#This Row],[cx]]*$W$11+Table1[[#This Row],[cy]]*$X$11+Table1[[#This Row],[cz]]*$Y$11</f>
        <v>-0.3446933482004535</v>
      </c>
      <c r="Q255">
        <f t="shared" si="21"/>
        <v>1.4679368978703716E-3</v>
      </c>
      <c r="R255">
        <f t="shared" si="22"/>
        <v>-62.809412294100397</v>
      </c>
      <c r="AF255">
        <f t="shared" si="23"/>
        <v>104.98970311224426</v>
      </c>
      <c r="AG255">
        <f t="shared" si="24"/>
        <v>-50.728594561072342</v>
      </c>
      <c r="AH255">
        <f t="shared" si="25"/>
        <v>192.79009941276871</v>
      </c>
      <c r="AI255">
        <f>SQRT(Table1[[#This Row],[ax]]*Table1[[#This Row],[ax]]+Table1[[#This Row],[ay]]*Table1[[#This Row],[ay]]+Table1[[#This Row],[az]]*Table1[[#This Row],[az]])-9.807</f>
        <v>0.71662713558657032</v>
      </c>
    </row>
    <row r="256" spans="1:35" x14ac:dyDescent="0.25">
      <c r="A256">
        <v>17024199</v>
      </c>
      <c r="B256">
        <v>-4.4797799999999999</v>
      </c>
      <c r="C256">
        <v>7.8988740000000002</v>
      </c>
      <c r="D256">
        <v>-0.30886799999999998</v>
      </c>
      <c r="E256">
        <v>2.0394800000000002</v>
      </c>
      <c r="F256">
        <v>-0.32091599999999998</v>
      </c>
      <c r="G256">
        <v>3.6668289999999999</v>
      </c>
      <c r="H256">
        <v>24.251453000000001</v>
      </c>
      <c r="I256">
        <v>-38.604595000000003</v>
      </c>
      <c r="J256">
        <v>13.175884</v>
      </c>
      <c r="K256">
        <f>Table1[[#This Row],[mx]]-$W$8</f>
        <v>14.136221025296566</v>
      </c>
      <c r="L256">
        <f>Table1[[#This Row],[my]]-$X$8</f>
        <v>-45.752264476326552</v>
      </c>
      <c r="M256">
        <f>Table1[[#This Row],[mz]]-$Y$8</f>
        <v>-12.263834382802834</v>
      </c>
      <c r="N256">
        <f>Table1[[#This Row],[cx]]*$W$9+Table1[[#This Row],[cy]]*$X$9+Table1[[#This Row],[cz]]*$Y$9</f>
        <v>0.26464028855260308</v>
      </c>
      <c r="O256">
        <f>Table1[[#This Row],[cx]]*$W$10+Table1[[#This Row],[cy]]*$X$10+Table1[[#This Row],[cz]]*$Y$10</f>
        <v>-0.89481578255156946</v>
      </c>
      <c r="P256">
        <f>Table1[[#This Row],[cx]]*$W$11+Table1[[#This Row],[cy]]*$X$11+Table1[[#This Row],[cz]]*$Y$11</f>
        <v>-0.25010479247754919</v>
      </c>
      <c r="Q256">
        <f t="shared" si="21"/>
        <v>4.4512682729647302E-3</v>
      </c>
      <c r="R256">
        <f t="shared" si="22"/>
        <v>-73.524504321338881</v>
      </c>
      <c r="AF256">
        <f t="shared" si="23"/>
        <v>116.85359640134115</v>
      </c>
      <c r="AG256">
        <f t="shared" si="24"/>
        <v>-18.387132378220326</v>
      </c>
      <c r="AH256">
        <f t="shared" si="25"/>
        <v>210.09382589617613</v>
      </c>
      <c r="AI256">
        <f>SQRT(Table1[[#This Row],[ax]]*Table1[[#This Row],[ax]]+Table1[[#This Row],[ay]]*Table1[[#This Row],[ay]]+Table1[[#This Row],[az]]*Table1[[#This Row],[az]])-9.807</f>
        <v>-0.72096462929513017</v>
      </c>
    </row>
    <row r="257" spans="1:35" x14ac:dyDescent="0.25">
      <c r="A257">
        <v>17075267</v>
      </c>
      <c r="B257">
        <v>-1.0199819999999999</v>
      </c>
      <c r="C257">
        <v>8.8254780000000004</v>
      </c>
      <c r="D257">
        <v>-1.7885599999999999</v>
      </c>
      <c r="E257">
        <v>1.720029</v>
      </c>
      <c r="F257">
        <v>-0.99656999999999996</v>
      </c>
      <c r="G257">
        <v>4.0748309999999996</v>
      </c>
      <c r="H257">
        <v>13.754555999999999</v>
      </c>
      <c r="I257">
        <v>-43.655662999999997</v>
      </c>
      <c r="J257">
        <v>16.643222999999999</v>
      </c>
      <c r="K257">
        <f>Table1[[#This Row],[mx]]-$W$8</f>
        <v>3.6393240252965633</v>
      </c>
      <c r="L257">
        <f>Table1[[#This Row],[my]]-$X$8</f>
        <v>-50.803332476326545</v>
      </c>
      <c r="M257">
        <f>Table1[[#This Row],[mz]]-$Y$8</f>
        <v>-8.7964953828028349</v>
      </c>
      <c r="N257">
        <f>Table1[[#This Row],[cx]]*$W$9+Table1[[#This Row],[cy]]*$X$9+Table1[[#This Row],[cz]]*$Y$9</f>
        <v>6.0512810345878007E-2</v>
      </c>
      <c r="O257">
        <f>Table1[[#This Row],[cx]]*$W$10+Table1[[#This Row],[cy]]*$X$10+Table1[[#This Row],[cz]]*$Y$10</f>
        <v>-0.99409576980626757</v>
      </c>
      <c r="P257">
        <f>Table1[[#This Row],[cx]]*$W$11+Table1[[#This Row],[cy]]*$X$11+Table1[[#This Row],[cz]]*$Y$11</f>
        <v>-0.17505570332155568</v>
      </c>
      <c r="Q257">
        <f t="shared" si="21"/>
        <v>5.0772252548988105E-4</v>
      </c>
      <c r="R257">
        <f t="shared" si="22"/>
        <v>-86.516577332371483</v>
      </c>
      <c r="AF257">
        <f t="shared" si="23"/>
        <v>98.550402340107482</v>
      </c>
      <c r="AG257">
        <f t="shared" si="24"/>
        <v>-57.099254989352445</v>
      </c>
      <c r="AH257">
        <f t="shared" si="25"/>
        <v>233.47061852907274</v>
      </c>
      <c r="AI257">
        <f>SQRT(Table1[[#This Row],[ax]]*Table1[[#This Row],[ax]]+Table1[[#This Row],[ay]]*Table1[[#This Row],[ay]]+Table1[[#This Row],[az]]*Table1[[#This Row],[az]])-9.807</f>
        <v>-0.74452947136334124</v>
      </c>
    </row>
    <row r="258" spans="1:35" x14ac:dyDescent="0.25">
      <c r="A258">
        <v>17126336</v>
      </c>
      <c r="B258">
        <v>2.854034</v>
      </c>
      <c r="C258">
        <v>8.4088650000000005</v>
      </c>
      <c r="D258">
        <v>-1.448566</v>
      </c>
      <c r="E258">
        <v>0.292686</v>
      </c>
      <c r="F258">
        <v>-1.571555</v>
      </c>
      <c r="G258">
        <v>3.95086</v>
      </c>
      <c r="H258">
        <v>3.0766770000000001</v>
      </c>
      <c r="I258">
        <v>-43.114479000000003</v>
      </c>
      <c r="J258">
        <v>19.243727</v>
      </c>
      <c r="K258">
        <f>Table1[[#This Row],[mx]]-$W$8</f>
        <v>-7.0385549747034357</v>
      </c>
      <c r="L258">
        <f>Table1[[#This Row],[my]]-$X$8</f>
        <v>-50.262148476326551</v>
      </c>
      <c r="M258">
        <f>Table1[[#This Row],[mz]]-$Y$8</f>
        <v>-6.1959913828028341</v>
      </c>
      <c r="N258">
        <f>Table1[[#This Row],[cx]]*$W$9+Table1[[#This Row],[cy]]*$X$9+Table1[[#This Row],[cz]]*$Y$9</f>
        <v>-0.14602876451907121</v>
      </c>
      <c r="O258">
        <f>Table1[[#This Row],[cx]]*$W$10+Table1[[#This Row],[cy]]*$X$10+Table1[[#This Row],[cz]]*$Y$10</f>
        <v>-0.98375929205545432</v>
      </c>
      <c r="P258">
        <f>Table1[[#This Row],[cx]]*$W$11+Table1[[#This Row],[cy]]*$X$11+Table1[[#This Row],[cz]]*$Y$11</f>
        <v>-0.11764933804479076</v>
      </c>
      <c r="Q258">
        <f t="shared" si="21"/>
        <v>8.6913615036519038E-6</v>
      </c>
      <c r="R258">
        <f t="shared" si="22"/>
        <v>-98.443304593784632</v>
      </c>
      <c r="AF258">
        <f t="shared" si="23"/>
        <v>16.769672522566012</v>
      </c>
      <c r="AG258">
        <f t="shared" si="24"/>
        <v>-90.04346877268209</v>
      </c>
      <c r="AH258">
        <f t="shared" si="25"/>
        <v>226.36760344705644</v>
      </c>
      <c r="AI258">
        <f>SQRT(Table1[[#This Row],[ax]]*Table1[[#This Row],[ax]]+Table1[[#This Row],[ay]]*Table1[[#This Row],[ay]]+Table1[[#This Row],[az]]*Table1[[#This Row],[az]])-9.807</f>
        <v>-0.80961904120221106</v>
      </c>
    </row>
    <row r="259" spans="1:35" x14ac:dyDescent="0.25">
      <c r="A259">
        <v>17177406</v>
      </c>
      <c r="B259">
        <v>3.1652960000000001</v>
      </c>
      <c r="C259">
        <v>8.7416750000000008</v>
      </c>
      <c r="D259">
        <v>-0.30168499999999998</v>
      </c>
      <c r="E259">
        <v>-0.247145</v>
      </c>
      <c r="F259">
        <v>-1.826956</v>
      </c>
      <c r="G259">
        <v>3.5589689999999998</v>
      </c>
      <c r="H259">
        <v>-1.6288290000000001</v>
      </c>
      <c r="I259">
        <v>-40.949733999999999</v>
      </c>
      <c r="J259">
        <v>19.59046</v>
      </c>
      <c r="K259">
        <f>Table1[[#This Row],[mx]]-$W$8</f>
        <v>-11.744060974703435</v>
      </c>
      <c r="L259">
        <f>Table1[[#This Row],[my]]-$X$8</f>
        <v>-48.097403476326548</v>
      </c>
      <c r="M259">
        <f>Table1[[#This Row],[mz]]-$Y$8</f>
        <v>-5.8492583828028337</v>
      </c>
      <c r="N259">
        <f>Table1[[#This Row],[cx]]*$W$9+Table1[[#This Row],[cy]]*$X$9+Table1[[#This Row],[cz]]*$Y$9</f>
        <v>-0.23667309650736396</v>
      </c>
      <c r="O259">
        <f>Table1[[#This Row],[cx]]*$W$10+Table1[[#This Row],[cy]]*$X$10+Table1[[#This Row],[cz]]*$Y$10</f>
        <v>-0.94139491755269644</v>
      </c>
      <c r="P259">
        <f>Table1[[#This Row],[cx]]*$W$11+Table1[[#This Row],[cy]]*$X$11+Table1[[#This Row],[cz]]*$Y$11</f>
        <v>-0.10850050030426102</v>
      </c>
      <c r="Q259">
        <f t="shared" ref="Q259:Q322" si="26">POWER(N259*N259+O259*O259+P259*P259-1,2)</f>
        <v>2.1149969535915248E-3</v>
      </c>
      <c r="R259">
        <f t="shared" ref="R259:R322" si="27">DEGREES(ATAN2(N259,O259))</f>
        <v>-104.11208135879922</v>
      </c>
      <c r="AF259">
        <f t="shared" ref="AF259:AF322" si="28">DEGREES(E259)</f>
        <v>-14.16036542776073</v>
      </c>
      <c r="AG259">
        <f t="shared" ref="AG259:AG322" si="29">DEGREES(F259)</f>
        <v>-104.67686815610283</v>
      </c>
      <c r="AH259">
        <f t="shared" ref="AH259:AH322" si="30">DEGREES(G259)</f>
        <v>203.91390311789507</v>
      </c>
      <c r="AI259">
        <f>SQRT(Table1[[#This Row],[ax]]*Table1[[#This Row],[ax]]+Table1[[#This Row],[ay]]*Table1[[#This Row],[ay]]+Table1[[#This Row],[az]]*Table1[[#This Row],[az]])-9.807</f>
        <v>-0.50501126573107413</v>
      </c>
    </row>
    <row r="260" spans="1:35" x14ac:dyDescent="0.25">
      <c r="A260">
        <v>17228478</v>
      </c>
      <c r="B260">
        <v>5.1980769999999996</v>
      </c>
      <c r="C260">
        <v>8.9523759999999992</v>
      </c>
      <c r="D260">
        <v>-0.184363</v>
      </c>
      <c r="E260">
        <v>0.37630999999999998</v>
      </c>
      <c r="F260">
        <v>-2.0835560000000002</v>
      </c>
      <c r="G260">
        <v>3.1218050000000002</v>
      </c>
      <c r="H260">
        <v>-10.134935</v>
      </c>
      <c r="I260">
        <v>-38.965384999999998</v>
      </c>
      <c r="J260">
        <v>20.110561000000001</v>
      </c>
      <c r="K260">
        <f>Table1[[#This Row],[mx]]-$W$8</f>
        <v>-20.250166974703436</v>
      </c>
      <c r="L260">
        <f>Table1[[#This Row],[my]]-$X$8</f>
        <v>-46.113054476326546</v>
      </c>
      <c r="M260">
        <f>Table1[[#This Row],[mz]]-$Y$8</f>
        <v>-5.3291573828028334</v>
      </c>
      <c r="N260">
        <f>Table1[[#This Row],[cx]]*$W$9+Table1[[#This Row],[cy]]*$X$9+Table1[[#This Row],[cz]]*$Y$9</f>
        <v>-0.40090634283476884</v>
      </c>
      <c r="O260">
        <f>Table1[[#This Row],[cx]]*$W$10+Table1[[#This Row],[cy]]*$X$10+Table1[[#This Row],[cz]]*$Y$10</f>
        <v>-0.9025793289525752</v>
      </c>
      <c r="P260">
        <f>Table1[[#This Row],[cx]]*$W$11+Table1[[#This Row],[cy]]*$X$11+Table1[[#This Row],[cz]]*$Y$11</f>
        <v>-9.3981809951045672E-2</v>
      </c>
      <c r="Q260">
        <f t="shared" si="26"/>
        <v>2.4938974716222557E-4</v>
      </c>
      <c r="R260">
        <f t="shared" si="27"/>
        <v>-113.94976417543658</v>
      </c>
      <c r="AF260">
        <f t="shared" si="28"/>
        <v>21.560974788568007</v>
      </c>
      <c r="AG260">
        <f t="shared" si="29"/>
        <v>-119.37896517915976</v>
      </c>
      <c r="AH260">
        <f t="shared" si="30"/>
        <v>178.86625096283797</v>
      </c>
      <c r="AI260">
        <f>SQRT(Table1[[#This Row],[ax]]*Table1[[#This Row],[ax]]+Table1[[#This Row],[ay]]*Table1[[#This Row],[ay]]+Table1[[#This Row],[az]]*Table1[[#This Row],[az]])-9.807</f>
        <v>0.54669645387935617</v>
      </c>
    </row>
    <row r="261" spans="1:35" x14ac:dyDescent="0.25">
      <c r="A261">
        <v>17279546</v>
      </c>
      <c r="B261">
        <v>3.7710599999999999</v>
      </c>
      <c r="C261">
        <v>7.2260689999999999</v>
      </c>
      <c r="D261">
        <v>-1.9609510000000001</v>
      </c>
      <c r="E261">
        <v>1.4935229999999999</v>
      </c>
      <c r="F261">
        <v>-3.0970369999999998</v>
      </c>
      <c r="G261">
        <v>2.1757029999999999</v>
      </c>
      <c r="H261">
        <v>-19.183985</v>
      </c>
      <c r="I261">
        <v>-34.635899000000002</v>
      </c>
      <c r="J261">
        <v>22.537697000000001</v>
      </c>
      <c r="K261">
        <f>Table1[[#This Row],[mx]]-$W$8</f>
        <v>-29.299216974703434</v>
      </c>
      <c r="L261">
        <f>Table1[[#This Row],[my]]-$X$8</f>
        <v>-41.78356847632655</v>
      </c>
      <c r="M261">
        <f>Table1[[#This Row],[mz]]-$Y$8</f>
        <v>-2.9020213828028325</v>
      </c>
      <c r="N261">
        <f>Table1[[#This Row],[cx]]*$W$9+Table1[[#This Row],[cy]]*$X$9+Table1[[#This Row],[cz]]*$Y$9</f>
        <v>-0.57518658209514562</v>
      </c>
      <c r="O261">
        <f>Table1[[#This Row],[cx]]*$W$10+Table1[[#This Row],[cy]]*$X$10+Table1[[#This Row],[cz]]*$Y$10</f>
        <v>-0.81803040623630285</v>
      </c>
      <c r="P261">
        <f>Table1[[#This Row],[cx]]*$W$11+Table1[[#This Row],[cy]]*$X$11+Table1[[#This Row],[cz]]*$Y$11</f>
        <v>-4.1094475745969833E-2</v>
      </c>
      <c r="Q261">
        <f t="shared" si="26"/>
        <v>2.897163767207138E-6</v>
      </c>
      <c r="R261">
        <f t="shared" si="27"/>
        <v>-125.11243079173329</v>
      </c>
      <c r="AF261">
        <f t="shared" si="28"/>
        <v>85.572564505717253</v>
      </c>
      <c r="AG261">
        <f t="shared" si="29"/>
        <v>-177.44714909585792</v>
      </c>
      <c r="AH261">
        <f t="shared" si="30"/>
        <v>124.65859937395174</v>
      </c>
      <c r="AI261">
        <f>SQRT(Table1[[#This Row],[ax]]*Table1[[#This Row],[ax]]+Table1[[#This Row],[ay]]*Table1[[#This Row],[ay]]+Table1[[#This Row],[az]]*Table1[[#This Row],[az]])-9.807</f>
        <v>-1.4235463238136763</v>
      </c>
    </row>
    <row r="262" spans="1:35" x14ac:dyDescent="0.25">
      <c r="A262">
        <v>17330615</v>
      </c>
      <c r="B262">
        <v>5.4997619999999996</v>
      </c>
      <c r="C262">
        <v>6.1725659999999998</v>
      </c>
      <c r="D262">
        <v>-3.0120589999999998</v>
      </c>
      <c r="E262">
        <v>1.819499</v>
      </c>
      <c r="F262">
        <v>-3.6533799999999998</v>
      </c>
      <c r="G262">
        <v>1.852123</v>
      </c>
      <c r="H262">
        <v>-22.441642999999999</v>
      </c>
      <c r="I262">
        <v>-29.945620999999999</v>
      </c>
      <c r="J262">
        <v>31.899508999999998</v>
      </c>
      <c r="K262">
        <f>Table1[[#This Row],[mx]]-$W$8</f>
        <v>-32.556874974703433</v>
      </c>
      <c r="L262">
        <f>Table1[[#This Row],[my]]-$X$8</f>
        <v>-37.093290476326551</v>
      </c>
      <c r="M262">
        <f>Table1[[#This Row],[mz]]-$Y$8</f>
        <v>6.4597906171971644</v>
      </c>
      <c r="N262">
        <f>Table1[[#This Row],[cx]]*$W$9+Table1[[#This Row],[cy]]*$X$9+Table1[[#This Row],[cz]]*$Y$9</f>
        <v>-0.63730096462623997</v>
      </c>
      <c r="O262">
        <f>Table1[[#This Row],[cx]]*$W$10+Table1[[#This Row],[cy]]*$X$10+Table1[[#This Row],[cz]]*$Y$10</f>
        <v>-0.72713683930471362</v>
      </c>
      <c r="P262">
        <f>Table1[[#This Row],[cx]]*$W$11+Table1[[#This Row],[cy]]*$X$11+Table1[[#This Row],[cz]]*$Y$11</f>
        <v>0.14797842598818695</v>
      </c>
      <c r="Q262">
        <f t="shared" si="26"/>
        <v>1.8681311574858576E-3</v>
      </c>
      <c r="R262">
        <f t="shared" si="27"/>
        <v>-131.23302875378306</v>
      </c>
      <c r="AF262">
        <f t="shared" si="28"/>
        <v>104.24961352827377</v>
      </c>
      <c r="AG262">
        <f t="shared" si="29"/>
        <v>-209.3232549575047</v>
      </c>
      <c r="AH262">
        <f t="shared" si="30"/>
        <v>106.11883103910857</v>
      </c>
      <c r="AI262">
        <f>SQRT(Table1[[#This Row],[ax]]*Table1[[#This Row],[ax]]+Table1[[#This Row],[ay]]*Table1[[#This Row],[ay]]+Table1[[#This Row],[az]]*Table1[[#This Row],[az]])-9.807</f>
        <v>-1.0081107234787314</v>
      </c>
    </row>
    <row r="263" spans="1:35" x14ac:dyDescent="0.25">
      <c r="A263">
        <v>17381688</v>
      </c>
      <c r="B263">
        <v>3.4334600000000002</v>
      </c>
      <c r="C263">
        <v>4.7503380000000002</v>
      </c>
      <c r="D263">
        <v>-4.992165</v>
      </c>
      <c r="E263">
        <v>3.212221</v>
      </c>
      <c r="F263">
        <v>-4.2090569999999996</v>
      </c>
      <c r="G263">
        <v>2.0085869999999999</v>
      </c>
      <c r="H263">
        <v>-24.070473</v>
      </c>
      <c r="I263">
        <v>-26.157319999999999</v>
      </c>
      <c r="J263">
        <v>40.394489</v>
      </c>
      <c r="K263">
        <f>Table1[[#This Row],[mx]]-$W$8</f>
        <v>-34.185704974703434</v>
      </c>
      <c r="L263">
        <f>Table1[[#This Row],[my]]-$X$8</f>
        <v>-33.304989476326547</v>
      </c>
      <c r="M263">
        <f>Table1[[#This Row],[mz]]-$Y$8</f>
        <v>14.954770617197166</v>
      </c>
      <c r="N263">
        <f>Table1[[#This Row],[cx]]*$W$9+Table1[[#This Row],[cy]]*$X$9+Table1[[#This Row],[cz]]*$Y$9</f>
        <v>-0.66806964808152924</v>
      </c>
      <c r="O263">
        <f>Table1[[#This Row],[cx]]*$W$10+Table1[[#This Row],[cy]]*$X$10+Table1[[#This Row],[cz]]*$Y$10</f>
        <v>-0.65382008930533397</v>
      </c>
      <c r="P263">
        <f>Table1[[#This Row],[cx]]*$W$11+Table1[[#This Row],[cy]]*$X$11+Table1[[#This Row],[cz]]*$Y$11</f>
        <v>0.31891661248163305</v>
      </c>
      <c r="Q263">
        <f t="shared" si="26"/>
        <v>5.9997712141537051E-4</v>
      </c>
      <c r="R263">
        <f t="shared" si="27"/>
        <v>-135.61760669822368</v>
      </c>
      <c r="AF263">
        <f t="shared" si="28"/>
        <v>184.04670616329281</v>
      </c>
      <c r="AG263">
        <f t="shared" si="29"/>
        <v>-241.16120182999572</v>
      </c>
      <c r="AH263">
        <f t="shared" si="30"/>
        <v>115.08355788484347</v>
      </c>
      <c r="AI263">
        <f>SQRT(Table1[[#This Row],[ax]]*Table1[[#This Row],[ax]]+Table1[[#This Row],[ay]]*Table1[[#This Row],[ay]]+Table1[[#This Row],[az]]*Table1[[#This Row],[az]])-9.807</f>
        <v>-2.1079045938455208</v>
      </c>
    </row>
    <row r="264" spans="1:35" x14ac:dyDescent="0.25">
      <c r="A264">
        <v>17432752</v>
      </c>
      <c r="B264">
        <v>3.3041670000000001</v>
      </c>
      <c r="C264">
        <v>4.9801929999999999</v>
      </c>
      <c r="D264">
        <v>-7.9204230000000004</v>
      </c>
      <c r="E264">
        <v>3.5300739999999999</v>
      </c>
      <c r="F264">
        <v>-2.6276480000000002</v>
      </c>
      <c r="G264">
        <v>3.10223</v>
      </c>
      <c r="H264">
        <v>-20.993794999999999</v>
      </c>
      <c r="I264">
        <v>-16.235576999999999</v>
      </c>
      <c r="J264">
        <v>53.743740000000003</v>
      </c>
      <c r="K264">
        <f>Table1[[#This Row],[mx]]-$W$8</f>
        <v>-31.109026974703433</v>
      </c>
      <c r="L264">
        <f>Table1[[#This Row],[my]]-$X$8</f>
        <v>-23.383246476326551</v>
      </c>
      <c r="M264">
        <f>Table1[[#This Row],[mz]]-$Y$8</f>
        <v>28.304021617197169</v>
      </c>
      <c r="N264">
        <f>Table1[[#This Row],[cx]]*$W$9+Table1[[#This Row],[cy]]*$X$9+Table1[[#This Row],[cz]]*$Y$9</f>
        <v>-0.60656651852457311</v>
      </c>
      <c r="O264">
        <f>Table1[[#This Row],[cx]]*$W$10+Table1[[#This Row],[cy]]*$X$10+Table1[[#This Row],[cz]]*$Y$10</f>
        <v>-0.46088284228455523</v>
      </c>
      <c r="P264">
        <f>Table1[[#This Row],[cx]]*$W$11+Table1[[#This Row],[cy]]*$X$11+Table1[[#This Row],[cz]]*$Y$11</f>
        <v>0.58449621873667823</v>
      </c>
      <c r="Q264">
        <f t="shared" si="26"/>
        <v>6.0884053909245721E-3</v>
      </c>
      <c r="R264">
        <f t="shared" si="27"/>
        <v>-142.77161584017503</v>
      </c>
      <c r="AF264">
        <f t="shared" si="28"/>
        <v>202.25834156886455</v>
      </c>
      <c r="AG264">
        <f t="shared" si="29"/>
        <v>-150.55314044599174</v>
      </c>
      <c r="AH264">
        <f t="shared" si="30"/>
        <v>177.74468607886936</v>
      </c>
      <c r="AI264">
        <f>SQRT(Table1[[#This Row],[ax]]*Table1[[#This Row],[ax]]+Table1[[#This Row],[ay]]*Table1[[#This Row],[ay]]+Table1[[#This Row],[az]]*Table1[[#This Row],[az]])-9.807</f>
        <v>0.11534560877955791</v>
      </c>
    </row>
    <row r="265" spans="1:35" x14ac:dyDescent="0.25">
      <c r="A265">
        <v>17483817</v>
      </c>
      <c r="B265">
        <v>2.1788349999999999</v>
      </c>
      <c r="C265">
        <v>4.7335779999999996</v>
      </c>
      <c r="D265">
        <v>-10.108834</v>
      </c>
      <c r="E265">
        <v>2.3205809999999998</v>
      </c>
      <c r="F265">
        <v>-2.1575929999999999</v>
      </c>
      <c r="G265">
        <v>3.3681510000000001</v>
      </c>
      <c r="H265">
        <v>-21.71772</v>
      </c>
      <c r="I265">
        <v>-6.4942310000000001</v>
      </c>
      <c r="J265">
        <v>62.412086000000002</v>
      </c>
      <c r="K265">
        <f>Table1[[#This Row],[mx]]-$W$8</f>
        <v>-31.832951974703434</v>
      </c>
      <c r="L265">
        <f>Table1[[#This Row],[my]]-$X$8</f>
        <v>-13.641900476326551</v>
      </c>
      <c r="M265">
        <f>Table1[[#This Row],[mz]]-$Y$8</f>
        <v>36.972367617197165</v>
      </c>
      <c r="N265">
        <f>Table1[[#This Row],[cx]]*$W$9+Table1[[#This Row],[cy]]*$X$9+Table1[[#This Row],[cz]]*$Y$9</f>
        <v>-0.61866152754698789</v>
      </c>
      <c r="O265">
        <f>Table1[[#This Row],[cx]]*$W$10+Table1[[#This Row],[cy]]*$X$10+Table1[[#This Row],[cz]]*$Y$10</f>
        <v>-0.27099171963737401</v>
      </c>
      <c r="P265">
        <f>Table1[[#This Row],[cx]]*$W$11+Table1[[#This Row],[cy]]*$X$11+Table1[[#This Row],[cz]]*$Y$11</f>
        <v>0.75809290263825435</v>
      </c>
      <c r="Q265">
        <f t="shared" si="26"/>
        <v>9.537872868220804E-4</v>
      </c>
      <c r="R265">
        <f t="shared" si="27"/>
        <v>-156.34518485089882</v>
      </c>
      <c r="AF265">
        <f t="shared" si="28"/>
        <v>132.95949731824808</v>
      </c>
      <c r="AG265">
        <f t="shared" si="29"/>
        <v>-123.62097280696982</v>
      </c>
      <c r="AH265">
        <f t="shared" si="30"/>
        <v>192.98083706276773</v>
      </c>
      <c r="AI265">
        <f>SQRT(Table1[[#This Row],[ax]]*Table1[[#This Row],[ax]]+Table1[[#This Row],[ay]]*Table1[[#This Row],[ay]]+Table1[[#This Row],[az]]*Table1[[#This Row],[az]])-9.807</f>
        <v>1.5658891438747862</v>
      </c>
    </row>
    <row r="266" spans="1:35" x14ac:dyDescent="0.25">
      <c r="A266">
        <v>17534889</v>
      </c>
      <c r="B266">
        <v>2.0351750000000002</v>
      </c>
      <c r="C266">
        <v>2.5691090000000001</v>
      </c>
      <c r="D266">
        <v>-8.7153390000000002</v>
      </c>
      <c r="E266">
        <v>0.54768700000000003</v>
      </c>
      <c r="F266">
        <v>-2.2978100000000001</v>
      </c>
      <c r="G266">
        <v>1.9328190000000001</v>
      </c>
      <c r="H266">
        <v>-17.012212999999999</v>
      </c>
      <c r="I266">
        <v>3.9686970000000001</v>
      </c>
      <c r="J266">
        <v>65.532691999999997</v>
      </c>
      <c r="K266">
        <f>Table1[[#This Row],[mx]]-$W$8</f>
        <v>-27.127444974703437</v>
      </c>
      <c r="L266">
        <f>Table1[[#This Row],[my]]-$X$8</f>
        <v>-3.178972476326551</v>
      </c>
      <c r="M266">
        <f>Table1[[#This Row],[mz]]-$Y$8</f>
        <v>40.09297361719716</v>
      </c>
      <c r="N266">
        <f>Table1[[#This Row],[cx]]*$W$9+Table1[[#This Row],[cy]]*$X$9+Table1[[#This Row],[cz]]*$Y$9</f>
        <v>-0.52554903150679422</v>
      </c>
      <c r="O266">
        <f>Table1[[#This Row],[cx]]*$W$10+Table1[[#This Row],[cy]]*$X$10+Table1[[#This Row],[cz]]*$Y$10</f>
        <v>-6.6396902528085999E-2</v>
      </c>
      <c r="P266">
        <f>Table1[[#This Row],[cx]]*$W$11+Table1[[#This Row],[cy]]*$X$11+Table1[[#This Row],[cz]]*$Y$11</f>
        <v>0.81769621472132903</v>
      </c>
      <c r="Q266">
        <f t="shared" si="26"/>
        <v>2.5768382335424026E-3</v>
      </c>
      <c r="R266">
        <f t="shared" si="27"/>
        <v>-172.7995042326269</v>
      </c>
      <c r="AF266">
        <f t="shared" si="28"/>
        <v>31.380153594181522</v>
      </c>
      <c r="AG266">
        <f t="shared" si="29"/>
        <v>-131.65481512295571</v>
      </c>
      <c r="AH266">
        <f t="shared" si="30"/>
        <v>110.74237126269627</v>
      </c>
      <c r="AI266">
        <f>SQRT(Table1[[#This Row],[ax]]*Table1[[#This Row],[ax]]+Table1[[#This Row],[ay]]*Table1[[#This Row],[ay]]+Table1[[#This Row],[az]]*Table1[[#This Row],[az]])-9.807</f>
        <v>-0.49574915924680951</v>
      </c>
    </row>
    <row r="267" spans="1:35" x14ac:dyDescent="0.25">
      <c r="A267">
        <v>17585960</v>
      </c>
      <c r="B267">
        <v>0.37590899999999999</v>
      </c>
      <c r="C267">
        <v>1.812503</v>
      </c>
      <c r="D267">
        <v>-7.8054949999999996</v>
      </c>
      <c r="E267">
        <v>0.95462499999999995</v>
      </c>
      <c r="F267">
        <v>-2.644825</v>
      </c>
      <c r="G267">
        <v>4.2009340000000002</v>
      </c>
      <c r="H267">
        <v>-11.944746</v>
      </c>
      <c r="I267">
        <v>8.2981839999999991</v>
      </c>
      <c r="J267">
        <v>69.346763999999993</v>
      </c>
      <c r="K267">
        <f>Table1[[#This Row],[mx]]-$W$8</f>
        <v>-22.059977974703436</v>
      </c>
      <c r="L267">
        <f>Table1[[#This Row],[my]]-$X$8</f>
        <v>1.150514523673448</v>
      </c>
      <c r="M267">
        <f>Table1[[#This Row],[mz]]-$Y$8</f>
        <v>43.907045617197156</v>
      </c>
      <c r="N267">
        <f>Table1[[#This Row],[cx]]*$W$9+Table1[[#This Row],[cy]]*$X$9+Table1[[#This Row],[cz]]*$Y$9</f>
        <v>-0.42662574589102592</v>
      </c>
      <c r="O267">
        <f>Table1[[#This Row],[cx]]*$W$10+Table1[[#This Row],[cy]]*$X$10+Table1[[#This Row],[cz]]*$Y$10</f>
        <v>1.799988066540752E-2</v>
      </c>
      <c r="P267">
        <f>Table1[[#This Row],[cx]]*$W$11+Table1[[#This Row],[cy]]*$X$11+Table1[[#This Row],[cz]]*$Y$11</f>
        <v>0.89140938662893721</v>
      </c>
      <c r="Q267">
        <f t="shared" si="26"/>
        <v>5.3156911446996245E-4</v>
      </c>
      <c r="R267">
        <f t="shared" si="27"/>
        <v>177.58405134643149</v>
      </c>
      <c r="AF267">
        <f t="shared" si="28"/>
        <v>54.695983517676211</v>
      </c>
      <c r="AG267">
        <f t="shared" si="29"/>
        <v>-151.53731005068795</v>
      </c>
      <c r="AH267">
        <f t="shared" si="30"/>
        <v>240.69578821301099</v>
      </c>
      <c r="AI267">
        <f>SQRT(Table1[[#This Row],[ax]]*Table1[[#This Row],[ax]]+Table1[[#This Row],[ay]]*Table1[[#This Row],[ay]]+Table1[[#This Row],[az]]*Table1[[#This Row],[az]])-9.807</f>
        <v>-1.7850160249278115</v>
      </c>
    </row>
    <row r="268" spans="1:35" x14ac:dyDescent="0.25">
      <c r="A268">
        <v>17637027</v>
      </c>
      <c r="B268">
        <v>4.3552749999999998</v>
      </c>
      <c r="C268">
        <v>-0.62491799999999997</v>
      </c>
      <c r="D268">
        <v>-7.9850700000000003</v>
      </c>
      <c r="E268">
        <v>2.906485</v>
      </c>
      <c r="F268">
        <v>-4.1571249999999997</v>
      </c>
      <c r="G268">
        <v>1.178866</v>
      </c>
      <c r="H268">
        <v>-3.981582</v>
      </c>
      <c r="I268">
        <v>14.431623999999999</v>
      </c>
      <c r="J268">
        <v>72.120636000000005</v>
      </c>
      <c r="K268">
        <f>Table1[[#This Row],[mx]]-$W$8</f>
        <v>-14.096813974703435</v>
      </c>
      <c r="L268">
        <f>Table1[[#This Row],[my]]-$X$8</f>
        <v>7.2839545236734482</v>
      </c>
      <c r="M268">
        <f>Table1[[#This Row],[mz]]-$Y$8</f>
        <v>46.680917617197167</v>
      </c>
      <c r="N268">
        <f>Table1[[#This Row],[cx]]*$W$9+Table1[[#This Row],[cy]]*$X$9+Table1[[#This Row],[cz]]*$Y$9</f>
        <v>-0.27131153289849097</v>
      </c>
      <c r="O268">
        <f>Table1[[#This Row],[cx]]*$W$10+Table1[[#This Row],[cy]]*$X$10+Table1[[#This Row],[cz]]*$Y$10</f>
        <v>0.1378338030847269</v>
      </c>
      <c r="P268">
        <f>Table1[[#This Row],[cx]]*$W$11+Table1[[#This Row],[cy]]*$X$11+Table1[[#This Row],[cz]]*$Y$11</f>
        <v>0.94271535758394531</v>
      </c>
      <c r="Q268">
        <f t="shared" si="26"/>
        <v>3.4892930241099083E-4</v>
      </c>
      <c r="R268">
        <f t="shared" si="27"/>
        <v>153.06816407033492</v>
      </c>
      <c r="AF268">
        <f t="shared" si="28"/>
        <v>166.52932371808109</v>
      </c>
      <c r="AG268">
        <f t="shared" si="29"/>
        <v>-238.18571740832235</v>
      </c>
      <c r="AH268">
        <f t="shared" si="30"/>
        <v>67.54404641146931</v>
      </c>
      <c r="AI268">
        <f>SQRT(Table1[[#This Row],[ax]]*Table1[[#This Row],[ax]]+Table1[[#This Row],[ay]]*Table1[[#This Row],[ay]]+Table1[[#This Row],[az]]*Table1[[#This Row],[az]])-9.807</f>
        <v>-0.68996727343545139</v>
      </c>
    </row>
    <row r="269" spans="1:35" x14ac:dyDescent="0.25">
      <c r="A269">
        <v>17688097</v>
      </c>
      <c r="B269">
        <v>-3.644161</v>
      </c>
      <c r="C269">
        <v>-2.5667149999999999</v>
      </c>
      <c r="D269">
        <v>-9.38096</v>
      </c>
      <c r="E269">
        <v>1.29365</v>
      </c>
      <c r="F269">
        <v>-2.3992779999999998</v>
      </c>
      <c r="G269">
        <v>0.86820399999999998</v>
      </c>
      <c r="H269">
        <v>9.2300310000000003</v>
      </c>
      <c r="I269">
        <v>21.827831</v>
      </c>
      <c r="J269">
        <v>72.987465</v>
      </c>
      <c r="K269">
        <f>Table1[[#This Row],[mx]]-$W$8</f>
        <v>-0.88520097470343551</v>
      </c>
      <c r="L269">
        <f>Table1[[#This Row],[my]]-$X$8</f>
        <v>14.680161523673448</v>
      </c>
      <c r="M269">
        <f>Table1[[#This Row],[mz]]-$Y$8</f>
        <v>47.547746617197163</v>
      </c>
      <c r="N269">
        <f>Table1[[#This Row],[cx]]*$W$9+Table1[[#This Row],[cy]]*$X$9+Table1[[#This Row],[cz]]*$Y$9</f>
        <v>-1.4180058192970267E-2</v>
      </c>
      <c r="O269">
        <f>Table1[[#This Row],[cx]]*$W$10+Table1[[#This Row],[cy]]*$X$10+Table1[[#This Row],[cz]]*$Y$10</f>
        <v>0.28259385362093692</v>
      </c>
      <c r="P269">
        <f>Table1[[#This Row],[cx]]*$W$11+Table1[[#This Row],[cy]]*$X$11+Table1[[#This Row],[cz]]*$Y$11</f>
        <v>0.95309832332366151</v>
      </c>
      <c r="Q269">
        <f t="shared" si="26"/>
        <v>1.3324606470798003E-4</v>
      </c>
      <c r="R269">
        <f t="shared" si="27"/>
        <v>92.872591255547405</v>
      </c>
      <c r="AF269">
        <f t="shared" si="28"/>
        <v>74.120685167098941</v>
      </c>
      <c r="AG269">
        <f t="shared" si="29"/>
        <v>-137.46850327858911</v>
      </c>
      <c r="AH269">
        <f t="shared" si="30"/>
        <v>49.744424956376122</v>
      </c>
      <c r="AI269">
        <f>SQRT(Table1[[#This Row],[ax]]*Table1[[#This Row],[ax]]+Table1[[#This Row],[ay]]*Table1[[#This Row],[ay]]+Table1[[#This Row],[az]]*Table1[[#This Row],[az]])-9.807</f>
        <v>0.57906498182762078</v>
      </c>
    </row>
    <row r="270" spans="1:35" x14ac:dyDescent="0.25">
      <c r="A270">
        <v>17739163</v>
      </c>
      <c r="B270">
        <v>-2.4805190000000001</v>
      </c>
      <c r="C270">
        <v>0.84519599999999995</v>
      </c>
      <c r="D270">
        <v>-8.1622500000000002</v>
      </c>
      <c r="E270">
        <v>-0.34994500000000001</v>
      </c>
      <c r="F270">
        <v>-2.1309610000000001</v>
      </c>
      <c r="G270">
        <v>2.4241790000000001</v>
      </c>
      <c r="H270">
        <v>17.012212999999999</v>
      </c>
      <c r="I270">
        <v>22.729808999999999</v>
      </c>
      <c r="J270">
        <v>72.467369000000005</v>
      </c>
      <c r="K270">
        <f>Table1[[#This Row],[mx]]-$W$8</f>
        <v>6.8969810252965633</v>
      </c>
      <c r="L270">
        <f>Table1[[#This Row],[my]]-$X$8</f>
        <v>15.582139523673447</v>
      </c>
      <c r="M270">
        <f>Table1[[#This Row],[mz]]-$Y$8</f>
        <v>47.027650617197168</v>
      </c>
      <c r="N270">
        <f>Table1[[#This Row],[cx]]*$W$9+Table1[[#This Row],[cy]]*$X$9+Table1[[#This Row],[cz]]*$Y$9</f>
        <v>0.13660553550001037</v>
      </c>
      <c r="O270">
        <f>Table1[[#This Row],[cx]]*$W$10+Table1[[#This Row],[cy]]*$X$10+Table1[[#This Row],[cz]]*$Y$10</f>
        <v>0.30030862201180708</v>
      </c>
      <c r="P270">
        <f>Table1[[#This Row],[cx]]*$W$11+Table1[[#This Row],[cy]]*$X$11+Table1[[#This Row],[cz]]*$Y$11</f>
        <v>0.93875859778939785</v>
      </c>
      <c r="Q270">
        <f t="shared" si="26"/>
        <v>9.773209227554489E-5</v>
      </c>
      <c r="R270">
        <f t="shared" si="27"/>
        <v>65.539979662131316</v>
      </c>
      <c r="AF270">
        <f t="shared" si="28"/>
        <v>-20.050371561705592</v>
      </c>
      <c r="AG270">
        <f t="shared" si="29"/>
        <v>-122.09507160697743</v>
      </c>
      <c r="AH270">
        <f t="shared" si="30"/>
        <v>138.89522548424441</v>
      </c>
      <c r="AI270">
        <f>SQRT(Table1[[#This Row],[ax]]*Table1[[#This Row],[ax]]+Table1[[#This Row],[ay]]*Table1[[#This Row],[ay]]+Table1[[#This Row],[az]]*Table1[[#This Row],[az]])-9.807</f>
        <v>-1.2343892045493501</v>
      </c>
    </row>
    <row r="271" spans="1:35" x14ac:dyDescent="0.25">
      <c r="A271">
        <v>17790231</v>
      </c>
      <c r="B271">
        <v>-3.342476</v>
      </c>
      <c r="C271">
        <v>-0.52435699999999996</v>
      </c>
      <c r="D271">
        <v>-7.285927</v>
      </c>
      <c r="E271">
        <v>0.180032</v>
      </c>
      <c r="F271">
        <v>-2.958018</v>
      </c>
      <c r="G271">
        <v>2.2959459999999998</v>
      </c>
      <c r="H271">
        <v>25.337339</v>
      </c>
      <c r="I271">
        <v>21.286646000000001</v>
      </c>
      <c r="J271">
        <v>71.427161999999996</v>
      </c>
      <c r="K271">
        <f>Table1[[#This Row],[mx]]-$W$8</f>
        <v>15.222107025296564</v>
      </c>
      <c r="L271">
        <f>Table1[[#This Row],[my]]-$X$8</f>
        <v>14.138976523673449</v>
      </c>
      <c r="M271">
        <f>Table1[[#This Row],[mz]]-$Y$8</f>
        <v>45.987443617197158</v>
      </c>
      <c r="N271">
        <f>Table1[[#This Row],[cx]]*$W$9+Table1[[#This Row],[cy]]*$X$9+Table1[[#This Row],[cz]]*$Y$9</f>
        <v>0.29744074017817052</v>
      </c>
      <c r="O271">
        <f>Table1[[#This Row],[cx]]*$W$10+Table1[[#This Row],[cy]]*$X$10+Table1[[#This Row],[cz]]*$Y$10</f>
        <v>0.27214635592370617</v>
      </c>
      <c r="P271">
        <f>Table1[[#This Row],[cx]]*$W$11+Table1[[#This Row],[cy]]*$X$11+Table1[[#This Row],[cz]]*$Y$11</f>
        <v>0.9138650841852678</v>
      </c>
      <c r="Q271">
        <f t="shared" si="26"/>
        <v>5.363739954033622E-6</v>
      </c>
      <c r="R271">
        <f t="shared" si="27"/>
        <v>42.457263507594725</v>
      </c>
      <c r="AF271">
        <f t="shared" si="28"/>
        <v>10.315073777299236</v>
      </c>
      <c r="AG271">
        <f t="shared" si="29"/>
        <v>-169.48194712372876</v>
      </c>
      <c r="AH271">
        <f t="shared" si="30"/>
        <v>131.54801578994329</v>
      </c>
      <c r="AI271">
        <f>SQRT(Table1[[#This Row],[ax]]*Table1[[#This Row],[ax]]+Table1[[#This Row],[ay]]*Table1[[#This Row],[ay]]+Table1[[#This Row],[az]]*Table1[[#This Row],[az]])-9.807</f>
        <v>-1.7738294974304196</v>
      </c>
    </row>
    <row r="272" spans="1:35" x14ac:dyDescent="0.25">
      <c r="A272">
        <v>17841302</v>
      </c>
      <c r="B272">
        <v>-8.4878780000000003</v>
      </c>
      <c r="C272">
        <v>-0.12689900000000001</v>
      </c>
      <c r="D272">
        <v>-8.3753440000000001</v>
      </c>
      <c r="E272">
        <v>-0.80588499999999996</v>
      </c>
      <c r="F272">
        <v>-2.8351109999999999</v>
      </c>
      <c r="G272">
        <v>2.012448</v>
      </c>
      <c r="H272">
        <v>32.395598999999997</v>
      </c>
      <c r="I272">
        <v>20.023878</v>
      </c>
      <c r="J272">
        <v>67.786461000000003</v>
      </c>
      <c r="K272">
        <f>Table1[[#This Row],[mx]]-$W$8</f>
        <v>22.280367025296563</v>
      </c>
      <c r="L272">
        <f>Table1[[#This Row],[my]]-$X$8</f>
        <v>12.876208523673448</v>
      </c>
      <c r="M272">
        <f>Table1[[#This Row],[mz]]-$Y$8</f>
        <v>42.346742617197165</v>
      </c>
      <c r="N272">
        <f>Table1[[#This Row],[cx]]*$W$9+Table1[[#This Row],[cy]]*$X$9+Table1[[#This Row],[cz]]*$Y$9</f>
        <v>0.43378818774650396</v>
      </c>
      <c r="O272">
        <f>Table1[[#This Row],[cx]]*$W$10+Table1[[#This Row],[cy]]*$X$10+Table1[[#This Row],[cz]]*$Y$10</f>
        <v>0.24778725977010224</v>
      </c>
      <c r="P272">
        <f>Table1[[#This Row],[cx]]*$W$11+Table1[[#This Row],[cy]]*$X$11+Table1[[#This Row],[cz]]*$Y$11</f>
        <v>0.83743450410387676</v>
      </c>
      <c r="Q272">
        <f t="shared" si="26"/>
        <v>2.4140254917015425E-3</v>
      </c>
      <c r="R272">
        <f t="shared" si="27"/>
        <v>29.735749451127603</v>
      </c>
      <c r="AF272">
        <f t="shared" si="28"/>
        <v>-46.173809272900343</v>
      </c>
      <c r="AG272">
        <f t="shared" si="29"/>
        <v>-162.43989475111434</v>
      </c>
      <c r="AH272">
        <f t="shared" si="30"/>
        <v>115.30477688954349</v>
      </c>
      <c r="AI272">
        <f>SQRT(Table1[[#This Row],[ax]]*Table1[[#This Row],[ax]]+Table1[[#This Row],[ay]]*Table1[[#This Row],[ay]]+Table1[[#This Row],[az]]*Table1[[#This Row],[az]])-9.807</f>
        <v>2.1180393465774792</v>
      </c>
    </row>
    <row r="273" spans="1:35" x14ac:dyDescent="0.25">
      <c r="A273">
        <v>17892372</v>
      </c>
      <c r="B273">
        <v>-9.7808119999999992</v>
      </c>
      <c r="C273">
        <v>2.8731879999999999</v>
      </c>
      <c r="D273">
        <v>-7.7169049999999997</v>
      </c>
      <c r="E273">
        <v>-1.3867290000000001</v>
      </c>
      <c r="F273">
        <v>-1.23759</v>
      </c>
      <c r="G273">
        <v>3.0761310000000002</v>
      </c>
      <c r="H273">
        <v>38.910915000000003</v>
      </c>
      <c r="I273">
        <v>10.643323000000001</v>
      </c>
      <c r="J273">
        <v>67.439728000000002</v>
      </c>
      <c r="K273">
        <f>Table1[[#This Row],[mx]]-$W$8</f>
        <v>28.795683025296569</v>
      </c>
      <c r="L273">
        <f>Table1[[#This Row],[my]]-$X$8</f>
        <v>3.4956535236734494</v>
      </c>
      <c r="M273">
        <f>Table1[[#This Row],[mz]]-$Y$8</f>
        <v>42.000009617197165</v>
      </c>
      <c r="N273">
        <f>Table1[[#This Row],[cx]]*$W$9+Table1[[#This Row],[cy]]*$X$9+Table1[[#This Row],[cz]]*$Y$9</f>
        <v>0.55805165280648583</v>
      </c>
      <c r="O273">
        <f>Table1[[#This Row],[cx]]*$W$10+Table1[[#This Row],[cy]]*$X$10+Table1[[#This Row],[cz]]*$Y$10</f>
        <v>6.4097138386068911E-2</v>
      </c>
      <c r="P273">
        <f>Table1[[#This Row],[cx]]*$W$11+Table1[[#This Row],[cy]]*$X$11+Table1[[#This Row],[cz]]*$Y$11</f>
        <v>0.82783850453774521</v>
      </c>
      <c r="Q273">
        <f t="shared" si="26"/>
        <v>7.1686692862822947E-7</v>
      </c>
      <c r="R273">
        <f t="shared" si="27"/>
        <v>6.5522112187808776</v>
      </c>
      <c r="AF273">
        <f t="shared" si="28"/>
        <v>-79.453719028397146</v>
      </c>
      <c r="AG273">
        <f t="shared" si="29"/>
        <v>-70.908683767595548</v>
      </c>
      <c r="AH273">
        <f t="shared" si="30"/>
        <v>176.24932352935744</v>
      </c>
      <c r="AI273">
        <f>SQRT(Table1[[#This Row],[ax]]*Table1[[#This Row],[ax]]+Table1[[#This Row],[ay]]*Table1[[#This Row],[ay]]+Table1[[#This Row],[az]]*Table1[[#This Row],[az]])-9.807</f>
        <v>2.9785432204389721</v>
      </c>
    </row>
    <row r="274" spans="1:35" x14ac:dyDescent="0.25">
      <c r="A274">
        <v>17943444</v>
      </c>
      <c r="B274">
        <v>-7.9970410000000003</v>
      </c>
      <c r="C274">
        <v>3.6417660000000001</v>
      </c>
      <c r="D274">
        <v>-6.6179110000000003</v>
      </c>
      <c r="E274">
        <v>-0.85928199999999999</v>
      </c>
      <c r="F274">
        <v>-0.34967799999999999</v>
      </c>
      <c r="G274">
        <v>2.7457609999999999</v>
      </c>
      <c r="H274">
        <v>42.349552000000003</v>
      </c>
      <c r="I274">
        <v>9.7413460000000001</v>
      </c>
      <c r="J274">
        <v>66.226157999999998</v>
      </c>
      <c r="K274">
        <f>Table1[[#This Row],[mx]]-$W$8</f>
        <v>32.234320025296569</v>
      </c>
      <c r="L274">
        <f>Table1[[#This Row],[my]]-$X$8</f>
        <v>2.5936765236734489</v>
      </c>
      <c r="M274">
        <f>Table1[[#This Row],[mz]]-$Y$8</f>
        <v>40.786439617197161</v>
      </c>
      <c r="N274">
        <f>Table1[[#This Row],[cx]]*$W$9+Table1[[#This Row],[cy]]*$X$9+Table1[[#This Row],[cz]]*$Y$9</f>
        <v>0.62442243744625037</v>
      </c>
      <c r="O274">
        <f>Table1[[#This Row],[cx]]*$W$10+Table1[[#This Row],[cy]]*$X$10+Table1[[#This Row],[cz]]*$Y$10</f>
        <v>4.6555133345529284E-2</v>
      </c>
      <c r="P274">
        <f>Table1[[#This Row],[cx]]*$W$11+Table1[[#This Row],[cy]]*$X$11+Table1[[#This Row],[cz]]*$Y$11</f>
        <v>0.80185387668692587</v>
      </c>
      <c r="Q274">
        <f t="shared" si="26"/>
        <v>1.2278296591402837E-3</v>
      </c>
      <c r="R274">
        <f t="shared" si="27"/>
        <v>4.263918799567632</v>
      </c>
      <c r="AF274">
        <f t="shared" si="28"/>
        <v>-49.233232011560403</v>
      </c>
      <c r="AG274">
        <f t="shared" si="29"/>
        <v>-20.0350735885756</v>
      </c>
      <c r="AH274">
        <f t="shared" si="30"/>
        <v>157.32051685162043</v>
      </c>
      <c r="AI274">
        <f>SQRT(Table1[[#This Row],[ax]]*Table1[[#This Row],[ax]]+Table1[[#This Row],[ay]]*Table1[[#This Row],[ay]]+Table1[[#This Row],[az]]*Table1[[#This Row],[az]])-9.807</f>
        <v>1.1935395485111542</v>
      </c>
    </row>
    <row r="275" spans="1:35" x14ac:dyDescent="0.25">
      <c r="A275">
        <v>17994519</v>
      </c>
      <c r="B275">
        <v>-5.1837109999999997</v>
      </c>
      <c r="C275">
        <v>4.929913</v>
      </c>
      <c r="D275">
        <v>-8.2508389999999991</v>
      </c>
      <c r="E275">
        <v>-0.928392</v>
      </c>
      <c r="F275">
        <v>-0.73424500000000004</v>
      </c>
      <c r="G275">
        <v>2.0948739999999999</v>
      </c>
      <c r="H275">
        <v>41.806609999999999</v>
      </c>
      <c r="I275">
        <v>3.427511</v>
      </c>
      <c r="J275">
        <v>64.665854999999993</v>
      </c>
      <c r="K275">
        <f>Table1[[#This Row],[mx]]-$W$8</f>
        <v>31.691378025296565</v>
      </c>
      <c r="L275">
        <f>Table1[[#This Row],[my]]-$X$8</f>
        <v>-3.7201584763265512</v>
      </c>
      <c r="M275">
        <f>Table1[[#This Row],[mz]]-$Y$8</f>
        <v>39.226136617197156</v>
      </c>
      <c r="N275">
        <f>Table1[[#This Row],[cx]]*$W$9+Table1[[#This Row],[cy]]*$X$9+Table1[[#This Row],[cz]]*$Y$9</f>
        <v>0.61268098420697381</v>
      </c>
      <c r="O275">
        <f>Table1[[#This Row],[cx]]*$W$10+Table1[[#This Row],[cy]]*$X$10+Table1[[#This Row],[cz]]*$Y$10</f>
        <v>-7.6942057637741382E-2</v>
      </c>
      <c r="P275">
        <f>Table1[[#This Row],[cx]]*$W$11+Table1[[#This Row],[cy]]*$X$11+Table1[[#This Row],[cz]]*$Y$11</f>
        <v>0.77122349558678882</v>
      </c>
      <c r="Q275">
        <f t="shared" si="26"/>
        <v>5.7198707206125923E-4</v>
      </c>
      <c r="R275">
        <f t="shared" si="27"/>
        <v>-7.1578797362407904</v>
      </c>
      <c r="AF275">
        <f t="shared" si="28"/>
        <v>-53.192943333709522</v>
      </c>
      <c r="AG275">
        <f t="shared" si="29"/>
        <v>-42.06913962858313</v>
      </c>
      <c r="AH275">
        <f t="shared" si="30"/>
        <v>120.02743881168881</v>
      </c>
      <c r="AI275">
        <f>SQRT(Table1[[#This Row],[ax]]*Table1[[#This Row],[ax]]+Table1[[#This Row],[ay]]*Table1[[#This Row],[ay]]+Table1[[#This Row],[az]]*Table1[[#This Row],[az]])-9.807</f>
        <v>1.1132218898249029</v>
      </c>
    </row>
    <row r="276" spans="1:35" x14ac:dyDescent="0.25">
      <c r="A276">
        <v>18045590</v>
      </c>
      <c r="B276">
        <v>-6.9914249999999996</v>
      </c>
      <c r="C276">
        <v>6.3497459999999997</v>
      </c>
      <c r="D276">
        <v>-6.8549490000000004</v>
      </c>
      <c r="E276">
        <v>-0.80055799999999999</v>
      </c>
      <c r="F276">
        <v>-0.65861000000000003</v>
      </c>
      <c r="G276">
        <v>4.7670999999999998E-2</v>
      </c>
      <c r="H276">
        <v>41.625629000000004</v>
      </c>
      <c r="I276">
        <v>-2.8863249999999998</v>
      </c>
      <c r="J276">
        <v>64.839225999999996</v>
      </c>
      <c r="K276">
        <f>Table1[[#This Row],[mx]]-$W$8</f>
        <v>31.510397025296569</v>
      </c>
      <c r="L276">
        <f>Table1[[#This Row],[my]]-$X$8</f>
        <v>-10.033994476326551</v>
      </c>
      <c r="M276">
        <f>Table1[[#This Row],[mz]]-$Y$8</f>
        <v>39.399507617197159</v>
      </c>
      <c r="N276">
        <f>Table1[[#This Row],[cx]]*$W$9+Table1[[#This Row],[cy]]*$X$9+Table1[[#This Row],[cz]]*$Y$9</f>
        <v>0.60794793692298943</v>
      </c>
      <c r="O276">
        <f>Table1[[#This Row],[cx]]*$W$10+Table1[[#This Row],[cy]]*$X$10+Table1[[#This Row],[cz]]*$Y$10</f>
        <v>-0.20061901656761491</v>
      </c>
      <c r="P276">
        <f>Table1[[#This Row],[cx]]*$W$11+Table1[[#This Row],[cy]]*$X$11+Table1[[#This Row],[cz]]*$Y$11</f>
        <v>0.77518285373942297</v>
      </c>
      <c r="Q276">
        <f t="shared" si="26"/>
        <v>1.1571607279248565E-4</v>
      </c>
      <c r="R276">
        <f t="shared" si="27"/>
        <v>-18.262566760129943</v>
      </c>
      <c r="AF276">
        <f t="shared" si="28"/>
        <v>-45.868594655434158</v>
      </c>
      <c r="AG276">
        <f t="shared" si="29"/>
        <v>-37.735573345111149</v>
      </c>
      <c r="AH276">
        <f t="shared" si="30"/>
        <v>2.7313471051681475</v>
      </c>
      <c r="AI276">
        <f>SQRT(Table1[[#This Row],[ax]]*Table1[[#This Row],[ax]]+Table1[[#This Row],[ay]]*Table1[[#This Row],[ay]]+Table1[[#This Row],[az]]*Table1[[#This Row],[az]])-9.807</f>
        <v>1.8630310020043215</v>
      </c>
    </row>
    <row r="277" spans="1:35" x14ac:dyDescent="0.25">
      <c r="A277">
        <v>18096660</v>
      </c>
      <c r="B277">
        <v>-7.1398739999999998</v>
      </c>
      <c r="C277">
        <v>5.7655320000000003</v>
      </c>
      <c r="D277">
        <v>-6.6729799999999999</v>
      </c>
      <c r="E277">
        <v>-0.55367999999999995</v>
      </c>
      <c r="F277">
        <v>-5.9388999999999997E-2</v>
      </c>
      <c r="G277">
        <v>1.0672779999999999</v>
      </c>
      <c r="H277">
        <v>43.978382000000003</v>
      </c>
      <c r="I277">
        <v>-5.9530450000000004</v>
      </c>
      <c r="J277">
        <v>62.932186000000002</v>
      </c>
      <c r="K277">
        <f>Table1[[#This Row],[mx]]-$W$8</f>
        <v>33.863150025296569</v>
      </c>
      <c r="L277">
        <f>Table1[[#This Row],[my]]-$X$8</f>
        <v>-13.100714476326552</v>
      </c>
      <c r="M277">
        <f>Table1[[#This Row],[mz]]-$Y$8</f>
        <v>37.492467617197164</v>
      </c>
      <c r="N277">
        <f>Table1[[#This Row],[cx]]*$W$9+Table1[[#This Row],[cy]]*$X$9+Table1[[#This Row],[cz]]*$Y$9</f>
        <v>0.65288000708513649</v>
      </c>
      <c r="O277">
        <f>Table1[[#This Row],[cx]]*$W$10+Table1[[#This Row],[cy]]*$X$10+Table1[[#This Row],[cz]]*$Y$10</f>
        <v>-0.26048594892954485</v>
      </c>
      <c r="P277">
        <f>Table1[[#This Row],[cx]]*$W$11+Table1[[#This Row],[cy]]*$X$11+Table1[[#This Row],[cz]]*$Y$11</f>
        <v>0.7359629410963846</v>
      </c>
      <c r="Q277">
        <f t="shared" si="26"/>
        <v>1.2778254104509029E-3</v>
      </c>
      <c r="R277">
        <f t="shared" si="27"/>
        <v>-21.751002196812795</v>
      </c>
      <c r="AF277">
        <f t="shared" si="28"/>
        <v>-31.723527200803417</v>
      </c>
      <c r="AG277">
        <f t="shared" si="29"/>
        <v>-3.4027390495024461</v>
      </c>
      <c r="AH277">
        <f t="shared" si="30"/>
        <v>61.15052496716347</v>
      </c>
      <c r="AI277">
        <f>SQRT(Table1[[#This Row],[ax]]*Table1[[#This Row],[ax]]+Table1[[#This Row],[ay]]*Table1[[#This Row],[ay]]+Table1[[#This Row],[az]]*Table1[[#This Row],[az]])-9.807</f>
        <v>1.5397097459704145</v>
      </c>
    </row>
    <row r="278" spans="1:35" x14ac:dyDescent="0.25">
      <c r="A278">
        <v>18147728</v>
      </c>
      <c r="B278">
        <v>-3.761482</v>
      </c>
      <c r="C278">
        <v>5.9929920000000001</v>
      </c>
      <c r="D278">
        <v>-9.5461679999999998</v>
      </c>
      <c r="E278">
        <v>-2.3428179999999998</v>
      </c>
      <c r="F278">
        <v>1.3276060000000001</v>
      </c>
      <c r="G278">
        <v>1.2027019999999999</v>
      </c>
      <c r="H278">
        <v>41.625629000000004</v>
      </c>
      <c r="I278">
        <v>-8.6589749999999999</v>
      </c>
      <c r="J278">
        <v>60.331684000000003</v>
      </c>
      <c r="K278">
        <f>Table1[[#This Row],[mx]]-$W$8</f>
        <v>31.510397025296569</v>
      </c>
      <c r="L278">
        <f>Table1[[#This Row],[my]]-$X$8</f>
        <v>-15.80664447632655</v>
      </c>
      <c r="M278">
        <f>Table1[[#This Row],[mz]]-$Y$8</f>
        <v>34.891965617197172</v>
      </c>
      <c r="N278">
        <f>Table1[[#This Row],[cx]]*$W$9+Table1[[#This Row],[cy]]*$X$9+Table1[[#This Row],[cz]]*$Y$9</f>
        <v>0.60681412400221746</v>
      </c>
      <c r="O278">
        <f>Table1[[#This Row],[cx]]*$W$10+Table1[[#This Row],[cy]]*$X$10+Table1[[#This Row],[cz]]*$Y$10</f>
        <v>-0.31321200216483364</v>
      </c>
      <c r="P278">
        <f>Table1[[#This Row],[cx]]*$W$11+Table1[[#This Row],[cy]]*$X$11+Table1[[#This Row],[cz]]*$Y$11</f>
        <v>0.68514290884211293</v>
      </c>
      <c r="Q278">
        <f t="shared" si="26"/>
        <v>4.1285835935407616E-3</v>
      </c>
      <c r="R278">
        <f t="shared" si="27"/>
        <v>-27.300885595101864</v>
      </c>
      <c r="AF278">
        <f t="shared" si="28"/>
        <v>-134.2335835672805</v>
      </c>
      <c r="AG278">
        <f t="shared" si="29"/>
        <v>76.066220656245179</v>
      </c>
      <c r="AH278">
        <f t="shared" si="30"/>
        <v>68.90974861194313</v>
      </c>
      <c r="AI278">
        <f>SQRT(Table1[[#This Row],[ax]]*Table1[[#This Row],[ax]]+Table1[[#This Row],[ay]]*Table1[[#This Row],[ay]]+Table1[[#This Row],[az]]*Table1[[#This Row],[az]])-9.807</f>
        <v>2.0755091387556686</v>
      </c>
    </row>
    <row r="279" spans="1:35" x14ac:dyDescent="0.25">
      <c r="A279">
        <v>18198802</v>
      </c>
      <c r="B279">
        <v>-6.6107279999999999</v>
      </c>
      <c r="C279">
        <v>5.8636990000000004</v>
      </c>
      <c r="D279">
        <v>-5.2124430000000004</v>
      </c>
      <c r="E279">
        <v>-3.4006419999999999</v>
      </c>
      <c r="F279">
        <v>3.2732079999999999</v>
      </c>
      <c r="G279">
        <v>-2.6807789999999998</v>
      </c>
      <c r="H279">
        <v>39.272877000000001</v>
      </c>
      <c r="I279">
        <v>-16.415973999999999</v>
      </c>
      <c r="J279">
        <v>61.198517000000002</v>
      </c>
      <c r="K279">
        <f>Table1[[#This Row],[mx]]-$W$8</f>
        <v>29.157645025296567</v>
      </c>
      <c r="L279">
        <f>Table1[[#This Row],[my]]-$X$8</f>
        <v>-23.563643476326551</v>
      </c>
      <c r="M279">
        <f>Table1[[#This Row],[mz]]-$Y$8</f>
        <v>35.758798617197172</v>
      </c>
      <c r="N279">
        <f>Table1[[#This Row],[cx]]*$W$9+Table1[[#This Row],[cy]]*$X$9+Table1[[#This Row],[cz]]*$Y$9</f>
        <v>0.55977016841306759</v>
      </c>
      <c r="O279">
        <f>Table1[[#This Row],[cx]]*$W$10+Table1[[#This Row],[cy]]*$X$10+Table1[[#This Row],[cz]]*$Y$10</f>
        <v>-0.4652244089928157</v>
      </c>
      <c r="P279">
        <f>Table1[[#This Row],[cx]]*$W$11+Table1[[#This Row],[cy]]*$X$11+Table1[[#This Row],[cz]]*$Y$11</f>
        <v>0.70417474433433735</v>
      </c>
      <c r="Q279">
        <f t="shared" si="26"/>
        <v>6.5733077096469749E-4</v>
      </c>
      <c r="R279">
        <f t="shared" si="27"/>
        <v>-39.729935392905119</v>
      </c>
      <c r="AF279">
        <f t="shared" si="28"/>
        <v>-194.84243423492728</v>
      </c>
      <c r="AG279">
        <f t="shared" si="29"/>
        <v>187.54100386845715</v>
      </c>
      <c r="AH279">
        <f t="shared" si="30"/>
        <v>-153.5973225073013</v>
      </c>
      <c r="AI279">
        <f>SQRT(Table1[[#This Row],[ax]]*Table1[[#This Row],[ax]]+Table1[[#This Row],[ay]]*Table1[[#This Row],[ay]]+Table1[[#This Row],[az]]*Table1[[#This Row],[az]])-9.807</f>
        <v>0.45234952522985239</v>
      </c>
    </row>
    <row r="280" spans="1:35" x14ac:dyDescent="0.25">
      <c r="A280">
        <v>18249873</v>
      </c>
      <c r="B280">
        <v>-9.5294080000000001</v>
      </c>
      <c r="C280">
        <v>6.1773550000000004</v>
      </c>
      <c r="D280">
        <v>-4.7048459999999999</v>
      </c>
      <c r="E280">
        <v>-0.70468299999999995</v>
      </c>
      <c r="F280">
        <v>4.3632559999999998</v>
      </c>
      <c r="G280">
        <v>-2.9665400000000002</v>
      </c>
      <c r="H280">
        <v>36.196198000000003</v>
      </c>
      <c r="I280">
        <v>-17.317948999999999</v>
      </c>
      <c r="J280">
        <v>62.065353000000002</v>
      </c>
      <c r="K280">
        <f>Table1[[#This Row],[mx]]-$W$8</f>
        <v>26.080966025296568</v>
      </c>
      <c r="L280">
        <f>Table1[[#This Row],[my]]-$X$8</f>
        <v>-24.465618476326551</v>
      </c>
      <c r="M280">
        <f>Table1[[#This Row],[mz]]-$Y$8</f>
        <v>36.625634617197164</v>
      </c>
      <c r="N280">
        <f>Table1[[#This Row],[cx]]*$W$9+Table1[[#This Row],[cy]]*$X$9+Table1[[#This Row],[cz]]*$Y$9</f>
        <v>0.50005214702999812</v>
      </c>
      <c r="O280">
        <f>Table1[[#This Row],[cx]]*$W$10+Table1[[#This Row],[cy]]*$X$10+Table1[[#This Row],[cz]]*$Y$10</f>
        <v>-0.48297787034456191</v>
      </c>
      <c r="P280">
        <f>Table1[[#This Row],[cx]]*$W$11+Table1[[#This Row],[cy]]*$X$11+Table1[[#This Row],[cz]]*$Y$11</f>
        <v>0.72313861257142875</v>
      </c>
      <c r="Q280">
        <f t="shared" si="26"/>
        <v>3.9052825394229098E-5</v>
      </c>
      <c r="R280">
        <f t="shared" si="27"/>
        <v>-44.004928012818155</v>
      </c>
      <c r="AF280">
        <f t="shared" si="28"/>
        <v>-40.37536179461739</v>
      </c>
      <c r="AG280">
        <f t="shared" si="29"/>
        <v>249.9961537351335</v>
      </c>
      <c r="AH280">
        <f t="shared" si="30"/>
        <v>-169.97022175673925</v>
      </c>
      <c r="AI280">
        <f>SQRT(Table1[[#This Row],[ax]]*Table1[[#This Row],[ax]]+Table1[[#This Row],[ay]]*Table1[[#This Row],[ay]]+Table1[[#This Row],[az]]*Table1[[#This Row],[az]])-9.807</f>
        <v>2.4854736123452792</v>
      </c>
    </row>
    <row r="281" spans="1:35" x14ac:dyDescent="0.25">
      <c r="A281">
        <v>18300942</v>
      </c>
      <c r="B281">
        <v>-6.6107279999999999</v>
      </c>
      <c r="C281">
        <v>4.5875240000000002</v>
      </c>
      <c r="D281">
        <v>-8.2699940000000005</v>
      </c>
      <c r="E281">
        <v>-0.45434200000000002</v>
      </c>
      <c r="F281">
        <v>4.3632559999999998</v>
      </c>
      <c r="G281">
        <v>-2.3931529999999999</v>
      </c>
      <c r="H281">
        <v>28.594996999999999</v>
      </c>
      <c r="I281">
        <v>-15.513996000000001</v>
      </c>
      <c r="J281">
        <v>66.226157999999998</v>
      </c>
      <c r="K281">
        <f>Table1[[#This Row],[mx]]-$W$8</f>
        <v>18.479765025296565</v>
      </c>
      <c r="L281">
        <f>Table1[[#This Row],[my]]-$X$8</f>
        <v>-22.661665476326551</v>
      </c>
      <c r="M281">
        <f>Table1[[#This Row],[mz]]-$Y$8</f>
        <v>40.786439617197161</v>
      </c>
      <c r="N281">
        <f>Table1[[#This Row],[cx]]*$W$9+Table1[[#This Row],[cy]]*$X$9+Table1[[#This Row],[cz]]*$Y$9</f>
        <v>0.35330348919913984</v>
      </c>
      <c r="O281">
        <f>Table1[[#This Row],[cx]]*$W$10+Table1[[#This Row],[cy]]*$X$10+Table1[[#This Row],[cz]]*$Y$10</f>
        <v>-0.44807297067342555</v>
      </c>
      <c r="P281">
        <f>Table1[[#This Row],[cx]]*$W$11+Table1[[#This Row],[cy]]*$X$11+Table1[[#This Row],[cz]]*$Y$11</f>
        <v>0.81023506332232043</v>
      </c>
      <c r="Q281">
        <f t="shared" si="26"/>
        <v>3.2135580386226365E-4</v>
      </c>
      <c r="R281">
        <f t="shared" si="27"/>
        <v>-51.744382272927083</v>
      </c>
      <c r="AF281">
        <f t="shared" si="28"/>
        <v>-26.031879055532851</v>
      </c>
      <c r="AG281">
        <f t="shared" si="29"/>
        <v>249.9961537351335</v>
      </c>
      <c r="AH281">
        <f t="shared" si="30"/>
        <v>-137.11756662907149</v>
      </c>
      <c r="AI281">
        <f>SQRT(Table1[[#This Row],[ax]]*Table1[[#This Row],[ax]]+Table1[[#This Row],[ay]]*Table1[[#This Row],[ay]]+Table1[[#This Row],[az]]*Table1[[#This Row],[az]])-9.807</f>
        <v>1.7316265170771512</v>
      </c>
    </row>
    <row r="282" spans="1:35" x14ac:dyDescent="0.25">
      <c r="A282">
        <v>18352019</v>
      </c>
      <c r="B282">
        <v>-2.5475599999999998</v>
      </c>
      <c r="C282">
        <v>4.4486530000000002</v>
      </c>
      <c r="D282">
        <v>-8.6650569999999991</v>
      </c>
      <c r="E282">
        <v>-2.5123310000000001</v>
      </c>
      <c r="F282">
        <v>4.3632559999999998</v>
      </c>
      <c r="G282">
        <v>-3.4239449999999998</v>
      </c>
      <c r="H282">
        <v>19.183985</v>
      </c>
      <c r="I282">
        <v>-16.235576999999999</v>
      </c>
      <c r="J282">
        <v>67.959823999999998</v>
      </c>
      <c r="K282">
        <f>Table1[[#This Row],[mx]]-$W$8</f>
        <v>9.068753025296564</v>
      </c>
      <c r="L282">
        <f>Table1[[#This Row],[my]]-$X$8</f>
        <v>-23.383246476326551</v>
      </c>
      <c r="M282">
        <f>Table1[[#This Row],[mz]]-$Y$8</f>
        <v>42.52010561719716</v>
      </c>
      <c r="N282">
        <f>Table1[[#This Row],[cx]]*$W$9+Table1[[#This Row],[cy]]*$X$9+Table1[[#This Row],[cz]]*$Y$9</f>
        <v>0.17103214998326136</v>
      </c>
      <c r="O282">
        <f>Table1[[#This Row],[cx]]*$W$10+Table1[[#This Row],[cy]]*$X$10+Table1[[#This Row],[cz]]*$Y$10</f>
        <v>-0.4623792740298443</v>
      </c>
      <c r="P282">
        <f>Table1[[#This Row],[cx]]*$W$11+Table1[[#This Row],[cy]]*$X$11+Table1[[#This Row],[cz]]*$Y$11</f>
        <v>0.84970824899516073</v>
      </c>
      <c r="Q282">
        <f t="shared" si="26"/>
        <v>1.2214537249180476E-3</v>
      </c>
      <c r="R282">
        <f t="shared" si="27"/>
        <v>-69.70077794541983</v>
      </c>
      <c r="AF282">
        <f t="shared" si="28"/>
        <v>-143.94596303988163</v>
      </c>
      <c r="AG282">
        <f t="shared" si="29"/>
        <v>249.9961537351335</v>
      </c>
      <c r="AH282">
        <f t="shared" si="30"/>
        <v>-196.17759778492064</v>
      </c>
      <c r="AI282">
        <f>SQRT(Table1[[#This Row],[ax]]*Table1[[#This Row],[ax]]+Table1[[#This Row],[ay]]*Table1[[#This Row],[ay]]+Table1[[#This Row],[az]]*Table1[[#This Row],[az]])-9.807</f>
        <v>0.26095849620259415</v>
      </c>
    </row>
    <row r="283" spans="1:35" x14ac:dyDescent="0.25">
      <c r="A283">
        <v>18403094</v>
      </c>
      <c r="B283">
        <v>-1.886727</v>
      </c>
      <c r="C283">
        <v>5.0280800000000001</v>
      </c>
      <c r="D283">
        <v>-7.2212800000000001</v>
      </c>
      <c r="E283">
        <v>-3.0580210000000001</v>
      </c>
      <c r="F283">
        <v>4.3632559999999998</v>
      </c>
      <c r="G283">
        <v>-3.8623080000000001</v>
      </c>
      <c r="H283">
        <v>11.220821000000001</v>
      </c>
      <c r="I283">
        <v>-21.286646000000001</v>
      </c>
      <c r="J283">
        <v>66.919623999999999</v>
      </c>
      <c r="K283">
        <f>Table1[[#This Row],[mx]]-$W$8</f>
        <v>1.105589025296565</v>
      </c>
      <c r="L283">
        <f>Table1[[#This Row],[my]]-$X$8</f>
        <v>-28.434315476326553</v>
      </c>
      <c r="M283">
        <f>Table1[[#This Row],[mz]]-$Y$8</f>
        <v>41.479905617197161</v>
      </c>
      <c r="N283">
        <f>Table1[[#This Row],[cx]]*$W$9+Table1[[#This Row],[cy]]*$X$9+Table1[[#This Row],[cz]]*$Y$9</f>
        <v>1.5932204450314659E-2</v>
      </c>
      <c r="O283">
        <f>Table1[[#This Row],[cx]]*$W$10+Table1[[#This Row],[cy]]*$X$10+Table1[[#This Row],[cz]]*$Y$10</f>
        <v>-0.56119403764740716</v>
      </c>
      <c r="P283">
        <f>Table1[[#This Row],[cx]]*$W$11+Table1[[#This Row],[cy]]*$X$11+Table1[[#This Row],[cz]]*$Y$11</f>
        <v>0.83310385387223296</v>
      </c>
      <c r="Q283">
        <f t="shared" si="26"/>
        <v>8.5647887071016972E-5</v>
      </c>
      <c r="R283">
        <f t="shared" si="27"/>
        <v>-88.373819242349697</v>
      </c>
      <c r="AF283">
        <f t="shared" si="28"/>
        <v>-175.21169696237553</v>
      </c>
      <c r="AG283">
        <f t="shared" si="29"/>
        <v>249.9961537351335</v>
      </c>
      <c r="AH283">
        <f t="shared" si="30"/>
        <v>-221.29394757961396</v>
      </c>
      <c r="AI283">
        <f>SQRT(Table1[[#This Row],[ax]]*Table1[[#This Row],[ax]]+Table1[[#This Row],[ay]]*Table1[[#This Row],[ay]]+Table1[[#This Row],[az]]*Table1[[#This Row],[az]])-9.807</f>
        <v>-0.8076549073096988</v>
      </c>
    </row>
    <row r="284" spans="1:35" x14ac:dyDescent="0.25">
      <c r="A284">
        <v>18454160</v>
      </c>
      <c r="B284">
        <v>-2.7989649999999999</v>
      </c>
      <c r="C284">
        <v>4.8197739999999998</v>
      </c>
      <c r="D284">
        <v>-8.2843599999999995</v>
      </c>
      <c r="E284">
        <v>-3.5460530000000001</v>
      </c>
      <c r="F284">
        <v>4.3632559999999998</v>
      </c>
      <c r="G284">
        <v>-4.3632559999999998</v>
      </c>
      <c r="H284">
        <v>5.9723730000000002</v>
      </c>
      <c r="I284">
        <v>-28.322063</v>
      </c>
      <c r="J284">
        <v>60.158318000000001</v>
      </c>
      <c r="K284">
        <f>Table1[[#This Row],[mx]]-$W$8</f>
        <v>-4.1428589747034357</v>
      </c>
      <c r="L284">
        <f>Table1[[#This Row],[my]]-$X$8</f>
        <v>-35.469732476326548</v>
      </c>
      <c r="M284">
        <f>Table1[[#This Row],[mz]]-$Y$8</f>
        <v>34.718599617197171</v>
      </c>
      <c r="N284">
        <f>Table1[[#This Row],[cx]]*$W$9+Table1[[#This Row],[cy]]*$X$9+Table1[[#This Row],[cz]]*$Y$9</f>
        <v>-8.7026707392114919E-2</v>
      </c>
      <c r="O284">
        <f>Table1[[#This Row],[cx]]*$W$10+Table1[[#This Row],[cy]]*$X$10+Table1[[#This Row],[cz]]*$Y$10</f>
        <v>-0.69828228167427076</v>
      </c>
      <c r="P284">
        <f>Table1[[#This Row],[cx]]*$W$11+Table1[[#This Row],[cy]]*$X$11+Table1[[#This Row],[cz]]*$Y$11</f>
        <v>0.70054164516825146</v>
      </c>
      <c r="Q284">
        <f t="shared" si="26"/>
        <v>1.9795394483368965E-4</v>
      </c>
      <c r="R284">
        <f t="shared" si="27"/>
        <v>-97.104124866037367</v>
      </c>
      <c r="AF284">
        <f t="shared" si="28"/>
        <v>-203.17387082970413</v>
      </c>
      <c r="AG284">
        <f t="shared" si="29"/>
        <v>249.9961537351335</v>
      </c>
      <c r="AH284">
        <f t="shared" si="30"/>
        <v>-249.9961537351335</v>
      </c>
      <c r="AI284">
        <f>SQRT(Table1[[#This Row],[ax]]*Table1[[#This Row],[ax]]+Table1[[#This Row],[ay]]*Table1[[#This Row],[ay]]+Table1[[#This Row],[az]]*Table1[[#This Row],[az]])-9.807</f>
        <v>0.17774071230199695</v>
      </c>
    </row>
    <row r="285" spans="1:35" x14ac:dyDescent="0.25">
      <c r="A285">
        <v>18505234</v>
      </c>
      <c r="B285">
        <v>-2.2075659999999999</v>
      </c>
      <c r="C285">
        <v>7.0656489999999996</v>
      </c>
      <c r="D285">
        <v>-6.282705</v>
      </c>
      <c r="E285">
        <v>-2.607008</v>
      </c>
      <c r="F285">
        <v>4.3632559999999998</v>
      </c>
      <c r="G285">
        <v>-1.923897</v>
      </c>
      <c r="H285">
        <v>2.714715</v>
      </c>
      <c r="I285">
        <v>-33.733921000000002</v>
      </c>
      <c r="J285">
        <v>53.917107000000001</v>
      </c>
      <c r="K285">
        <f>Table1[[#This Row],[mx]]-$W$8</f>
        <v>-7.4005169747034358</v>
      </c>
      <c r="L285">
        <f>Table1[[#This Row],[my]]-$X$8</f>
        <v>-40.881590476326551</v>
      </c>
      <c r="M285">
        <f>Table1[[#This Row],[mz]]-$Y$8</f>
        <v>28.477388617197168</v>
      </c>
      <c r="N285">
        <f>Table1[[#This Row],[cx]]*$W$9+Table1[[#This Row],[cy]]*$X$9+Table1[[#This Row],[cz]]*$Y$9</f>
        <v>-0.15113982960772432</v>
      </c>
      <c r="O285">
        <f>Table1[[#This Row],[cx]]*$W$10+Table1[[#This Row],[cy]]*$X$10+Table1[[#This Row],[cz]]*$Y$10</f>
        <v>-0.80362750647967229</v>
      </c>
      <c r="P285">
        <f>Table1[[#This Row],[cx]]*$W$11+Table1[[#This Row],[cy]]*$X$11+Table1[[#This Row],[cz]]*$Y$11</f>
        <v>0.57732331104530266</v>
      </c>
      <c r="Q285">
        <f t="shared" si="26"/>
        <v>3.8518880230942534E-6</v>
      </c>
      <c r="R285">
        <f t="shared" si="27"/>
        <v>-100.65131193514534</v>
      </c>
      <c r="AF285">
        <f t="shared" si="28"/>
        <v>-149.37055555684171</v>
      </c>
      <c r="AG285">
        <f t="shared" si="29"/>
        <v>249.9961537351335</v>
      </c>
      <c r="AH285">
        <f t="shared" si="30"/>
        <v>-110.23117831788053</v>
      </c>
      <c r="AI285">
        <f>SQRT(Table1[[#This Row],[ax]]*Table1[[#This Row],[ax]]+Table1[[#This Row],[ay]]*Table1[[#This Row],[ay]]+Table1[[#This Row],[az]]*Table1[[#This Row],[az]])-9.807</f>
        <v>-9.7771114419950678E-2</v>
      </c>
    </row>
    <row r="286" spans="1:35" x14ac:dyDescent="0.25">
      <c r="A286">
        <v>18556301</v>
      </c>
      <c r="B286">
        <v>-0.99843300000000001</v>
      </c>
      <c r="C286">
        <v>8.0066179999999996</v>
      </c>
      <c r="D286">
        <v>-4.9610390000000004</v>
      </c>
      <c r="E286">
        <v>-1.599785</v>
      </c>
      <c r="F286">
        <v>4.3632559999999998</v>
      </c>
      <c r="G286">
        <v>-2.644825</v>
      </c>
      <c r="H286">
        <v>3.8006009999999999</v>
      </c>
      <c r="I286">
        <v>-38.784992000000003</v>
      </c>
      <c r="J286">
        <v>45.595497000000002</v>
      </c>
      <c r="K286">
        <f>Table1[[#This Row],[mx]]-$W$8</f>
        <v>-6.3146309747034355</v>
      </c>
      <c r="L286">
        <f>Table1[[#This Row],[my]]-$X$8</f>
        <v>-45.932661476326551</v>
      </c>
      <c r="M286">
        <f>Table1[[#This Row],[mz]]-$Y$8</f>
        <v>20.155778617197168</v>
      </c>
      <c r="N286">
        <f>Table1[[#This Row],[cx]]*$W$9+Table1[[#This Row],[cy]]*$X$9+Table1[[#This Row],[cz]]*$Y$9</f>
        <v>-0.13112472631748417</v>
      </c>
      <c r="O286">
        <f>Table1[[#This Row],[cx]]*$W$10+Table1[[#This Row],[cy]]*$X$10+Table1[[#This Row],[cz]]*$Y$10</f>
        <v>-0.90169375924284245</v>
      </c>
      <c r="P286">
        <f>Table1[[#This Row],[cx]]*$W$11+Table1[[#This Row],[cy]]*$X$11+Table1[[#This Row],[cz]]*$Y$11</f>
        <v>0.4102094470664388</v>
      </c>
      <c r="Q286">
        <f t="shared" si="26"/>
        <v>2.1989337709559348E-6</v>
      </c>
      <c r="R286">
        <f t="shared" si="27"/>
        <v>-98.273980643144654</v>
      </c>
      <c r="AF286">
        <f t="shared" si="28"/>
        <v>-91.660928628336407</v>
      </c>
      <c r="AG286">
        <f t="shared" si="29"/>
        <v>249.9961537351335</v>
      </c>
      <c r="AH286">
        <f t="shared" si="30"/>
        <v>-151.53731005068795</v>
      </c>
      <c r="AI286">
        <f>SQRT(Table1[[#This Row],[ax]]*Table1[[#This Row],[ax]]+Table1[[#This Row],[ay]]*Table1[[#This Row],[ay]]+Table1[[#This Row],[az]]*Table1[[#This Row],[az]])-9.807</f>
        <v>-0.33521515167632288</v>
      </c>
    </row>
    <row r="287" spans="1:35" x14ac:dyDescent="0.25">
      <c r="A287">
        <v>18607368</v>
      </c>
      <c r="B287">
        <v>2.8899490000000001</v>
      </c>
      <c r="C287">
        <v>9.8909509999999994</v>
      </c>
      <c r="D287">
        <v>-3.830918</v>
      </c>
      <c r="E287">
        <v>-0.120643</v>
      </c>
      <c r="F287">
        <v>4.3632559999999998</v>
      </c>
      <c r="G287">
        <v>-1.7688980000000001</v>
      </c>
      <c r="H287">
        <v>2.1717719999999998</v>
      </c>
      <c r="I287">
        <v>-41.490921</v>
      </c>
      <c r="J287">
        <v>40.221122999999999</v>
      </c>
      <c r="K287">
        <f>Table1[[#This Row],[mx]]-$W$8</f>
        <v>-7.943459974703436</v>
      </c>
      <c r="L287">
        <f>Table1[[#This Row],[my]]-$X$8</f>
        <v>-48.638590476326549</v>
      </c>
      <c r="M287">
        <f>Table1[[#This Row],[mz]]-$Y$8</f>
        <v>14.781404617197165</v>
      </c>
      <c r="N287">
        <f>Table1[[#This Row],[cx]]*$W$9+Table1[[#This Row],[cy]]*$X$9+Table1[[#This Row],[cz]]*$Y$9</f>
        <v>-0.16318554305931496</v>
      </c>
      <c r="O287">
        <f>Table1[[#This Row],[cx]]*$W$10+Table1[[#This Row],[cy]]*$X$10+Table1[[#This Row],[cz]]*$Y$10</f>
        <v>-0.95413298410075142</v>
      </c>
      <c r="P287">
        <f>Table1[[#This Row],[cx]]*$W$11+Table1[[#This Row],[cy]]*$X$11+Table1[[#This Row],[cz]]*$Y$11</f>
        <v>0.30340079882742882</v>
      </c>
      <c r="Q287">
        <f t="shared" si="26"/>
        <v>8.4397905090811748E-4</v>
      </c>
      <c r="R287">
        <f t="shared" si="27"/>
        <v>-99.7054030032334</v>
      </c>
      <c r="AF287">
        <f t="shared" si="28"/>
        <v>-6.9123347277967904</v>
      </c>
      <c r="AG287">
        <f t="shared" si="29"/>
        <v>249.9961537351335</v>
      </c>
      <c r="AH287">
        <f t="shared" si="30"/>
        <v>-101.35038978913229</v>
      </c>
      <c r="AI287">
        <f>SQRT(Table1[[#This Row],[ax]]*Table1[[#This Row],[ax]]+Table1[[#This Row],[ay]]*Table1[[#This Row],[ay]]+Table1[[#This Row],[az]]*Table1[[#This Row],[az]])-9.807</f>
        <v>1.1865731056706945</v>
      </c>
    </row>
    <row r="288" spans="1:35" x14ac:dyDescent="0.25">
      <c r="A288">
        <v>18658439</v>
      </c>
      <c r="B288">
        <v>2.4685480000000002</v>
      </c>
      <c r="C288">
        <v>9.0433610000000009</v>
      </c>
      <c r="D288">
        <v>-4.388795</v>
      </c>
      <c r="E288">
        <v>0.482572</v>
      </c>
      <c r="F288">
        <v>2.80768</v>
      </c>
      <c r="G288">
        <v>-1.4020429999999999</v>
      </c>
      <c r="H288">
        <v>0.90490499999999996</v>
      </c>
      <c r="I288">
        <v>-41.310524000000001</v>
      </c>
      <c r="J288">
        <v>36.580418000000002</v>
      </c>
      <c r="K288">
        <f>Table1[[#This Row],[mx]]-$W$8</f>
        <v>-9.2103269747034364</v>
      </c>
      <c r="L288">
        <f>Table1[[#This Row],[my]]-$X$8</f>
        <v>-48.458193476326549</v>
      </c>
      <c r="M288">
        <f>Table1[[#This Row],[mz]]-$Y$8</f>
        <v>11.140699617197168</v>
      </c>
      <c r="N288">
        <f>Table1[[#This Row],[cx]]*$W$9+Table1[[#This Row],[cy]]*$X$9+Table1[[#This Row],[cz]]*$Y$9</f>
        <v>-0.18767528329050215</v>
      </c>
      <c r="O288">
        <f>Table1[[#This Row],[cx]]*$W$10+Table1[[#This Row],[cy]]*$X$10+Table1[[#This Row],[cz]]*$Y$10</f>
        <v>-0.95022205661497416</v>
      </c>
      <c r="P288">
        <f>Table1[[#This Row],[cx]]*$W$11+Table1[[#This Row],[cy]]*$X$11+Table1[[#This Row],[cz]]*$Y$11</f>
        <v>0.23100223007976484</v>
      </c>
      <c r="Q288">
        <f t="shared" si="26"/>
        <v>7.2148050650690295E-5</v>
      </c>
      <c r="R288">
        <f t="shared" si="27"/>
        <v>-101.17250923983708</v>
      </c>
      <c r="AF288">
        <f t="shared" si="28"/>
        <v>27.649338911187161</v>
      </c>
      <c r="AG288">
        <f t="shared" si="29"/>
        <v>160.86821422329098</v>
      </c>
      <c r="AH288">
        <f t="shared" si="30"/>
        <v>-80.331146595860474</v>
      </c>
      <c r="AI288">
        <f>SQRT(Table1[[#This Row],[ax]]*Table1[[#This Row],[ax]]+Table1[[#This Row],[ay]]*Table1[[#This Row],[ay]]+Table1[[#This Row],[az]]*Table1[[#This Row],[az]])-9.807</f>
        <v>0.54373084166765473</v>
      </c>
    </row>
    <row r="289" spans="1:35" x14ac:dyDescent="0.25">
      <c r="A289">
        <v>18709501</v>
      </c>
      <c r="B289">
        <v>1.4150450000000001</v>
      </c>
      <c r="C289">
        <v>9.1343449999999997</v>
      </c>
      <c r="D289">
        <v>-4.9107580000000004</v>
      </c>
      <c r="E289">
        <v>0.21332200000000001</v>
      </c>
      <c r="F289">
        <v>3.0353840000000001</v>
      </c>
      <c r="G289">
        <v>-1.92363</v>
      </c>
      <c r="H289">
        <v>2.895696</v>
      </c>
      <c r="I289">
        <v>-42.212502000000001</v>
      </c>
      <c r="J289">
        <v>36.060318000000002</v>
      </c>
      <c r="K289">
        <f>Table1[[#This Row],[mx]]-$W$8</f>
        <v>-7.2195359747034358</v>
      </c>
      <c r="L289">
        <f>Table1[[#This Row],[my]]-$X$8</f>
        <v>-49.360171476326549</v>
      </c>
      <c r="M289">
        <f>Table1[[#This Row],[mz]]-$Y$8</f>
        <v>10.620599617197168</v>
      </c>
      <c r="N289">
        <f>Table1[[#This Row],[cx]]*$W$9+Table1[[#This Row],[cy]]*$X$9+Table1[[#This Row],[cz]]*$Y$9</f>
        <v>-0.14932375841878773</v>
      </c>
      <c r="O289">
        <f>Table1[[#This Row],[cx]]*$W$10+Table1[[#This Row],[cy]]*$X$10+Table1[[#This Row],[cz]]*$Y$10</f>
        <v>-0.96783501760986823</v>
      </c>
      <c r="P289">
        <f>Table1[[#This Row],[cx]]*$W$11+Table1[[#This Row],[cy]]*$X$11+Table1[[#This Row],[cz]]*$Y$11</f>
        <v>0.21964203657721801</v>
      </c>
      <c r="Q289">
        <f t="shared" si="26"/>
        <v>5.2487567118971129E-5</v>
      </c>
      <c r="R289">
        <f t="shared" si="27"/>
        <v>-98.770800371659476</v>
      </c>
      <c r="AF289">
        <f t="shared" si="28"/>
        <v>12.222450277289749</v>
      </c>
      <c r="AG289">
        <f t="shared" si="29"/>
        <v>173.91469240153788</v>
      </c>
      <c r="AH289">
        <f t="shared" si="30"/>
        <v>-110.21588034475054</v>
      </c>
      <c r="AI289">
        <f>SQRT(Table1[[#This Row],[ax]]*Table1[[#This Row],[ax]]+Table1[[#This Row],[ay]]*Table1[[#This Row],[ay]]+Table1[[#This Row],[az]]*Table1[[#This Row],[az]])-9.807</f>
        <v>0.65981207749589821</v>
      </c>
    </row>
    <row r="290" spans="1:35" x14ac:dyDescent="0.25">
      <c r="A290">
        <v>18760568</v>
      </c>
      <c r="B290">
        <v>0.84759099999999998</v>
      </c>
      <c r="C290">
        <v>10.156720999999999</v>
      </c>
      <c r="D290">
        <v>-3.2371259999999999</v>
      </c>
      <c r="E290">
        <v>0.61080500000000004</v>
      </c>
      <c r="F290">
        <v>2.4484140000000001</v>
      </c>
      <c r="G290">
        <v>-1.2334620000000001</v>
      </c>
      <c r="H290">
        <v>8.144145</v>
      </c>
      <c r="I290">
        <v>-42.753689000000001</v>
      </c>
      <c r="J290">
        <v>36.580418000000002</v>
      </c>
      <c r="K290">
        <f>Table1[[#This Row],[mx]]-$W$8</f>
        <v>-1.9710869747034359</v>
      </c>
      <c r="L290">
        <f>Table1[[#This Row],[my]]-$X$8</f>
        <v>-49.90135847632655</v>
      </c>
      <c r="M290">
        <f>Table1[[#This Row],[mz]]-$Y$8</f>
        <v>11.140699617197168</v>
      </c>
      <c r="N290">
        <f>Table1[[#This Row],[cx]]*$W$9+Table1[[#This Row],[cy]]*$X$9+Table1[[#This Row],[cz]]*$Y$9</f>
        <v>-4.7853570634881687E-2</v>
      </c>
      <c r="O290">
        <f>Table1[[#This Row],[cx]]*$W$10+Table1[[#This Row],[cy]]*$X$10+Table1[[#This Row],[cz]]*$Y$10</f>
        <v>-0.97849142323607186</v>
      </c>
      <c r="P290">
        <f>Table1[[#This Row],[cx]]*$W$11+Table1[[#This Row],[cy]]*$X$11+Table1[[#This Row],[cz]]*$Y$11</f>
        <v>0.22750777432274916</v>
      </c>
      <c r="Q290">
        <f t="shared" si="26"/>
        <v>1.3214001264369882E-4</v>
      </c>
      <c r="R290">
        <f t="shared" si="27"/>
        <v>-92.799845556164357</v>
      </c>
      <c r="AF290">
        <f t="shared" si="28"/>
        <v>34.99654860548825</v>
      </c>
      <c r="AG290">
        <f t="shared" si="29"/>
        <v>140.28378870074394</v>
      </c>
      <c r="AH290">
        <f t="shared" si="30"/>
        <v>-70.672166789765555</v>
      </c>
      <c r="AI290">
        <f>SQRT(Table1[[#This Row],[ax]]*Table1[[#This Row],[ax]]+Table1[[#This Row],[ay]]*Table1[[#This Row],[ay]]+Table1[[#This Row],[az]]*Table1[[#This Row],[az]])-9.807</f>
        <v>0.88675409830420548</v>
      </c>
    </row>
    <row r="291" spans="1:35" x14ac:dyDescent="0.25">
      <c r="A291">
        <v>18811641</v>
      </c>
      <c r="B291">
        <v>1.5227900000000001</v>
      </c>
      <c r="C291">
        <v>8.7656189999999992</v>
      </c>
      <c r="D291">
        <v>-5.0639940000000001</v>
      </c>
      <c r="E291">
        <v>1.020672</v>
      </c>
      <c r="F291">
        <v>2.7355070000000001</v>
      </c>
      <c r="G291">
        <v>-0.92040200000000005</v>
      </c>
      <c r="H291">
        <v>7.7821829999999999</v>
      </c>
      <c r="I291">
        <v>-43.114479000000003</v>
      </c>
      <c r="J291">
        <v>37.273884000000002</v>
      </c>
      <c r="K291">
        <f>Table1[[#This Row],[mx]]-$W$8</f>
        <v>-2.333048974703436</v>
      </c>
      <c r="L291">
        <f>Table1[[#This Row],[my]]-$X$8</f>
        <v>-50.262148476326551</v>
      </c>
      <c r="M291">
        <f>Table1[[#This Row],[mz]]-$Y$8</f>
        <v>11.834165617197169</v>
      </c>
      <c r="N291">
        <f>Table1[[#This Row],[cx]]*$W$9+Table1[[#This Row],[cy]]*$X$9+Table1[[#This Row],[cz]]*$Y$9</f>
        <v>-5.492774436991002E-2</v>
      </c>
      <c r="O291">
        <f>Table1[[#This Row],[cx]]*$W$10+Table1[[#This Row],[cy]]*$X$10+Table1[[#This Row],[cz]]*$Y$10</f>
        <v>-0.98562923862744323</v>
      </c>
      <c r="P291">
        <f>Table1[[#This Row],[cx]]*$W$11+Table1[[#This Row],[cy]]*$X$11+Table1[[#This Row],[cz]]*$Y$11</f>
        <v>0.24161693889632752</v>
      </c>
      <c r="Q291">
        <f t="shared" si="26"/>
        <v>1.0798320649468905E-3</v>
      </c>
      <c r="R291">
        <f t="shared" si="27"/>
        <v>-93.18971462758509</v>
      </c>
      <c r="AF291">
        <f t="shared" si="28"/>
        <v>58.480197867176763</v>
      </c>
      <c r="AG291">
        <f t="shared" si="29"/>
        <v>156.7330059284933</v>
      </c>
      <c r="AH291">
        <f t="shared" si="30"/>
        <v>-52.735150055399998</v>
      </c>
      <c r="AI291">
        <f>SQRT(Table1[[#This Row],[ax]]*Table1[[#This Row],[ax]]+Table1[[#This Row],[ay]]*Table1[[#This Row],[ay]]+Table1[[#This Row],[az]]*Table1[[#This Row],[az]])-9.807</f>
        <v>0.43013832422405862</v>
      </c>
    </row>
    <row r="292" spans="1:35" x14ac:dyDescent="0.25">
      <c r="A292">
        <v>18862706</v>
      </c>
      <c r="B292">
        <v>2.9881160000000002</v>
      </c>
      <c r="C292">
        <v>8.9523759999999992</v>
      </c>
      <c r="D292">
        <v>-4.1278139999999999</v>
      </c>
      <c r="E292">
        <v>1.1321270000000001</v>
      </c>
      <c r="F292">
        <v>3.0755979999999998</v>
      </c>
      <c r="G292">
        <v>-1.4892620000000001</v>
      </c>
      <c r="H292">
        <v>7.9631639999999999</v>
      </c>
      <c r="I292">
        <v>-41.130130999999999</v>
      </c>
      <c r="J292">
        <v>39.18092</v>
      </c>
      <c r="K292">
        <f>Table1[[#This Row],[mx]]-$W$8</f>
        <v>-2.1520679747034359</v>
      </c>
      <c r="L292">
        <f>Table1[[#This Row],[my]]-$X$8</f>
        <v>-48.277800476326547</v>
      </c>
      <c r="M292">
        <f>Table1[[#This Row],[mz]]-$Y$8</f>
        <v>13.741201617197166</v>
      </c>
      <c r="N292">
        <f>Table1[[#This Row],[cx]]*$W$9+Table1[[#This Row],[cy]]*$X$9+Table1[[#This Row],[cz]]*$Y$9</f>
        <v>-5.1034745128268159E-2</v>
      </c>
      <c r="O292">
        <f>Table1[[#This Row],[cx]]*$W$10+Table1[[#This Row],[cy]]*$X$10+Table1[[#This Row],[cz]]*$Y$10</f>
        <v>-0.9469625456000742</v>
      </c>
      <c r="P292">
        <f>Table1[[#This Row],[cx]]*$W$11+Table1[[#This Row],[cy]]*$X$11+Table1[[#This Row],[cz]]*$Y$11</f>
        <v>0.27964962353078981</v>
      </c>
      <c r="Q292">
        <f t="shared" si="26"/>
        <v>5.0415876767635466E-4</v>
      </c>
      <c r="R292">
        <f t="shared" si="27"/>
        <v>-93.08486273496392</v>
      </c>
      <c r="AF292">
        <f t="shared" si="28"/>
        <v>64.86609897280735</v>
      </c>
      <c r="AG292">
        <f t="shared" si="29"/>
        <v>176.21878487887696</v>
      </c>
      <c r="AH292">
        <f t="shared" si="30"/>
        <v>-85.328427189212007</v>
      </c>
      <c r="AI292">
        <f>SQRT(Table1[[#This Row],[ax]]*Table1[[#This Row],[ax]]+Table1[[#This Row],[ay]]*Table1[[#This Row],[ay]]+Table1[[#This Row],[az]]*Table1[[#This Row],[az]])-9.807</f>
        <v>0.49410293577478903</v>
      </c>
    </row>
    <row r="293" spans="1:35" x14ac:dyDescent="0.25">
      <c r="A293">
        <v>18913778</v>
      </c>
      <c r="B293">
        <v>-4.8700539999999997</v>
      </c>
      <c r="C293">
        <v>8.3418240000000008</v>
      </c>
      <c r="D293">
        <v>-11.260505</v>
      </c>
      <c r="E293">
        <v>0.60534600000000005</v>
      </c>
      <c r="F293">
        <v>3.0668099999999998</v>
      </c>
      <c r="G293">
        <v>-0.25726500000000002</v>
      </c>
      <c r="H293">
        <v>11.220821000000001</v>
      </c>
      <c r="I293">
        <v>-40.047756</v>
      </c>
      <c r="J293">
        <v>42.648257999999998</v>
      </c>
      <c r="K293">
        <f>Table1[[#This Row],[mx]]-$W$8</f>
        <v>1.105589025296565</v>
      </c>
      <c r="L293">
        <f>Table1[[#This Row],[my]]-$X$8</f>
        <v>-47.195425476326548</v>
      </c>
      <c r="M293">
        <f>Table1[[#This Row],[mz]]-$Y$8</f>
        <v>17.208539617197165</v>
      </c>
      <c r="N293">
        <f>Table1[[#This Row],[cx]]*$W$9+Table1[[#This Row],[cy]]*$X$9+Table1[[#This Row],[cz]]*$Y$9</f>
        <v>1.2229144667702762E-2</v>
      </c>
      <c r="O293">
        <f>Table1[[#This Row],[cx]]*$W$10+Table1[[#This Row],[cy]]*$X$10+Table1[[#This Row],[cz]]*$Y$10</f>
        <v>-0.92612480693196142</v>
      </c>
      <c r="P293">
        <f>Table1[[#This Row],[cx]]*$W$11+Table1[[#This Row],[cy]]*$X$11+Table1[[#This Row],[cz]]*$Y$11</f>
        <v>0.34750708372571698</v>
      </c>
      <c r="Q293">
        <f t="shared" si="26"/>
        <v>4.5719491741115709E-4</v>
      </c>
      <c r="R293">
        <f t="shared" si="27"/>
        <v>-89.243473826081797</v>
      </c>
      <c r="AF293">
        <f t="shared" si="28"/>
        <v>34.683770945126334</v>
      </c>
      <c r="AG293">
        <f t="shared" si="29"/>
        <v>175.71526956851599</v>
      </c>
      <c r="AH293">
        <f t="shared" si="30"/>
        <v>-14.740198716433126</v>
      </c>
      <c r="AI293">
        <f>SQRT(Table1[[#This Row],[ax]]*Table1[[#This Row],[ax]]+Table1[[#This Row],[ay]]*Table1[[#This Row],[ay]]+Table1[[#This Row],[az]]*Table1[[#This Row],[az]])-9.807</f>
        <v>5.0288493678291637</v>
      </c>
    </row>
    <row r="294" spans="1:35" x14ac:dyDescent="0.25">
      <c r="A294">
        <v>18964841</v>
      </c>
      <c r="B294">
        <v>2.2219319999999998</v>
      </c>
      <c r="C294">
        <v>8.878152</v>
      </c>
      <c r="D294">
        <v>-3.6034570000000001</v>
      </c>
      <c r="E294">
        <v>-6.7778000000000005E-2</v>
      </c>
      <c r="F294">
        <v>0.90269200000000005</v>
      </c>
      <c r="G294">
        <v>4.927E-3</v>
      </c>
      <c r="H294">
        <v>8.5061060000000008</v>
      </c>
      <c r="I294">
        <v>-41.310524000000001</v>
      </c>
      <c r="J294">
        <v>41.434688999999999</v>
      </c>
      <c r="K294">
        <f>Table1[[#This Row],[mx]]-$W$8</f>
        <v>-1.609125974703435</v>
      </c>
      <c r="L294">
        <f>Table1[[#This Row],[my]]-$X$8</f>
        <v>-48.458193476326549</v>
      </c>
      <c r="M294">
        <f>Table1[[#This Row],[mz]]-$Y$8</f>
        <v>15.994970617197165</v>
      </c>
      <c r="N294">
        <f>Table1[[#This Row],[cx]]*$W$9+Table1[[#This Row],[cy]]*$X$9+Table1[[#This Row],[cz]]*$Y$9</f>
        <v>-4.0557946180605473E-2</v>
      </c>
      <c r="O294">
        <f>Table1[[#This Row],[cx]]*$W$10+Table1[[#This Row],[cy]]*$X$10+Table1[[#This Row],[cz]]*$Y$10</f>
        <v>-0.95072933374413371</v>
      </c>
      <c r="P294">
        <f>Table1[[#This Row],[cx]]*$W$11+Table1[[#This Row],[cy]]*$X$11+Table1[[#This Row],[cz]]*$Y$11</f>
        <v>0.32459151986533369</v>
      </c>
      <c r="Q294">
        <f t="shared" si="26"/>
        <v>1.1861100162093058E-4</v>
      </c>
      <c r="R294">
        <f t="shared" si="27"/>
        <v>-92.442746776794337</v>
      </c>
      <c r="AF294">
        <f t="shared" si="28"/>
        <v>-3.8833933438376937</v>
      </c>
      <c r="AG294">
        <f t="shared" si="29"/>
        <v>51.720441800223313</v>
      </c>
      <c r="AH294">
        <f t="shared" si="30"/>
        <v>0.28229630566095659</v>
      </c>
      <c r="AI294">
        <f>SQRT(Table1[[#This Row],[ax]]*Table1[[#This Row],[ax]]+Table1[[#This Row],[ay]]*Table1[[#This Row],[ay]]+Table1[[#This Row],[az]]*Table1[[#This Row],[az]])-9.807</f>
        <v>2.8825694804528013E-2</v>
      </c>
    </row>
    <row r="295" spans="1:35" x14ac:dyDescent="0.25">
      <c r="A295">
        <v>19015901</v>
      </c>
      <c r="B295">
        <v>1.374342</v>
      </c>
      <c r="C295">
        <v>9.2827929999999999</v>
      </c>
      <c r="D295">
        <v>-2.5427719999999998</v>
      </c>
      <c r="E295">
        <v>-0.226905</v>
      </c>
      <c r="F295">
        <v>1.241185</v>
      </c>
      <c r="G295">
        <v>-0.826125</v>
      </c>
      <c r="H295">
        <v>8.144145</v>
      </c>
      <c r="I295">
        <v>-40.949733999999999</v>
      </c>
      <c r="J295">
        <v>41.434688999999999</v>
      </c>
      <c r="K295">
        <f>Table1[[#This Row],[mx]]-$W$8</f>
        <v>-1.9710869747034359</v>
      </c>
      <c r="L295">
        <f>Table1[[#This Row],[my]]-$X$8</f>
        <v>-48.097403476326548</v>
      </c>
      <c r="M295">
        <f>Table1[[#This Row],[mz]]-$Y$8</f>
        <v>15.994970617197165</v>
      </c>
      <c r="N295">
        <f>Table1[[#This Row],[cx]]*$W$9+Table1[[#This Row],[cy]]*$X$9+Table1[[#This Row],[cz]]*$Y$9</f>
        <v>-4.749274752414516E-2</v>
      </c>
      <c r="O295">
        <f>Table1[[#This Row],[cx]]*$W$10+Table1[[#This Row],[cy]]*$X$10+Table1[[#This Row],[cz]]*$Y$10</f>
        <v>-0.94366289204251796</v>
      </c>
      <c r="P295">
        <f>Table1[[#This Row],[cx]]*$W$11+Table1[[#This Row],[cy]]*$X$11+Table1[[#This Row],[cz]]*$Y$11</f>
        <v>0.32474828631807495</v>
      </c>
      <c r="Q295">
        <f t="shared" si="26"/>
        <v>3.180286033543347E-6</v>
      </c>
      <c r="R295">
        <f t="shared" si="27"/>
        <v>-92.881156004565781</v>
      </c>
      <c r="AF295">
        <f t="shared" si="28"/>
        <v>-13.000698850415944</v>
      </c>
      <c r="AG295">
        <f t="shared" si="29"/>
        <v>71.114662094945075</v>
      </c>
      <c r="AH295">
        <f t="shared" si="30"/>
        <v>-47.333475850245136</v>
      </c>
      <c r="AI295">
        <f>SQRT(Table1[[#This Row],[ax]]*Table1[[#This Row],[ax]]+Table1[[#This Row],[ay]]*Table1[[#This Row],[ay]]+Table1[[#This Row],[az]]*Table1[[#This Row],[az]])-9.807</f>
        <v>-8.4615968405847397E-2</v>
      </c>
    </row>
    <row r="296" spans="1:35" x14ac:dyDescent="0.25">
      <c r="A296">
        <v>19066976</v>
      </c>
      <c r="B296">
        <v>2.5499550000000002</v>
      </c>
      <c r="C296">
        <v>9.3282849999999993</v>
      </c>
      <c r="D296">
        <v>-3.2155770000000001</v>
      </c>
      <c r="E296">
        <v>0.51825900000000003</v>
      </c>
      <c r="F296">
        <v>-0.33356599999999997</v>
      </c>
      <c r="G296">
        <v>-9.0283000000000002E-2</v>
      </c>
      <c r="H296">
        <v>9.2300310000000003</v>
      </c>
      <c r="I296">
        <v>-41.310524000000001</v>
      </c>
      <c r="J296">
        <v>41.781424999999999</v>
      </c>
      <c r="K296">
        <f>Table1[[#This Row],[mx]]-$W$8</f>
        <v>-0.88520097470343551</v>
      </c>
      <c r="L296">
        <f>Table1[[#This Row],[my]]-$X$8</f>
        <v>-48.458193476326549</v>
      </c>
      <c r="M296">
        <f>Table1[[#This Row],[mz]]-$Y$8</f>
        <v>16.341706617197165</v>
      </c>
      <c r="N296">
        <f>Table1[[#This Row],[cx]]*$W$9+Table1[[#This Row],[cy]]*$X$9+Table1[[#This Row],[cz]]*$Y$9</f>
        <v>-2.6546968254517505E-2</v>
      </c>
      <c r="O296">
        <f>Table1[[#This Row],[cx]]*$W$10+Table1[[#This Row],[cy]]*$X$10+Table1[[#This Row],[cz]]*$Y$10</f>
        <v>-0.95076567750343854</v>
      </c>
      <c r="P296">
        <f>Table1[[#This Row],[cx]]*$W$11+Table1[[#This Row],[cy]]*$X$11+Table1[[#This Row],[cz]]*$Y$11</f>
        <v>0.33118690999426975</v>
      </c>
      <c r="Q296">
        <f t="shared" si="26"/>
        <v>2.0577570826664832E-4</v>
      </c>
      <c r="R296">
        <f t="shared" si="27"/>
        <v>-91.599378464937757</v>
      </c>
      <c r="AF296">
        <f t="shared" si="28"/>
        <v>29.694053394670533</v>
      </c>
      <c r="AG296">
        <f t="shared" si="29"/>
        <v>-19.111923989060816</v>
      </c>
      <c r="AH296">
        <f t="shared" si="30"/>
        <v>-5.1728348617796112</v>
      </c>
      <c r="AI296">
        <f>SQRT(Table1[[#This Row],[ax]]*Table1[[#This Row],[ax]]+Table1[[#This Row],[ay]]*Table1[[#This Row],[ay]]+Table1[[#This Row],[az]]*Table1[[#This Row],[az]])-9.807</f>
        <v>0.3841288376793166</v>
      </c>
    </row>
    <row r="297" spans="1:35" x14ac:dyDescent="0.25">
      <c r="A297">
        <v>19118042</v>
      </c>
      <c r="B297">
        <v>-0.28492499999999998</v>
      </c>
      <c r="C297">
        <v>9.4120860000000004</v>
      </c>
      <c r="D297">
        <v>-8.5597080000000005</v>
      </c>
      <c r="E297">
        <v>-0.24554699999999999</v>
      </c>
      <c r="F297">
        <v>0.85009400000000002</v>
      </c>
      <c r="G297">
        <v>0.123706</v>
      </c>
      <c r="H297">
        <v>9.7729739999999996</v>
      </c>
      <c r="I297">
        <v>-39.326175999999997</v>
      </c>
      <c r="J297">
        <v>42.994990999999999</v>
      </c>
      <c r="K297">
        <f>Table1[[#This Row],[mx]]-$W$8</f>
        <v>-0.34225797470343622</v>
      </c>
      <c r="L297">
        <f>Table1[[#This Row],[my]]-$X$8</f>
        <v>-46.473845476326545</v>
      </c>
      <c r="M297">
        <f>Table1[[#This Row],[mz]]-$Y$8</f>
        <v>17.555272617197165</v>
      </c>
      <c r="N297">
        <f>Table1[[#This Row],[cx]]*$W$9+Table1[[#This Row],[cy]]*$X$9+Table1[[#This Row],[cz]]*$Y$9</f>
        <v>-1.5650126516269687E-2</v>
      </c>
      <c r="O297">
        <f>Table1[[#This Row],[cx]]*$W$10+Table1[[#This Row],[cy]]*$X$10+Table1[[#This Row],[cz]]*$Y$10</f>
        <v>-0.91202739150488055</v>
      </c>
      <c r="P297">
        <f>Table1[[#This Row],[cx]]*$W$11+Table1[[#This Row],[cy]]*$X$11+Table1[[#This Row],[cz]]*$Y$11</f>
        <v>0.35513279465431813</v>
      </c>
      <c r="Q297">
        <f t="shared" si="26"/>
        <v>1.7507369674919808E-3</v>
      </c>
      <c r="R297">
        <f t="shared" si="27"/>
        <v>-90.983082537516168</v>
      </c>
      <c r="AF297">
        <f t="shared" si="28"/>
        <v>-14.068806772098824</v>
      </c>
      <c r="AG297">
        <f t="shared" si="29"/>
        <v>48.706798389394208</v>
      </c>
      <c r="AH297">
        <f t="shared" si="30"/>
        <v>7.0878317004453617</v>
      </c>
      <c r="AI297">
        <f>SQRT(Table1[[#This Row],[ax]]*Table1[[#This Row],[ax]]+Table1[[#This Row],[ay]]*Table1[[#This Row],[ay]]+Table1[[#This Row],[az]]*Table1[[#This Row],[az]])-9.807</f>
        <v>2.9184526902694117</v>
      </c>
    </row>
    <row r="298" spans="1:35" x14ac:dyDescent="0.25">
      <c r="A298">
        <v>19169106</v>
      </c>
      <c r="B298">
        <v>5.418355</v>
      </c>
      <c r="C298">
        <v>12.043448</v>
      </c>
      <c r="D298">
        <v>-6.4191820000000002</v>
      </c>
      <c r="E298">
        <v>-0.99976600000000004</v>
      </c>
      <c r="F298">
        <v>1.6823440000000001</v>
      </c>
      <c r="G298">
        <v>-0.83770999999999995</v>
      </c>
      <c r="H298">
        <v>9.7729739999999996</v>
      </c>
      <c r="I298">
        <v>-39.686965999999998</v>
      </c>
      <c r="J298">
        <v>41.261322</v>
      </c>
      <c r="K298">
        <f>Table1[[#This Row],[mx]]-$W$8</f>
        <v>-0.34225797470343622</v>
      </c>
      <c r="L298">
        <f>Table1[[#This Row],[my]]-$X$8</f>
        <v>-46.834635476326547</v>
      </c>
      <c r="M298">
        <f>Table1[[#This Row],[mz]]-$Y$8</f>
        <v>15.821603617197166</v>
      </c>
      <c r="N298">
        <f>Table1[[#This Row],[cx]]*$W$9+Table1[[#This Row],[cy]]*$X$9+Table1[[#This Row],[cz]]*$Y$9</f>
        <v>-1.5723731313517578E-2</v>
      </c>
      <c r="O298">
        <f>Table1[[#This Row],[cx]]*$W$10+Table1[[#This Row],[cy]]*$X$10+Table1[[#This Row],[cz]]*$Y$10</f>
        <v>-0.91891408536308272</v>
      </c>
      <c r="P298">
        <f>Table1[[#This Row],[cx]]*$W$11+Table1[[#This Row],[cy]]*$X$11+Table1[[#This Row],[cz]]*$Y$11</f>
        <v>0.3203863892863576</v>
      </c>
      <c r="Q298">
        <f t="shared" si="26"/>
        <v>2.7775250000636946E-3</v>
      </c>
      <c r="R298">
        <f t="shared" si="27"/>
        <v>-90.980304411516016</v>
      </c>
      <c r="AF298">
        <f t="shared" si="28"/>
        <v>-57.282372300676265</v>
      </c>
      <c r="AG298">
        <f t="shared" si="29"/>
        <v>96.391210889156966</v>
      </c>
      <c r="AH298">
        <f t="shared" si="30"/>
        <v>-47.997247455904187</v>
      </c>
      <c r="AI298">
        <f>SQRT(Table1[[#This Row],[ax]]*Table1[[#This Row],[ax]]+Table1[[#This Row],[ay]]*Table1[[#This Row],[ay]]+Table1[[#This Row],[az]]*Table1[[#This Row],[az]])-9.807</f>
        <v>4.8766340251265099</v>
      </c>
    </row>
    <row r="299" spans="1:35" x14ac:dyDescent="0.25">
      <c r="A299">
        <v>19220178</v>
      </c>
      <c r="B299">
        <v>2.8324850000000001</v>
      </c>
      <c r="C299">
        <v>10.367421999999999</v>
      </c>
      <c r="D299">
        <v>-3.7040190000000002</v>
      </c>
      <c r="E299">
        <v>-1.0197400000000001</v>
      </c>
      <c r="F299">
        <v>1.2972459999999999</v>
      </c>
      <c r="G299">
        <v>-1.7051149999999999</v>
      </c>
      <c r="H299">
        <v>9.7729739999999996</v>
      </c>
      <c r="I299">
        <v>-41.490921</v>
      </c>
      <c r="J299">
        <v>38.140720000000002</v>
      </c>
      <c r="K299">
        <f>Table1[[#This Row],[mx]]-$W$8</f>
        <v>-0.34225797470343622</v>
      </c>
      <c r="L299">
        <f>Table1[[#This Row],[my]]-$X$8</f>
        <v>-48.638590476326549</v>
      </c>
      <c r="M299">
        <f>Table1[[#This Row],[mz]]-$Y$8</f>
        <v>12.701001617197168</v>
      </c>
      <c r="N299">
        <f>Table1[[#This Row],[cx]]*$W$9+Table1[[#This Row],[cy]]*$X$9+Table1[[#This Row],[cz]]*$Y$9</f>
        <v>-1.6081280857875659E-2</v>
      </c>
      <c r="O299">
        <f>Table1[[#This Row],[cx]]*$W$10+Table1[[#This Row],[cy]]*$X$10+Table1[[#This Row],[cz]]*$Y$10</f>
        <v>-0.95392214553283405</v>
      </c>
      <c r="P299">
        <f>Table1[[#This Row],[cx]]*$W$11+Table1[[#This Row],[cy]]*$X$11+Table1[[#This Row],[cz]]*$Y$11</f>
        <v>0.25791472747842992</v>
      </c>
      <c r="Q299">
        <f t="shared" si="26"/>
        <v>5.4074507523814896E-4</v>
      </c>
      <c r="R299">
        <f t="shared" si="27"/>
        <v>-90.965804449509662</v>
      </c>
      <c r="AF299">
        <f t="shared" si="28"/>
        <v>-58.426798200670575</v>
      </c>
      <c r="AG299">
        <f t="shared" si="29"/>
        <v>74.326720790227981</v>
      </c>
      <c r="AH299">
        <f t="shared" si="30"/>
        <v>-97.695893084449366</v>
      </c>
      <c r="AI299">
        <f>SQRT(Table1[[#This Row],[ax]]*Table1[[#This Row],[ax]]+Table1[[#This Row],[ay]]*Table1[[#This Row],[ay]]+Table1[[#This Row],[az]]*Table1[[#This Row],[az]])-9.807</f>
        <v>1.5607687763989109</v>
      </c>
    </row>
    <row r="300" spans="1:35" x14ac:dyDescent="0.25">
      <c r="A300">
        <v>19271245</v>
      </c>
      <c r="B300">
        <v>1.2234989999999999</v>
      </c>
      <c r="C300">
        <v>11.557401</v>
      </c>
      <c r="D300">
        <v>-3.1269870000000002</v>
      </c>
      <c r="E300">
        <v>0.11358600000000001</v>
      </c>
      <c r="F300">
        <v>1.137853</v>
      </c>
      <c r="G300">
        <v>-0.387762</v>
      </c>
      <c r="H300">
        <v>13.935536000000001</v>
      </c>
      <c r="I300">
        <v>-42.392899</v>
      </c>
      <c r="J300">
        <v>36.233685000000001</v>
      </c>
      <c r="K300">
        <f>Table1[[#This Row],[mx]]-$W$8</f>
        <v>3.820304025296565</v>
      </c>
      <c r="L300">
        <f>Table1[[#This Row],[my]]-$X$8</f>
        <v>-49.540568476326548</v>
      </c>
      <c r="M300">
        <f>Table1[[#This Row],[mz]]-$Y$8</f>
        <v>10.793966617197167</v>
      </c>
      <c r="N300">
        <f>Table1[[#This Row],[cx]]*$W$9+Table1[[#This Row],[cy]]*$X$9+Table1[[#This Row],[cz]]*$Y$9</f>
        <v>6.4298517373968286E-2</v>
      </c>
      <c r="O300">
        <f>Table1[[#This Row],[cx]]*$W$10+Table1[[#This Row],[cy]]*$X$10+Table1[[#This Row],[cz]]*$Y$10</f>
        <v>-0.97139279657379929</v>
      </c>
      <c r="P300">
        <f>Table1[[#This Row],[cx]]*$W$11+Table1[[#This Row],[cy]]*$X$11+Table1[[#This Row],[cz]]*$Y$11</f>
        <v>0.21766418772834537</v>
      </c>
      <c r="Q300">
        <f t="shared" si="26"/>
        <v>2.3853815547784081E-5</v>
      </c>
      <c r="R300">
        <f t="shared" si="27"/>
        <v>-86.212997061177703</v>
      </c>
      <c r="AF300">
        <f t="shared" si="28"/>
        <v>6.5079984117729692</v>
      </c>
      <c r="AG300">
        <f t="shared" si="29"/>
        <v>65.194174606299256</v>
      </c>
      <c r="AH300">
        <f t="shared" si="30"/>
        <v>-22.217126055551827</v>
      </c>
      <c r="AI300">
        <f>SQRT(Table1[[#This Row],[ax]]*Table1[[#This Row],[ax]]+Table1[[#This Row],[ay]]*Table1[[#This Row],[ay]]+Table1[[#This Row],[az]]*Table1[[#This Row],[az]])-9.807</f>
        <v>2.2283028784476802</v>
      </c>
    </row>
    <row r="301" spans="1:35" x14ac:dyDescent="0.25">
      <c r="A301">
        <v>19322321</v>
      </c>
      <c r="B301">
        <v>1.034348</v>
      </c>
      <c r="C301">
        <v>9.2588500000000007</v>
      </c>
      <c r="D301">
        <v>-3.39994</v>
      </c>
      <c r="E301">
        <v>-0.37164999999999998</v>
      </c>
      <c r="F301">
        <v>0.82625800000000005</v>
      </c>
      <c r="G301">
        <v>-2.0745010000000002</v>
      </c>
      <c r="H301">
        <v>16.107309000000001</v>
      </c>
      <c r="I301">
        <v>-41.671314000000002</v>
      </c>
      <c r="J301">
        <v>36.927151000000002</v>
      </c>
      <c r="K301">
        <f>Table1[[#This Row],[mx]]-$W$8</f>
        <v>5.9920770252965649</v>
      </c>
      <c r="L301">
        <f>Table1[[#This Row],[my]]-$X$8</f>
        <v>-48.818983476326551</v>
      </c>
      <c r="M301">
        <f>Table1[[#This Row],[mz]]-$Y$8</f>
        <v>11.487432617197168</v>
      </c>
      <c r="N301">
        <f>Table1[[#This Row],[cx]]*$W$9+Table1[[#This Row],[cy]]*$X$9+Table1[[#This Row],[cz]]*$Y$9</f>
        <v>0.10647142115333572</v>
      </c>
      <c r="O301">
        <f>Table1[[#This Row],[cx]]*$W$10+Table1[[#This Row],[cy]]*$X$10+Table1[[#This Row],[cz]]*$Y$10</f>
        <v>-0.95733337761023118</v>
      </c>
      <c r="P301">
        <f>Table1[[#This Row],[cx]]*$W$11+Table1[[#This Row],[cy]]*$X$11+Table1[[#This Row],[cz]]*$Y$11</f>
        <v>0.23045153466641216</v>
      </c>
      <c r="Q301">
        <f t="shared" si="26"/>
        <v>3.636164928305841E-4</v>
      </c>
      <c r="R301">
        <f t="shared" si="27"/>
        <v>-83.653834544523264</v>
      </c>
      <c r="AF301">
        <f t="shared" si="28"/>
        <v>-21.293976456037043</v>
      </c>
      <c r="AG301">
        <f t="shared" si="29"/>
        <v>47.341096188920375</v>
      </c>
      <c r="AH301">
        <f t="shared" si="30"/>
        <v>-118.86015189566881</v>
      </c>
      <c r="AI301">
        <f>SQRT(Table1[[#This Row],[ax]]*Table1[[#This Row],[ax]]+Table1[[#This Row],[ay]]*Table1[[#This Row],[ay]]+Table1[[#This Row],[az]]*Table1[[#This Row],[az]])-9.807</f>
        <v>0.11044781237612611</v>
      </c>
    </row>
    <row r="302" spans="1:35" x14ac:dyDescent="0.25">
      <c r="A302">
        <v>19373385</v>
      </c>
      <c r="B302">
        <v>0.41661199999999998</v>
      </c>
      <c r="C302">
        <v>10.039399</v>
      </c>
      <c r="D302">
        <v>-3.2467030000000001</v>
      </c>
      <c r="E302">
        <v>-0.78218200000000004</v>
      </c>
      <c r="F302">
        <v>1.4285410000000001</v>
      </c>
      <c r="G302">
        <v>-3.0680079999999998</v>
      </c>
      <c r="H302">
        <v>19.545947999999999</v>
      </c>
      <c r="I302">
        <v>-40.408546000000001</v>
      </c>
      <c r="J302">
        <v>36.060318000000002</v>
      </c>
      <c r="K302">
        <f>Table1[[#This Row],[mx]]-$W$8</f>
        <v>9.4307160252965634</v>
      </c>
      <c r="L302">
        <f>Table1[[#This Row],[my]]-$X$8</f>
        <v>-47.55621547632655</v>
      </c>
      <c r="M302">
        <f>Table1[[#This Row],[mz]]-$Y$8</f>
        <v>10.620599617197168</v>
      </c>
      <c r="N302">
        <f>Table1[[#This Row],[cx]]*$W$9+Table1[[#This Row],[cy]]*$X$9+Table1[[#This Row],[cz]]*$Y$9</f>
        <v>0.17326488757887853</v>
      </c>
      <c r="O302">
        <f>Table1[[#This Row],[cx]]*$W$10+Table1[[#This Row],[cy]]*$X$10+Table1[[#This Row],[cz]]*$Y$10</f>
        <v>-0.93251385384510632</v>
      </c>
      <c r="P302">
        <f>Table1[[#This Row],[cx]]*$W$11+Table1[[#This Row],[cy]]*$X$11+Table1[[#This Row],[cz]]*$Y$11</f>
        <v>0.21128607081139067</v>
      </c>
      <c r="Q302">
        <f t="shared" si="26"/>
        <v>3.1086632241586775E-3</v>
      </c>
      <c r="R302">
        <f t="shared" si="27"/>
        <v>-79.474241933719156</v>
      </c>
      <c r="AF302">
        <f t="shared" si="28"/>
        <v>-44.815727411101761</v>
      </c>
      <c r="AG302">
        <f t="shared" si="29"/>
        <v>81.849370161398141</v>
      </c>
      <c r="AH302">
        <f t="shared" si="30"/>
        <v>-175.78390991237265</v>
      </c>
      <c r="AI302">
        <f>SQRT(Table1[[#This Row],[ax]]*Table1[[#This Row],[ax]]+Table1[[#This Row],[ay]]*Table1[[#This Row],[ay]]+Table1[[#This Row],[az]]*Table1[[#This Row],[az]])-9.807</f>
        <v>0.7525538830934515</v>
      </c>
    </row>
    <row r="303" spans="1:35" x14ac:dyDescent="0.25">
      <c r="A303">
        <v>19424450</v>
      </c>
      <c r="B303">
        <v>0.20591200000000001</v>
      </c>
      <c r="C303">
        <v>9.2373010000000004</v>
      </c>
      <c r="D303">
        <v>-2.7438950000000002</v>
      </c>
      <c r="E303">
        <v>-0.51666100000000004</v>
      </c>
      <c r="F303">
        <v>1.9855499999999999</v>
      </c>
      <c r="G303">
        <v>-2.0847540000000002</v>
      </c>
      <c r="H303">
        <v>25.880281</v>
      </c>
      <c r="I303">
        <v>-40.588943</v>
      </c>
      <c r="J303">
        <v>35.540215000000003</v>
      </c>
      <c r="K303">
        <f>Table1[[#This Row],[mx]]-$W$8</f>
        <v>15.765049025296564</v>
      </c>
      <c r="L303">
        <f>Table1[[#This Row],[my]]-$X$8</f>
        <v>-47.736612476326549</v>
      </c>
      <c r="M303">
        <f>Table1[[#This Row],[mz]]-$Y$8</f>
        <v>10.10049661719717</v>
      </c>
      <c r="N303">
        <f>Table1[[#This Row],[cx]]*$W$9+Table1[[#This Row],[cy]]*$X$9+Table1[[#This Row],[cz]]*$Y$9</f>
        <v>0.29581885952731313</v>
      </c>
      <c r="O303">
        <f>Table1[[#This Row],[cx]]*$W$10+Table1[[#This Row],[cy]]*$X$10+Table1[[#This Row],[cz]]*$Y$10</f>
        <v>-0.93599697568775664</v>
      </c>
      <c r="P303">
        <f>Table1[[#This Row],[cx]]*$W$11+Table1[[#This Row],[cy]]*$X$11+Table1[[#This Row],[cz]]*$Y$11</f>
        <v>0.19773038722528791</v>
      </c>
      <c r="Q303">
        <f t="shared" si="26"/>
        <v>7.2708004350956181E-6</v>
      </c>
      <c r="R303">
        <f t="shared" si="27"/>
        <v>-72.461025279286559</v>
      </c>
      <c r="AF303">
        <f t="shared" si="28"/>
        <v>-29.602494739008627</v>
      </c>
      <c r="AG303">
        <f t="shared" si="29"/>
        <v>113.7636350122006</v>
      </c>
      <c r="AH303">
        <f t="shared" si="30"/>
        <v>-119.44760552301643</v>
      </c>
      <c r="AI303">
        <f>SQRT(Table1[[#This Row],[ax]]*Table1[[#This Row],[ax]]+Table1[[#This Row],[ay]]*Table1[[#This Row],[ay]]+Table1[[#This Row],[az]]*Table1[[#This Row],[az]])-9.807</f>
        <v>-0.16858263575549515</v>
      </c>
    </row>
    <row r="304" spans="1:35" x14ac:dyDescent="0.25">
      <c r="A304">
        <v>19475518</v>
      </c>
      <c r="B304">
        <v>-0.85956200000000005</v>
      </c>
      <c r="C304">
        <v>8.1646439999999991</v>
      </c>
      <c r="D304">
        <v>-3.0264250000000001</v>
      </c>
      <c r="E304">
        <v>-1.0992360000000001</v>
      </c>
      <c r="F304">
        <v>1.9594510000000001</v>
      </c>
      <c r="G304">
        <v>-2.7212589999999999</v>
      </c>
      <c r="H304">
        <v>31.852654999999999</v>
      </c>
      <c r="I304">
        <v>-37.522224000000001</v>
      </c>
      <c r="J304">
        <v>34.673381999999997</v>
      </c>
      <c r="K304">
        <f>Table1[[#This Row],[mx]]-$W$8</f>
        <v>21.737423025296565</v>
      </c>
      <c r="L304">
        <f>Table1[[#This Row],[my]]-$X$8</f>
        <v>-44.66989347632655</v>
      </c>
      <c r="M304">
        <f>Table1[[#This Row],[mz]]-$Y$8</f>
        <v>9.2336636171971627</v>
      </c>
      <c r="N304">
        <f>Table1[[#This Row],[cx]]*$W$9+Table1[[#This Row],[cy]]*$X$9+Table1[[#This Row],[cz]]*$Y$9</f>
        <v>0.4120000651492437</v>
      </c>
      <c r="O304">
        <f>Table1[[#This Row],[cx]]*$W$10+Table1[[#This Row],[cy]]*$X$10+Table1[[#This Row],[cz]]*$Y$10</f>
        <v>-0.87584785024056333</v>
      </c>
      <c r="P304">
        <f>Table1[[#This Row],[cx]]*$W$11+Table1[[#This Row],[cy]]*$X$11+Table1[[#This Row],[cz]]*$Y$11</f>
        <v>0.17719821634472055</v>
      </c>
      <c r="Q304">
        <f t="shared" si="26"/>
        <v>1.0078898934503385E-3</v>
      </c>
      <c r="R304">
        <f t="shared" si="27"/>
        <v>-64.807640485342347</v>
      </c>
      <c r="AF304">
        <f t="shared" si="28"/>
        <v>-62.981583488842567</v>
      </c>
      <c r="AG304">
        <f t="shared" si="29"/>
        <v>112.26827246268867</v>
      </c>
      <c r="AH304">
        <f t="shared" si="30"/>
        <v>-155.91665566199089</v>
      </c>
      <c r="AI304">
        <f>SQRT(Table1[[#This Row],[ax]]*Table1[[#This Row],[ax]]+Table1[[#This Row],[ay]]*Table1[[#This Row],[ay]]+Table1[[#This Row],[az]]*Table1[[#This Row],[az]])-9.807</f>
        <v>-1.0571710440029172</v>
      </c>
    </row>
    <row r="305" spans="1:35" x14ac:dyDescent="0.25">
      <c r="A305">
        <v>19526594</v>
      </c>
      <c r="B305">
        <v>-1.482086</v>
      </c>
      <c r="C305">
        <v>9.3402569999999994</v>
      </c>
      <c r="D305">
        <v>-2.5810810000000002</v>
      </c>
      <c r="E305">
        <v>-1.392056</v>
      </c>
      <c r="F305">
        <v>2.5228510000000002</v>
      </c>
      <c r="G305">
        <v>-4.3004049999999996</v>
      </c>
      <c r="H305">
        <v>37.463065999999998</v>
      </c>
      <c r="I305">
        <v>-35.537875999999997</v>
      </c>
      <c r="J305">
        <v>34.500014999999998</v>
      </c>
      <c r="K305">
        <f>Table1[[#This Row],[mx]]-$W$8</f>
        <v>27.347834025296564</v>
      </c>
      <c r="L305">
        <f>Table1[[#This Row],[my]]-$X$8</f>
        <v>-42.685545476326546</v>
      </c>
      <c r="M305">
        <f>Table1[[#This Row],[mz]]-$Y$8</f>
        <v>9.0602966171971637</v>
      </c>
      <c r="N305">
        <f>Table1[[#This Row],[cx]]*$W$9+Table1[[#This Row],[cy]]*$X$9+Table1[[#This Row],[cz]]*$Y$9</f>
        <v>0.52096641502619023</v>
      </c>
      <c r="O305">
        <f>Table1[[#This Row],[cx]]*$W$10+Table1[[#This Row],[cy]]*$X$10+Table1[[#This Row],[cz]]*$Y$10</f>
        <v>-0.83696900543835384</v>
      </c>
      <c r="P305">
        <f>Table1[[#This Row],[cx]]*$W$11+Table1[[#This Row],[cy]]*$X$11+Table1[[#This Row],[cz]]*$Y$11</f>
        <v>0.17082010023392899</v>
      </c>
      <c r="Q305">
        <f t="shared" si="26"/>
        <v>1.2157891539299397E-6</v>
      </c>
      <c r="R305">
        <f t="shared" si="27"/>
        <v>-58.100044801893453</v>
      </c>
      <c r="AF305">
        <f t="shared" si="28"/>
        <v>-79.758933645863323</v>
      </c>
      <c r="AG305">
        <f t="shared" si="29"/>
        <v>144.54871464035926</v>
      </c>
      <c r="AH305">
        <f t="shared" si="30"/>
        <v>-246.39505669695677</v>
      </c>
      <c r="AI305">
        <f>SQRT(Table1[[#This Row],[ax]]*Table1[[#This Row],[ax]]+Table1[[#This Row],[ay]]*Table1[[#This Row],[ay]]+Table1[[#This Row],[az]]*Table1[[#This Row],[az]])-9.807</f>
        <v>-3.9923561181502976E-3</v>
      </c>
    </row>
    <row r="306" spans="1:35" x14ac:dyDescent="0.25">
      <c r="A306">
        <v>19577657</v>
      </c>
      <c r="B306">
        <v>-3.9530280000000002</v>
      </c>
      <c r="C306">
        <v>6.8429770000000003</v>
      </c>
      <c r="D306">
        <v>-2.3057340000000002</v>
      </c>
      <c r="E306">
        <v>-1.24518</v>
      </c>
      <c r="F306">
        <v>1.9440040000000001</v>
      </c>
      <c r="G306">
        <v>-4.3632559999999998</v>
      </c>
      <c r="H306">
        <v>44.521324</v>
      </c>
      <c r="I306">
        <v>-28.863249</v>
      </c>
      <c r="J306">
        <v>36.060318000000002</v>
      </c>
      <c r="K306">
        <f>Table1[[#This Row],[mx]]-$W$8</f>
        <v>34.406092025296566</v>
      </c>
      <c r="L306">
        <f>Table1[[#This Row],[my]]-$X$8</f>
        <v>-36.010918476326552</v>
      </c>
      <c r="M306">
        <f>Table1[[#This Row],[mz]]-$Y$8</f>
        <v>10.620599617197168</v>
      </c>
      <c r="N306">
        <f>Table1[[#This Row],[cx]]*$W$9+Table1[[#This Row],[cy]]*$X$9+Table1[[#This Row],[cz]]*$Y$9</f>
        <v>0.65887093458461343</v>
      </c>
      <c r="O306">
        <f>Table1[[#This Row],[cx]]*$W$10+Table1[[#This Row],[cy]]*$X$10+Table1[[#This Row],[cz]]*$Y$10</f>
        <v>-0.70640949207061743</v>
      </c>
      <c r="P306">
        <f>Table1[[#This Row],[cx]]*$W$11+Table1[[#This Row],[cy]]*$X$11+Table1[[#This Row],[cz]]*$Y$11</f>
        <v>0.19820222457897305</v>
      </c>
      <c r="Q306">
        <f t="shared" si="26"/>
        <v>7.6124116664724555E-4</v>
      </c>
      <c r="R306">
        <f t="shared" si="27"/>
        <v>-46.994212095450507</v>
      </c>
      <c r="AF306">
        <f t="shared" si="28"/>
        <v>-71.343558734099844</v>
      </c>
      <c r="AG306">
        <f t="shared" si="29"/>
        <v>111.38322455655009</v>
      </c>
      <c r="AH306">
        <f t="shared" si="30"/>
        <v>-249.9961537351335</v>
      </c>
      <c r="AI306">
        <f>SQRT(Table1[[#This Row],[ax]]*Table1[[#This Row],[ax]]+Table1[[#This Row],[ay]]*Table1[[#This Row],[ay]]+Table1[[#This Row],[az]]*Table1[[#This Row],[az]])-9.807</f>
        <v>-1.5747965361594094</v>
      </c>
    </row>
    <row r="307" spans="1:35" x14ac:dyDescent="0.25">
      <c r="A307">
        <v>19628726</v>
      </c>
      <c r="B307">
        <v>-6.359324</v>
      </c>
      <c r="C307">
        <v>6.0480619999999998</v>
      </c>
      <c r="D307">
        <v>-2.2674249999999998</v>
      </c>
      <c r="E307">
        <v>-2.0349520000000001</v>
      </c>
      <c r="F307">
        <v>1.67076</v>
      </c>
      <c r="G307">
        <v>-4.3632559999999998</v>
      </c>
      <c r="H307">
        <v>52.484489000000004</v>
      </c>
      <c r="I307">
        <v>-20.925856</v>
      </c>
      <c r="J307">
        <v>36.407051000000003</v>
      </c>
      <c r="K307">
        <f>Table1[[#This Row],[mx]]-$W$8</f>
        <v>42.369257025296569</v>
      </c>
      <c r="L307">
        <f>Table1[[#This Row],[my]]-$X$8</f>
        <v>-28.073525476326552</v>
      </c>
      <c r="M307">
        <f>Table1[[#This Row],[mz]]-$Y$8</f>
        <v>10.967332617197169</v>
      </c>
      <c r="N307">
        <f>Table1[[#This Row],[cx]]*$W$9+Table1[[#This Row],[cy]]*$X$9+Table1[[#This Row],[cz]]*$Y$9</f>
        <v>0.81453224067212437</v>
      </c>
      <c r="O307">
        <f>Table1[[#This Row],[cx]]*$W$10+Table1[[#This Row],[cy]]*$X$10+Table1[[#This Row],[cz]]*$Y$10</f>
        <v>-0.55099305590844339</v>
      </c>
      <c r="P307">
        <f>Table1[[#This Row],[cx]]*$W$11+Table1[[#This Row],[cy]]*$X$11+Table1[[#This Row],[cz]]*$Y$11</f>
        <v>0.20071953236052942</v>
      </c>
      <c r="Q307">
        <f t="shared" si="26"/>
        <v>5.3940937352066268E-5</v>
      </c>
      <c r="R307">
        <f t="shared" si="27"/>
        <v>-34.076517338044823</v>
      </c>
      <c r="AF307">
        <f t="shared" si="28"/>
        <v>-116.5941611117059</v>
      </c>
      <c r="AG307">
        <f t="shared" si="29"/>
        <v>95.727496579277428</v>
      </c>
      <c r="AH307">
        <f t="shared" si="30"/>
        <v>-249.9961537351335</v>
      </c>
      <c r="AI307">
        <f>SQRT(Table1[[#This Row],[ax]]*Table1[[#This Row],[ax]]+Table1[[#This Row],[ay]]*Table1[[#This Row],[ay]]+Table1[[#This Row],[az]]*Table1[[#This Row],[az]])-9.807</f>
        <v>-0.74271448908161375</v>
      </c>
    </row>
    <row r="308" spans="1:35" x14ac:dyDescent="0.25">
      <c r="A308">
        <v>19679794</v>
      </c>
      <c r="B308">
        <v>-8.9667429999999992</v>
      </c>
      <c r="C308">
        <v>3.5220500000000001</v>
      </c>
      <c r="D308">
        <v>-2.3057340000000002</v>
      </c>
      <c r="E308">
        <v>-2.268116</v>
      </c>
      <c r="F308">
        <v>0.74836000000000003</v>
      </c>
      <c r="G308">
        <v>-3.9193009999999999</v>
      </c>
      <c r="H308">
        <v>58.999805000000002</v>
      </c>
      <c r="I308">
        <v>-6.4942310000000001</v>
      </c>
      <c r="J308">
        <v>38.834187</v>
      </c>
      <c r="K308">
        <f>Table1[[#This Row],[mx]]-$W$8</f>
        <v>48.884573025296568</v>
      </c>
      <c r="L308">
        <f>Table1[[#This Row],[my]]-$X$8</f>
        <v>-13.641900476326551</v>
      </c>
      <c r="M308">
        <f>Table1[[#This Row],[mz]]-$Y$8</f>
        <v>13.394468617197166</v>
      </c>
      <c r="N308">
        <f>Table1[[#This Row],[cx]]*$W$9+Table1[[#This Row],[cy]]*$X$9+Table1[[#This Row],[cz]]*$Y$9</f>
        <v>0.94344281247052153</v>
      </c>
      <c r="O308">
        <f>Table1[[#This Row],[cx]]*$W$10+Table1[[#This Row],[cy]]*$X$10+Table1[[#This Row],[cz]]*$Y$10</f>
        <v>-0.26859893302232207</v>
      </c>
      <c r="P308">
        <f>Table1[[#This Row],[cx]]*$W$11+Table1[[#This Row],[cy]]*$X$11+Table1[[#This Row],[cz]]*$Y$11</f>
        <v>0.24527230444585482</v>
      </c>
      <c r="Q308">
        <f t="shared" si="26"/>
        <v>5.0123286721358491E-4</v>
      </c>
      <c r="R308">
        <f t="shared" si="27"/>
        <v>-15.891696148097425</v>
      </c>
      <c r="AF308">
        <f t="shared" si="28"/>
        <v>-129.95347424609423</v>
      </c>
      <c r="AG308">
        <f t="shared" si="29"/>
        <v>42.877869556410289</v>
      </c>
      <c r="AH308">
        <f t="shared" si="30"/>
        <v>-224.55940594140304</v>
      </c>
      <c r="AI308">
        <f>SQRT(Table1[[#This Row],[ax]]*Table1[[#This Row],[ax]]+Table1[[#This Row],[ay]]*Table1[[#This Row],[ay]]+Table1[[#This Row],[az]]*Table1[[#This Row],[az]])-9.807</f>
        <v>9.8742047383678866E-2</v>
      </c>
    </row>
    <row r="309" spans="1:35" x14ac:dyDescent="0.25">
      <c r="A309">
        <v>19730862</v>
      </c>
      <c r="B309">
        <v>-8.5740730000000003</v>
      </c>
      <c r="C309">
        <v>3.3807849999999999</v>
      </c>
      <c r="D309">
        <v>-1.2426539999999999</v>
      </c>
      <c r="E309">
        <v>-3.2613569999999998</v>
      </c>
      <c r="F309">
        <v>1.1090899999999999</v>
      </c>
      <c r="G309">
        <v>-2.5679919999999998</v>
      </c>
      <c r="H309">
        <v>60.628632000000003</v>
      </c>
      <c r="I309">
        <v>-0.54118599999999994</v>
      </c>
      <c r="J309">
        <v>38.314087000000001</v>
      </c>
      <c r="K309">
        <f>Table1[[#This Row],[mx]]-$W$8</f>
        <v>50.513400025296569</v>
      </c>
      <c r="L309">
        <f>Table1[[#This Row],[my]]-$X$8</f>
        <v>-7.6888554763265509</v>
      </c>
      <c r="M309">
        <f>Table1[[#This Row],[mz]]-$Y$8</f>
        <v>12.874368617197167</v>
      </c>
      <c r="N309">
        <f>Table1[[#This Row],[cx]]*$W$9+Table1[[#This Row],[cy]]*$X$9+Table1[[#This Row],[cz]]*$Y$9</f>
        <v>0.97612544262868417</v>
      </c>
      <c r="O309">
        <f>Table1[[#This Row],[cx]]*$W$10+Table1[[#This Row],[cy]]*$X$10+Table1[[#This Row],[cz]]*$Y$10</f>
        <v>-0.15195318668416008</v>
      </c>
      <c r="P309">
        <f>Table1[[#This Row],[cx]]*$W$11+Table1[[#This Row],[cy]]*$X$11+Table1[[#This Row],[cz]]*$Y$11</f>
        <v>0.23366487132277758</v>
      </c>
      <c r="Q309">
        <f t="shared" si="26"/>
        <v>9.30855388090738E-4</v>
      </c>
      <c r="R309">
        <f t="shared" si="27"/>
        <v>-8.8482017577811671</v>
      </c>
      <c r="AF309">
        <f t="shared" si="28"/>
        <v>-186.86199158544761</v>
      </c>
      <c r="AG309">
        <f t="shared" si="29"/>
        <v>63.546176100164466</v>
      </c>
      <c r="AH309">
        <f t="shared" si="30"/>
        <v>-147.13510342335928</v>
      </c>
      <c r="AI309">
        <f>SQRT(Table1[[#This Row],[ax]]*Table1[[#This Row],[ax]]+Table1[[#This Row],[ay]]*Table1[[#This Row],[ay]]+Table1[[#This Row],[az]]*Table1[[#This Row],[az]])-9.807</f>
        <v>-0.50707397936575127</v>
      </c>
    </row>
    <row r="310" spans="1:35" x14ac:dyDescent="0.25">
      <c r="A310">
        <v>19781930</v>
      </c>
      <c r="B310">
        <v>-8.1335169999999994</v>
      </c>
      <c r="C310">
        <v>0.92181500000000005</v>
      </c>
      <c r="D310">
        <v>-2.5595319999999999</v>
      </c>
      <c r="E310">
        <v>-3.8906710000000002</v>
      </c>
      <c r="F310">
        <v>0.77579100000000001</v>
      </c>
      <c r="G310">
        <v>-3.7159650000000002</v>
      </c>
      <c r="H310">
        <v>59.180785999999998</v>
      </c>
      <c r="I310">
        <v>3.7883010000000001</v>
      </c>
      <c r="J310">
        <v>39.354286000000002</v>
      </c>
      <c r="K310">
        <f>Table1[[#This Row],[mx]]-$W$8</f>
        <v>49.065554025296564</v>
      </c>
      <c r="L310">
        <f>Table1[[#This Row],[my]]-$X$8</f>
        <v>-3.359368476326551</v>
      </c>
      <c r="M310">
        <f>Table1[[#This Row],[mz]]-$Y$8</f>
        <v>13.914567617197168</v>
      </c>
      <c r="N310">
        <f>Table1[[#This Row],[cx]]*$W$9+Table1[[#This Row],[cy]]*$X$9+Table1[[#This Row],[cz]]*$Y$9</f>
        <v>0.94895081389477354</v>
      </c>
      <c r="O310">
        <f>Table1[[#This Row],[cx]]*$W$10+Table1[[#This Row],[cy]]*$X$10+Table1[[#This Row],[cz]]*$Y$10</f>
        <v>-6.7265217240553996E-2</v>
      </c>
      <c r="P310">
        <f>Table1[[#This Row],[cx]]*$W$11+Table1[[#This Row],[cy]]*$X$11+Table1[[#This Row],[cz]]*$Y$11</f>
        <v>0.25497364111326998</v>
      </c>
      <c r="Q310">
        <f t="shared" si="26"/>
        <v>8.9737306142144717E-4</v>
      </c>
      <c r="R310">
        <f t="shared" si="27"/>
        <v>-4.054559569796174</v>
      </c>
      <c r="AF310">
        <f t="shared" si="28"/>
        <v>-222.91902777394353</v>
      </c>
      <c r="AG310">
        <f t="shared" si="29"/>
        <v>44.44955008423365</v>
      </c>
      <c r="AH310">
        <f t="shared" si="30"/>
        <v>-212.90911131833096</v>
      </c>
      <c r="AI310">
        <f>SQRT(Table1[[#This Row],[ax]]*Table1[[#This Row],[ax]]+Table1[[#This Row],[ay]]*Table1[[#This Row],[ay]]+Table1[[#This Row],[az]]*Table1[[#This Row],[az]])-9.807</f>
        <v>-1.23057616820752</v>
      </c>
    </row>
    <row r="311" spans="1:35" x14ac:dyDescent="0.25">
      <c r="A311">
        <v>19833000</v>
      </c>
      <c r="B311">
        <v>-7.3625449999999999</v>
      </c>
      <c r="C311">
        <v>2.4254500000000001</v>
      </c>
      <c r="D311">
        <v>0.52196299999999995</v>
      </c>
      <c r="E311">
        <v>-4.3633889999999997</v>
      </c>
      <c r="F311">
        <v>-1.3806039999999999</v>
      </c>
      <c r="G311">
        <v>-1.2984439999999999</v>
      </c>
      <c r="H311">
        <v>58.637844000000001</v>
      </c>
      <c r="I311">
        <v>7.2158119999999997</v>
      </c>
      <c r="J311">
        <v>40.221122999999999</v>
      </c>
      <c r="K311">
        <f>Table1[[#This Row],[mx]]-$W$8</f>
        <v>48.522612025296567</v>
      </c>
      <c r="L311">
        <f>Table1[[#This Row],[my]]-$X$8</f>
        <v>6.814252367344853E-2</v>
      </c>
      <c r="M311">
        <f>Table1[[#This Row],[mz]]-$Y$8</f>
        <v>14.781404617197165</v>
      </c>
      <c r="N311">
        <f>Table1[[#This Row],[cx]]*$W$9+Table1[[#This Row],[cy]]*$X$9+Table1[[#This Row],[cz]]*$Y$9</f>
        <v>0.93911289000731002</v>
      </c>
      <c r="O311">
        <f>Table1[[#This Row],[cx]]*$W$10+Table1[[#This Row],[cy]]*$X$10+Table1[[#This Row],[cz]]*$Y$10</f>
        <v>-2.2541924710833198E-4</v>
      </c>
      <c r="P311">
        <f>Table1[[#This Row],[cx]]*$W$11+Table1[[#This Row],[cy]]*$X$11+Table1[[#This Row],[cz]]*$Y$11</f>
        <v>0.27241370734254622</v>
      </c>
      <c r="Q311">
        <f t="shared" si="26"/>
        <v>1.9234979422832908E-3</v>
      </c>
      <c r="R311">
        <f t="shared" si="27"/>
        <v>-1.3752948521634873E-2</v>
      </c>
      <c r="AF311">
        <f t="shared" si="28"/>
        <v>-250.00377407380876</v>
      </c>
      <c r="AG311">
        <f t="shared" si="29"/>
        <v>-79.10278237887951</v>
      </c>
      <c r="AH311">
        <f t="shared" si="30"/>
        <v>-74.395361134084666</v>
      </c>
      <c r="AI311">
        <f>SQRT(Table1[[#This Row],[ax]]*Table1[[#This Row],[ax]]+Table1[[#This Row],[ay]]*Table1[[#This Row],[ay]]+Table1[[#This Row],[az]]*Table1[[#This Row],[az]])-9.807</f>
        <v>-2.0376807278311695</v>
      </c>
    </row>
    <row r="312" spans="1:35" x14ac:dyDescent="0.25">
      <c r="A312">
        <v>19884073</v>
      </c>
      <c r="B312">
        <v>-6.7855129999999999</v>
      </c>
      <c r="C312">
        <v>1.975317</v>
      </c>
      <c r="D312">
        <v>2.0782729999999998</v>
      </c>
      <c r="E312">
        <v>-3.353637</v>
      </c>
      <c r="F312">
        <v>-2.4380280000000001</v>
      </c>
      <c r="G312">
        <v>0.60361500000000001</v>
      </c>
      <c r="H312">
        <v>61.352558000000002</v>
      </c>
      <c r="I312">
        <v>5.2314639999999999</v>
      </c>
      <c r="J312">
        <v>35.193480999999998</v>
      </c>
      <c r="K312">
        <f>Table1[[#This Row],[mx]]-$W$8</f>
        <v>51.237326025296568</v>
      </c>
      <c r="L312">
        <f>Table1[[#This Row],[my]]-$X$8</f>
        <v>-1.9162054763265512</v>
      </c>
      <c r="M312">
        <f>Table1[[#This Row],[mz]]-$Y$8</f>
        <v>9.7537626171971645</v>
      </c>
      <c r="N312">
        <f>Table1[[#This Row],[cx]]*$W$9+Table1[[#This Row],[cy]]*$X$9+Table1[[#This Row],[cz]]*$Y$9</f>
        <v>0.99125519441102095</v>
      </c>
      <c r="O312">
        <f>Table1[[#This Row],[cx]]*$W$10+Table1[[#This Row],[cy]]*$X$10+Table1[[#This Row],[cz]]*$Y$10</f>
        <v>-3.8570710872883163E-2</v>
      </c>
      <c r="P312">
        <f>Table1[[#This Row],[cx]]*$W$11+Table1[[#This Row],[cy]]*$X$11+Table1[[#This Row],[cz]]*$Y$11</f>
        <v>0.1703633626284298</v>
      </c>
      <c r="Q312">
        <f t="shared" si="26"/>
        <v>1.7156377347899647E-4</v>
      </c>
      <c r="R312">
        <f t="shared" si="27"/>
        <v>-2.2283107725220752</v>
      </c>
      <c r="AF312">
        <f t="shared" si="28"/>
        <v>-192.14924611891487</v>
      </c>
      <c r="AG312">
        <f t="shared" si="29"/>
        <v>-139.68871473472109</v>
      </c>
      <c r="AH312">
        <f t="shared" si="30"/>
        <v>34.584591950789189</v>
      </c>
      <c r="AI312">
        <f>SQRT(Table1[[#This Row],[ax]]*Table1[[#This Row],[ax]]+Table1[[#This Row],[ay]]*Table1[[#This Row],[ay]]+Table1[[#This Row],[az]]*Table1[[#This Row],[az]])-9.807</f>
        <v>-2.4405705673517115</v>
      </c>
    </row>
    <row r="313" spans="1:35" x14ac:dyDescent="0.25">
      <c r="A313">
        <v>19935145</v>
      </c>
      <c r="B313">
        <v>-7.6953560000000003</v>
      </c>
      <c r="C313">
        <v>1.692787</v>
      </c>
      <c r="D313">
        <v>3.1198039999999998</v>
      </c>
      <c r="E313">
        <v>-2.3617270000000001</v>
      </c>
      <c r="F313">
        <v>-3.266683</v>
      </c>
      <c r="G313">
        <v>0.82066600000000001</v>
      </c>
      <c r="H313">
        <v>62.257461999999997</v>
      </c>
      <c r="I313">
        <v>3.2471160000000001</v>
      </c>
      <c r="J313">
        <v>27.738705</v>
      </c>
      <c r="K313">
        <f>Table1[[#This Row],[mx]]-$W$8</f>
        <v>52.142230025296563</v>
      </c>
      <c r="L313">
        <f>Table1[[#This Row],[my]]-$X$8</f>
        <v>-3.900553476326551</v>
      </c>
      <c r="M313">
        <f>Table1[[#This Row],[mz]]-$Y$8</f>
        <v>2.2989866171971656</v>
      </c>
      <c r="N313">
        <f>Table1[[#This Row],[cx]]*$W$9+Table1[[#This Row],[cy]]*$X$9+Table1[[#This Row],[cz]]*$Y$9</f>
        <v>1.0083671561882659</v>
      </c>
      <c r="O313">
        <f>Table1[[#This Row],[cx]]*$W$10+Table1[[#This Row],[cy]]*$X$10+Table1[[#This Row],[cz]]*$Y$10</f>
        <v>-7.6663567862120169E-2</v>
      </c>
      <c r="P313">
        <f>Table1[[#This Row],[cx]]*$W$11+Table1[[#This Row],[cy]]*$X$11+Table1[[#This Row],[cz]]*$Y$11</f>
        <v>2.0532738631587846E-2</v>
      </c>
      <c r="Q313">
        <f t="shared" si="26"/>
        <v>5.3375866681245677E-4</v>
      </c>
      <c r="R313">
        <f t="shared" si="27"/>
        <v>-4.3476872021639741</v>
      </c>
      <c r="AF313">
        <f t="shared" si="28"/>
        <v>-135.31698946209337</v>
      </c>
      <c r="AG313">
        <f t="shared" si="29"/>
        <v>-187.1671489071343</v>
      </c>
      <c r="AH313">
        <f t="shared" si="30"/>
        <v>47.02069818988322</v>
      </c>
      <c r="AI313">
        <f>SQRT(Table1[[#This Row],[ax]]*Table1[[#This Row],[ax]]+Table1[[#This Row],[ay]]*Table1[[#This Row],[ay]]+Table1[[#This Row],[az]]*Table1[[#This Row],[az]])-9.807</f>
        <v>-1.3324965459608791</v>
      </c>
    </row>
    <row r="314" spans="1:35" x14ac:dyDescent="0.25">
      <c r="A314">
        <v>19986217</v>
      </c>
      <c r="B314">
        <v>-5.1501900000000003</v>
      </c>
      <c r="C314">
        <v>1.9346140000000001</v>
      </c>
      <c r="D314">
        <v>6.3138319999999997</v>
      </c>
      <c r="E314">
        <v>-2.5906289999999998</v>
      </c>
      <c r="F314">
        <v>-4.3633889999999997</v>
      </c>
      <c r="G314">
        <v>-0.32837300000000003</v>
      </c>
      <c r="H314">
        <v>62.981388000000003</v>
      </c>
      <c r="I314">
        <v>3.2471160000000001</v>
      </c>
      <c r="J314">
        <v>25.311567</v>
      </c>
      <c r="K314">
        <f>Table1[[#This Row],[mx]]-$W$8</f>
        <v>52.866156025296569</v>
      </c>
      <c r="L314">
        <f>Table1[[#This Row],[my]]-$X$8</f>
        <v>-3.900553476326551</v>
      </c>
      <c r="M314">
        <f>Table1[[#This Row],[mz]]-$Y$8</f>
        <v>-0.12815138280283378</v>
      </c>
      <c r="N314">
        <f>Table1[[#This Row],[cx]]*$W$9+Table1[[#This Row],[cy]]*$X$9+Table1[[#This Row],[cz]]*$Y$9</f>
        <v>1.0223729157546306</v>
      </c>
      <c r="O314">
        <f>Table1[[#This Row],[cx]]*$W$10+Table1[[#This Row],[cy]]*$X$10+Table1[[#This Row],[cz]]*$Y$10</f>
        <v>-7.6412664887317794E-2</v>
      </c>
      <c r="P314">
        <f>Table1[[#This Row],[cx]]*$W$11+Table1[[#This Row],[cy]]*$X$11+Table1[[#This Row],[cz]]*$Y$11</f>
        <v>-2.8502104232670952E-2</v>
      </c>
      <c r="Q314">
        <f t="shared" si="26"/>
        <v>2.6933654703436964E-3</v>
      </c>
      <c r="R314">
        <f t="shared" si="27"/>
        <v>-4.2743680645359889</v>
      </c>
      <c r="AF314">
        <f t="shared" si="28"/>
        <v>-148.43210798419693</v>
      </c>
      <c r="AG314">
        <f t="shared" si="29"/>
        <v>-250.00377407380876</v>
      </c>
      <c r="AH314">
        <f t="shared" si="30"/>
        <v>-18.814387006049383</v>
      </c>
      <c r="AI314">
        <f>SQRT(Table1[[#This Row],[ax]]*Table1[[#This Row],[ax]]+Table1[[#This Row],[ay]]*Table1[[#This Row],[ay]]+Table1[[#This Row],[az]]*Table1[[#This Row],[az]])-9.807</f>
        <v>-1.4325350684763158</v>
      </c>
    </row>
    <row r="315" spans="1:35" x14ac:dyDescent="0.25">
      <c r="A315">
        <v>20037288</v>
      </c>
      <c r="B315">
        <v>-6.6418540000000004</v>
      </c>
      <c r="C315">
        <v>3.69923</v>
      </c>
      <c r="D315">
        <v>13.211878</v>
      </c>
      <c r="E315">
        <v>-1.271679</v>
      </c>
      <c r="F315">
        <v>-4.3633889999999997</v>
      </c>
      <c r="G315">
        <v>-1.2118E-2</v>
      </c>
      <c r="H315">
        <v>60.08569</v>
      </c>
      <c r="I315">
        <v>2.1647439999999998</v>
      </c>
      <c r="J315">
        <v>10.402013999999999</v>
      </c>
      <c r="K315">
        <f>Table1[[#This Row],[mx]]-$W$8</f>
        <v>49.970458025296566</v>
      </c>
      <c r="L315">
        <f>Table1[[#This Row],[my]]-$X$8</f>
        <v>-4.9829254763265514</v>
      </c>
      <c r="M315">
        <f>Table1[[#This Row],[mz]]-$Y$8</f>
        <v>-15.037704382802835</v>
      </c>
      <c r="N315">
        <f>Table1[[#This Row],[cx]]*$W$9+Table1[[#This Row],[cy]]*$X$9+Table1[[#This Row],[cz]]*$Y$9</f>
        <v>0.96609251487397674</v>
      </c>
      <c r="O315">
        <f>Table1[[#This Row],[cx]]*$W$10+Table1[[#This Row],[cy]]*$X$10+Table1[[#This Row],[cz]]*$Y$10</f>
        <v>-9.6065672463701693E-2</v>
      </c>
      <c r="P315">
        <f>Table1[[#This Row],[cx]]*$W$11+Table1[[#This Row],[cy]]*$X$11+Table1[[#This Row],[cz]]*$Y$11</f>
        <v>-0.32601317811098335</v>
      </c>
      <c r="Q315">
        <f t="shared" si="26"/>
        <v>2.386122514581375E-3</v>
      </c>
      <c r="R315">
        <f t="shared" si="27"/>
        <v>-5.6786726599281137</v>
      </c>
      <c r="AF315">
        <f t="shared" si="28"/>
        <v>-72.86183959541701</v>
      </c>
      <c r="AG315">
        <f t="shared" si="29"/>
        <v>-250.00377407380876</v>
      </c>
      <c r="AH315">
        <f t="shared" si="30"/>
        <v>-0.69431025613953157</v>
      </c>
      <c r="AI315">
        <f>SQRT(Table1[[#This Row],[ax]]*Table1[[#This Row],[ax]]+Table1[[#This Row],[ay]]*Table1[[#This Row],[ay]]+Table1[[#This Row],[az]]*Table1[[#This Row],[az]])-9.807</f>
        <v>5.4361049145867906</v>
      </c>
    </row>
    <row r="316" spans="1:35" x14ac:dyDescent="0.25">
      <c r="A316">
        <v>20088357</v>
      </c>
      <c r="B316">
        <v>-5.3608909999999996</v>
      </c>
      <c r="C316">
        <v>0.114928</v>
      </c>
      <c r="D316">
        <v>10.745725</v>
      </c>
      <c r="E316">
        <v>0.30946400000000002</v>
      </c>
      <c r="F316">
        <v>-4.3633889999999997</v>
      </c>
      <c r="G316">
        <v>1.6674310000000001</v>
      </c>
      <c r="H316">
        <v>51.217621000000001</v>
      </c>
      <c r="I316">
        <v>5.2314639999999999</v>
      </c>
      <c r="J316">
        <v>-5.7211080000000001</v>
      </c>
      <c r="K316">
        <f>Table1[[#This Row],[mx]]-$W$8</f>
        <v>41.102389025296567</v>
      </c>
      <c r="L316">
        <f>Table1[[#This Row],[my]]-$X$8</f>
        <v>-1.9162054763265512</v>
      </c>
      <c r="M316">
        <f>Table1[[#This Row],[mz]]-$Y$8</f>
        <v>-31.160826382802835</v>
      </c>
      <c r="N316">
        <f>Table1[[#This Row],[cx]]*$W$9+Table1[[#This Row],[cy]]*$X$9+Table1[[#This Row],[cz]]*$Y$9</f>
        <v>0.79503366491478189</v>
      </c>
      <c r="O316">
        <f>Table1[[#This Row],[cx]]*$W$10+Table1[[#This Row],[cy]]*$X$10+Table1[[#This Row],[cz]]*$Y$10</f>
        <v>-3.4327698672908635E-2</v>
      </c>
      <c r="P316">
        <f>Table1[[#This Row],[cx]]*$W$11+Table1[[#This Row],[cy]]*$X$11+Table1[[#This Row],[cz]]*$Y$11</f>
        <v>-0.64516358384795047</v>
      </c>
      <c r="Q316">
        <f t="shared" si="26"/>
        <v>2.4495539970189862E-3</v>
      </c>
      <c r="R316">
        <f t="shared" si="27"/>
        <v>-2.4723624221332634</v>
      </c>
      <c r="AF316">
        <f t="shared" si="28"/>
        <v>17.73098111123651</v>
      </c>
      <c r="AG316">
        <f t="shared" si="29"/>
        <v>-250.00377407380876</v>
      </c>
      <c r="AH316">
        <f t="shared" si="30"/>
        <v>95.536758929278378</v>
      </c>
      <c r="AI316">
        <f>SQRT(Table1[[#This Row],[ax]]*Table1[[#This Row],[ax]]+Table1[[#This Row],[ay]]*Table1[[#This Row],[ay]]+Table1[[#This Row],[az]]*Table1[[#This Row],[az]])-9.807</f>
        <v>2.2022866788452493</v>
      </c>
    </row>
    <row r="317" spans="1:35" x14ac:dyDescent="0.25">
      <c r="A317">
        <v>20139430</v>
      </c>
      <c r="B317">
        <v>2.2434810000000001</v>
      </c>
      <c r="C317">
        <v>1.204345</v>
      </c>
      <c r="D317">
        <v>9.5892669999999995</v>
      </c>
      <c r="E317">
        <v>-0.28962300000000002</v>
      </c>
      <c r="F317">
        <v>-4.3633889999999997</v>
      </c>
      <c r="G317">
        <v>1.997268</v>
      </c>
      <c r="H317">
        <v>30.947749999999999</v>
      </c>
      <c r="I317">
        <v>1.6235580000000001</v>
      </c>
      <c r="J317">
        <v>-19.59046</v>
      </c>
      <c r="K317">
        <f>Table1[[#This Row],[mx]]-$W$8</f>
        <v>20.832518025296565</v>
      </c>
      <c r="L317">
        <f>Table1[[#This Row],[my]]-$X$8</f>
        <v>-5.5241114763265511</v>
      </c>
      <c r="M317">
        <f>Table1[[#This Row],[mz]]-$Y$8</f>
        <v>-45.030178382802831</v>
      </c>
      <c r="N317">
        <f>Table1[[#This Row],[cx]]*$W$9+Table1[[#This Row],[cy]]*$X$9+Table1[[#This Row],[cz]]*$Y$9</f>
        <v>0.40201567430812973</v>
      </c>
      <c r="O317">
        <f>Table1[[#This Row],[cx]]*$W$10+Table1[[#This Row],[cy]]*$X$10+Table1[[#This Row],[cz]]*$Y$10</f>
        <v>-0.1035415561224885</v>
      </c>
      <c r="P317">
        <f>Table1[[#This Row],[cx]]*$W$11+Table1[[#This Row],[cy]]*$X$11+Table1[[#This Row],[cz]]*$Y$11</f>
        <v>-0.91305407830632379</v>
      </c>
      <c r="Q317">
        <f t="shared" si="26"/>
        <v>3.6062500849916799E-5</v>
      </c>
      <c r="R317">
        <f t="shared" si="27"/>
        <v>-14.442975075800756</v>
      </c>
      <c r="AF317">
        <f t="shared" si="28"/>
        <v>-16.594175549917441</v>
      </c>
      <c r="AG317">
        <f t="shared" si="29"/>
        <v>-250.00377407380876</v>
      </c>
      <c r="AH317">
        <f t="shared" si="30"/>
        <v>114.43502695653491</v>
      </c>
      <c r="AI317">
        <f>SQRT(Table1[[#This Row],[ax]]*Table1[[#This Row],[ax]]+Table1[[#This Row],[ay]]*Table1[[#This Row],[ay]]+Table1[[#This Row],[az]]*Table1[[#This Row],[az]])-9.807</f>
        <v>0.11457726743459773</v>
      </c>
    </row>
    <row r="318" spans="1:35" x14ac:dyDescent="0.25">
      <c r="A318">
        <v>20190503</v>
      </c>
      <c r="B318">
        <v>9.4096919999999997</v>
      </c>
      <c r="C318">
        <v>1.532367</v>
      </c>
      <c r="D318">
        <v>12.481609000000001</v>
      </c>
      <c r="E318">
        <v>-0.67658600000000002</v>
      </c>
      <c r="F318">
        <v>-4.3633889999999997</v>
      </c>
      <c r="G318">
        <v>1.2393209999999999</v>
      </c>
      <c r="H318">
        <v>10.496898</v>
      </c>
      <c r="I318">
        <v>1.0823719999999999</v>
      </c>
      <c r="J318">
        <v>-23.924633</v>
      </c>
      <c r="K318">
        <f>Table1[[#This Row],[mx]]-$W$8</f>
        <v>0.38166602529656402</v>
      </c>
      <c r="L318">
        <f>Table1[[#This Row],[my]]-$X$8</f>
        <v>-6.0652974763265508</v>
      </c>
      <c r="M318">
        <f>Table1[[#This Row],[mz]]-$Y$8</f>
        <v>-49.364351382802838</v>
      </c>
      <c r="N318">
        <f>Table1[[#This Row],[cx]]*$W$9+Table1[[#This Row],[cy]]*$X$9+Table1[[#This Row],[cz]]*$Y$9</f>
        <v>6.1109287888444046E-3</v>
      </c>
      <c r="O318">
        <f>Table1[[#This Row],[cx]]*$W$10+Table1[[#This Row],[cy]]*$X$10+Table1[[#This Row],[cz]]*$Y$10</f>
        <v>-0.1136797214359809</v>
      </c>
      <c r="P318">
        <f>Table1[[#This Row],[cx]]*$W$11+Table1[[#This Row],[cy]]*$X$11+Table1[[#This Row],[cz]]*$Y$11</f>
        <v>-0.98981708215416653</v>
      </c>
      <c r="Q318">
        <f t="shared" si="26"/>
        <v>5.3315134810133251E-5</v>
      </c>
      <c r="R318">
        <f t="shared" si="27"/>
        <v>-86.922988958233731</v>
      </c>
      <c r="AF318">
        <f t="shared" si="28"/>
        <v>-38.765522277638318</v>
      </c>
      <c r="AG318">
        <f t="shared" si="29"/>
        <v>-250.00377407380876</v>
      </c>
      <c r="AH318">
        <f t="shared" si="30"/>
        <v>71.007862761932685</v>
      </c>
      <c r="AI318">
        <f>SQRT(Table1[[#This Row],[ax]]*Table1[[#This Row],[ax]]+Table1[[#This Row],[ay]]*Table1[[#This Row],[ay]]+Table1[[#This Row],[az]]*Table1[[#This Row],[az]])-9.807</f>
        <v>5.8990821144687136</v>
      </c>
    </row>
    <row r="319" spans="1:35" x14ac:dyDescent="0.25">
      <c r="A319">
        <v>20241577</v>
      </c>
      <c r="B319">
        <v>6.1366519999999998</v>
      </c>
      <c r="C319">
        <v>0.385486</v>
      </c>
      <c r="D319">
        <v>9.8933459999999993</v>
      </c>
      <c r="E319">
        <v>6.0455000000000002E-2</v>
      </c>
      <c r="F319">
        <v>-4.3633889999999997</v>
      </c>
      <c r="G319">
        <v>1.1511690000000001</v>
      </c>
      <c r="H319">
        <v>-13.754555999999999</v>
      </c>
      <c r="I319">
        <v>2.8863249999999998</v>
      </c>
      <c r="J319">
        <v>-19.417093000000001</v>
      </c>
      <c r="K319">
        <f>Table1[[#This Row],[mx]]-$W$8</f>
        <v>-23.869787974703435</v>
      </c>
      <c r="L319">
        <f>Table1[[#This Row],[my]]-$X$8</f>
        <v>-4.2613444763265509</v>
      </c>
      <c r="M319">
        <f>Table1[[#This Row],[mz]]-$Y$8</f>
        <v>-44.856811382802832</v>
      </c>
      <c r="N319">
        <f>Table1[[#This Row],[cx]]*$W$9+Table1[[#This Row],[cy]]*$X$9+Table1[[#This Row],[cz]]*$Y$9</f>
        <v>-0.46287408235345084</v>
      </c>
      <c r="O319">
        <f>Table1[[#This Row],[cx]]*$W$10+Table1[[#This Row],[cy]]*$X$10+Table1[[#This Row],[cz]]*$Y$10</f>
        <v>-7.880065976400133E-2</v>
      </c>
      <c r="P319">
        <f>Table1[[#This Row],[cx]]*$W$11+Table1[[#This Row],[cy]]*$X$11+Table1[[#This Row],[cz]]*$Y$11</f>
        <v>-0.88752309550922259</v>
      </c>
      <c r="Q319">
        <f t="shared" si="26"/>
        <v>6.6572628778736799E-5</v>
      </c>
      <c r="R319">
        <f t="shared" si="27"/>
        <v>-170.33847306095822</v>
      </c>
      <c r="AF319">
        <f t="shared" si="28"/>
        <v>3.4638163504633921</v>
      </c>
      <c r="AG319">
        <f t="shared" si="29"/>
        <v>-250.00377407380876</v>
      </c>
      <c r="AH319">
        <f t="shared" si="30"/>
        <v>65.957125206295473</v>
      </c>
      <c r="AI319">
        <f>SQRT(Table1[[#This Row],[ax]]*Table1[[#This Row],[ax]]+Table1[[#This Row],[ay]]*Table1[[#This Row],[ay]]+Table1[[#This Row],[az]]*Table1[[#This Row],[az]])-9.807</f>
        <v>1.8414072860205213</v>
      </c>
    </row>
    <row r="320" spans="1:35" x14ac:dyDescent="0.25">
      <c r="A320">
        <v>20292648</v>
      </c>
      <c r="B320">
        <v>9.6491240000000005</v>
      </c>
      <c r="C320">
        <v>1.501241</v>
      </c>
      <c r="D320">
        <v>4.3241490000000002</v>
      </c>
      <c r="E320">
        <v>-0.168847</v>
      </c>
      <c r="F320">
        <v>-4.3633889999999997</v>
      </c>
      <c r="G320">
        <v>0.832117</v>
      </c>
      <c r="H320">
        <v>-31.490694000000001</v>
      </c>
      <c r="I320">
        <v>5.0510679999999999</v>
      </c>
      <c r="J320">
        <v>-4.160806</v>
      </c>
      <c r="K320">
        <f>Table1[[#This Row],[mx]]-$W$8</f>
        <v>-41.605925974703439</v>
      </c>
      <c r="L320">
        <f>Table1[[#This Row],[my]]-$X$8</f>
        <v>-2.0966014763265512</v>
      </c>
      <c r="M320">
        <f>Table1[[#This Row],[mz]]-$Y$8</f>
        <v>-29.600524382802835</v>
      </c>
      <c r="N320">
        <f>Table1[[#This Row],[cx]]*$W$9+Table1[[#This Row],[cy]]*$X$9+Table1[[#This Row],[cz]]*$Y$9</f>
        <v>-0.80567573145643723</v>
      </c>
      <c r="O320">
        <f>Table1[[#This Row],[cx]]*$W$10+Table1[[#This Row],[cy]]*$X$10+Table1[[#This Row],[cz]]*$Y$10</f>
        <v>-3.797239444797261E-2</v>
      </c>
      <c r="P320">
        <f>Table1[[#This Row],[cx]]*$W$11+Table1[[#This Row],[cy]]*$X$11+Table1[[#This Row],[cz]]*$Y$11</f>
        <v>-0.5729105103771378</v>
      </c>
      <c r="Q320">
        <f t="shared" si="26"/>
        <v>4.5021456173193234E-4</v>
      </c>
      <c r="R320">
        <f t="shared" si="27"/>
        <v>-177.30158295867656</v>
      </c>
      <c r="AF320">
        <f t="shared" si="28"/>
        <v>-9.67422048344541</v>
      </c>
      <c r="AG320">
        <f t="shared" si="29"/>
        <v>-250.00377407380876</v>
      </c>
      <c r="AH320">
        <f t="shared" si="30"/>
        <v>47.676792161087526</v>
      </c>
      <c r="AI320">
        <f>SQRT(Table1[[#This Row],[ax]]*Table1[[#This Row],[ax]]+Table1[[#This Row],[ay]]*Table1[[#This Row],[ay]]+Table1[[#This Row],[az]]*Table1[[#This Row],[az]])-9.807</f>
        <v>0.87277448646075051</v>
      </c>
    </row>
    <row r="321" spans="1:35" x14ac:dyDescent="0.25">
      <c r="A321">
        <v>20343713</v>
      </c>
      <c r="B321">
        <v>8.2963310000000003</v>
      </c>
      <c r="C321">
        <v>0.447739</v>
      </c>
      <c r="D321">
        <v>1.3599760000000001</v>
      </c>
      <c r="E321">
        <v>-1.7177999999999999E-2</v>
      </c>
      <c r="F321">
        <v>-4.3633889999999997</v>
      </c>
      <c r="G321">
        <v>0.99736899999999995</v>
      </c>
      <c r="H321">
        <v>-40.901707000000002</v>
      </c>
      <c r="I321">
        <v>6.4942310000000001</v>
      </c>
      <c r="J321">
        <v>12.829151</v>
      </c>
      <c r="K321">
        <f>Table1[[#This Row],[mx]]-$W$8</f>
        <v>-51.016938974703436</v>
      </c>
      <c r="L321">
        <f>Table1[[#This Row],[my]]-$X$8</f>
        <v>-0.65343847632655105</v>
      </c>
      <c r="M321">
        <f>Table1[[#This Row],[mz]]-$Y$8</f>
        <v>-12.610567382802834</v>
      </c>
      <c r="N321">
        <f>Table1[[#This Row],[cx]]*$W$9+Table1[[#This Row],[cy]]*$X$9+Table1[[#This Row],[cz]]*$Y$9</f>
        <v>-0.9874962944693263</v>
      </c>
      <c r="O321">
        <f>Table1[[#This Row],[cx]]*$W$10+Table1[[#This Row],[cy]]*$X$10+Table1[[#This Row],[cz]]*$Y$10</f>
        <v>-1.1461137839762403E-2</v>
      </c>
      <c r="P321">
        <f>Table1[[#This Row],[cx]]*$W$11+Table1[[#This Row],[cy]]*$X$11+Table1[[#This Row],[cz]]*$Y$11</f>
        <v>-0.22760603551628877</v>
      </c>
      <c r="Q321">
        <f t="shared" si="26"/>
        <v>7.3358621090846218E-4</v>
      </c>
      <c r="R321">
        <f t="shared" si="27"/>
        <v>-179.33504019524148</v>
      </c>
      <c r="AF321">
        <f t="shared" si="28"/>
        <v>-0.98422690047572803</v>
      </c>
      <c r="AG321">
        <f t="shared" si="29"/>
        <v>-250.00377407380876</v>
      </c>
      <c r="AH321">
        <f t="shared" si="30"/>
        <v>57.145034317183402</v>
      </c>
      <c r="AI321">
        <f>SQRT(Table1[[#This Row],[ax]]*Table1[[#This Row],[ax]]+Table1[[#This Row],[ay]]*Table1[[#This Row],[ay]]+Table1[[#This Row],[az]]*Table1[[#This Row],[az]])-9.807</f>
        <v>-1.3880266068683884</v>
      </c>
    </row>
    <row r="322" spans="1:35" x14ac:dyDescent="0.25">
      <c r="A322">
        <v>20394780</v>
      </c>
      <c r="B322">
        <v>10.494320999999999</v>
      </c>
      <c r="C322">
        <v>-7.1830000000000005E-2</v>
      </c>
      <c r="D322">
        <v>-4.0583790000000004</v>
      </c>
      <c r="E322">
        <v>0.23316300000000001</v>
      </c>
      <c r="F322">
        <v>-4.3633889999999997</v>
      </c>
      <c r="G322">
        <v>-0.55008400000000002</v>
      </c>
      <c r="H322">
        <v>-38.36797</v>
      </c>
      <c r="I322">
        <v>10.823718</v>
      </c>
      <c r="J322">
        <v>36.407051000000003</v>
      </c>
      <c r="K322">
        <f>Table1[[#This Row],[mx]]-$W$8</f>
        <v>-48.483201974703434</v>
      </c>
      <c r="L322">
        <f>Table1[[#This Row],[my]]-$X$8</f>
        <v>3.6760485236734484</v>
      </c>
      <c r="M322">
        <f>Table1[[#This Row],[mz]]-$Y$8</f>
        <v>10.967332617197169</v>
      </c>
      <c r="N322">
        <f>Table1[[#This Row],[cx]]*$W$9+Table1[[#This Row],[cy]]*$X$9+Table1[[#This Row],[cz]]*$Y$9</f>
        <v>-0.93757167627490401</v>
      </c>
      <c r="O322">
        <f>Table1[[#This Row],[cx]]*$W$10+Table1[[#This Row],[cy]]*$X$10+Table1[[#This Row],[cz]]*$Y$10</f>
        <v>7.0890546952427358E-2</v>
      </c>
      <c r="P322">
        <f>Table1[[#This Row],[cx]]*$W$11+Table1[[#This Row],[cy]]*$X$11+Table1[[#This Row],[cz]]*$Y$11</f>
        <v>0.24372653699534069</v>
      </c>
      <c r="Q322">
        <f t="shared" si="26"/>
        <v>3.1957830591673691E-3</v>
      </c>
      <c r="R322">
        <f t="shared" si="27"/>
        <v>175.67604760243134</v>
      </c>
      <c r="AF322">
        <f t="shared" si="28"/>
        <v>13.359255838608814</v>
      </c>
      <c r="AG322">
        <f t="shared" si="29"/>
        <v>-250.00377407380876</v>
      </c>
      <c r="AH322">
        <f t="shared" si="30"/>
        <v>-31.517491577674377</v>
      </c>
      <c r="AI322">
        <f>SQRT(Table1[[#This Row],[ax]]*Table1[[#This Row],[ax]]+Table1[[#This Row],[ay]]*Table1[[#This Row],[ay]]+Table1[[#This Row],[az]]*Table1[[#This Row],[az]])-9.807</f>
        <v>1.4449497380490453</v>
      </c>
    </row>
    <row r="323" spans="1:35" x14ac:dyDescent="0.25">
      <c r="A323">
        <v>20445842</v>
      </c>
      <c r="B323">
        <v>7.4774729999999998</v>
      </c>
      <c r="C323">
        <v>0.86913899999999999</v>
      </c>
      <c r="D323">
        <v>-4.6234390000000003</v>
      </c>
      <c r="E323">
        <v>0.112121</v>
      </c>
      <c r="F323">
        <v>-4.3633889999999997</v>
      </c>
      <c r="G323">
        <v>-1.56796</v>
      </c>
      <c r="H323">
        <v>-33.119522000000003</v>
      </c>
      <c r="I323">
        <v>8.1177879999999991</v>
      </c>
      <c r="J323">
        <v>49.756301999999998</v>
      </c>
      <c r="K323">
        <f>Table1[[#This Row],[mx]]-$W$8</f>
        <v>-43.234753974703438</v>
      </c>
      <c r="L323">
        <f>Table1[[#This Row],[my]]-$X$8</f>
        <v>0.97011852367344797</v>
      </c>
      <c r="M323">
        <f>Table1[[#This Row],[mz]]-$Y$8</f>
        <v>24.316583617197164</v>
      </c>
      <c r="N323">
        <f>Table1[[#This Row],[cx]]*$W$9+Table1[[#This Row],[cy]]*$X$9+Table1[[#This Row],[cz]]*$Y$9</f>
        <v>-0.83649927142234914</v>
      </c>
      <c r="O323">
        <f>Table1[[#This Row],[cx]]*$W$10+Table1[[#This Row],[cy]]*$X$10+Table1[[#This Row],[cz]]*$Y$10</f>
        <v>1.6508231098892594E-2</v>
      </c>
      <c r="P323">
        <f>Table1[[#This Row],[cx]]*$W$11+Table1[[#This Row],[cy]]*$X$11+Table1[[#This Row],[cz]]*$Y$11</f>
        <v>0.50901644374801269</v>
      </c>
      <c r="Q323">
        <f t="shared" ref="Q323:Q386" si="31">POWER(N323*N323+O323*O323+P323*P323-1,2)</f>
        <v>1.6727042514485611E-3</v>
      </c>
      <c r="R323">
        <f t="shared" ref="R323:R386" si="32">DEGREES(ATAN2(N323,O323))</f>
        <v>178.86942016845393</v>
      </c>
      <c r="AF323">
        <f t="shared" ref="AF323:AF386" si="33">DEGREES(E323)</f>
        <v>6.4240600947863031</v>
      </c>
      <c r="AG323">
        <f t="shared" ref="AG323:AG386" si="34">DEGREES(F323)</f>
        <v>-250.00377407380876</v>
      </c>
      <c r="AH323">
        <f t="shared" ref="AH323:AH386" si="35">DEGREES(G323)</f>
        <v>-89.837490445332563</v>
      </c>
      <c r="AI323">
        <f>SQRT(Table1[[#This Row],[ax]]*Table1[[#This Row],[ax]]+Table1[[#This Row],[ay]]*Table1[[#This Row],[ay]]+Table1[[#This Row],[az]]*Table1[[#This Row],[az]])-9.807</f>
        <v>-0.97273753764520521</v>
      </c>
    </row>
    <row r="324" spans="1:35" x14ac:dyDescent="0.25">
      <c r="A324">
        <v>20496915</v>
      </c>
      <c r="B324">
        <v>3.675287</v>
      </c>
      <c r="C324">
        <v>0.35675400000000002</v>
      </c>
      <c r="D324">
        <v>-7.9443659999999996</v>
      </c>
      <c r="E324">
        <v>0.70188700000000004</v>
      </c>
      <c r="F324">
        <v>-4.3633889999999997</v>
      </c>
      <c r="G324">
        <v>-1.8330820000000001</v>
      </c>
      <c r="H324">
        <v>-26.785187000000001</v>
      </c>
      <c r="I324">
        <v>5.0510679999999999</v>
      </c>
      <c r="J324">
        <v>58.251282000000003</v>
      </c>
      <c r="K324">
        <f>Table1[[#This Row],[mx]]-$W$8</f>
        <v>-36.900418974703435</v>
      </c>
      <c r="L324">
        <f>Table1[[#This Row],[my]]-$X$8</f>
        <v>-2.0966014763265512</v>
      </c>
      <c r="M324">
        <f>Table1[[#This Row],[mz]]-$Y$8</f>
        <v>32.811563617197166</v>
      </c>
      <c r="N324">
        <f>Table1[[#This Row],[cx]]*$W$9+Table1[[#This Row],[cy]]*$X$9+Table1[[#This Row],[cz]]*$Y$9</f>
        <v>-0.71449088864602195</v>
      </c>
      <c r="O324">
        <f>Table1[[#This Row],[cx]]*$W$10+Table1[[#This Row],[cy]]*$X$10+Table1[[#This Row],[cz]]*$Y$10</f>
        <v>-4.4438283287574487E-2</v>
      </c>
      <c r="P324">
        <f>Table1[[#This Row],[cx]]*$W$11+Table1[[#This Row],[cy]]*$X$11+Table1[[#This Row],[cz]]*$Y$11</f>
        <v>0.67643842311957347</v>
      </c>
      <c r="Q324">
        <f t="shared" si="31"/>
        <v>8.9754580023396777E-4</v>
      </c>
      <c r="R324">
        <f t="shared" si="32"/>
        <v>-176.44103143498717</v>
      </c>
      <c r="AF324">
        <f t="shared" si="33"/>
        <v>40.215162795098813</v>
      </c>
      <c r="AG324">
        <f t="shared" si="34"/>
        <v>-250.00377407380876</v>
      </c>
      <c r="AH324">
        <f t="shared" si="35"/>
        <v>-105.02786210139998</v>
      </c>
      <c r="AI324">
        <f>SQRT(Table1[[#This Row],[ax]]*Table1[[#This Row],[ax]]+Table1[[#This Row],[ay]]*Table1[[#This Row],[ay]]+Table1[[#This Row],[az]]*Table1[[#This Row],[az]])-9.807</f>
        <v>-1.0464087476448842</v>
      </c>
    </row>
    <row r="325" spans="1:35" x14ac:dyDescent="0.25">
      <c r="A325">
        <v>20547984</v>
      </c>
      <c r="B325">
        <v>4.6880860000000002</v>
      </c>
      <c r="C325">
        <v>2.8732000000000001E-2</v>
      </c>
      <c r="D325">
        <v>-9.3091310000000007</v>
      </c>
      <c r="E325">
        <v>1.11961</v>
      </c>
      <c r="F325">
        <v>-3.2696130000000001</v>
      </c>
      <c r="G325">
        <v>-1.636404</v>
      </c>
      <c r="H325">
        <v>-19.726928999999998</v>
      </c>
      <c r="I325">
        <v>3.0667200000000001</v>
      </c>
      <c r="J325">
        <v>62.585453000000001</v>
      </c>
      <c r="K325">
        <f>Table1[[#This Row],[mx]]-$W$8</f>
        <v>-29.842160974703432</v>
      </c>
      <c r="L325">
        <f>Table1[[#This Row],[my]]-$X$8</f>
        <v>-4.080949476326551</v>
      </c>
      <c r="M325">
        <f>Table1[[#This Row],[mz]]-$Y$8</f>
        <v>37.145734617197164</v>
      </c>
      <c r="N325">
        <f>Table1[[#This Row],[cx]]*$W$9+Table1[[#This Row],[cy]]*$X$9+Table1[[#This Row],[cz]]*$Y$9</f>
        <v>-0.57826908385084286</v>
      </c>
      <c r="O325">
        <f>Table1[[#This Row],[cx]]*$W$10+Table1[[#This Row],[cy]]*$X$10+Table1[[#This Row],[cz]]*$Y$10</f>
        <v>-8.3755657840084097E-2</v>
      </c>
      <c r="P325">
        <f>Table1[[#This Row],[cx]]*$W$11+Table1[[#This Row],[cy]]*$X$11+Table1[[#This Row],[cz]]*$Y$11</f>
        <v>0.75998933623194387</v>
      </c>
      <c r="Q325">
        <f t="shared" si="31"/>
        <v>6.5619826082287096E-3</v>
      </c>
      <c r="R325">
        <f t="shared" si="32"/>
        <v>-171.75867268160493</v>
      </c>
      <c r="AF325">
        <f t="shared" si="33"/>
        <v>64.148927700642105</v>
      </c>
      <c r="AG325">
        <f t="shared" si="34"/>
        <v>-187.33502554110763</v>
      </c>
      <c r="AH325">
        <f t="shared" si="35"/>
        <v>-93.759042778325963</v>
      </c>
      <c r="AI325">
        <f>SQRT(Table1[[#This Row],[ax]]*Table1[[#This Row],[ax]]+Table1[[#This Row],[ay]]*Table1[[#This Row],[ay]]+Table1[[#This Row],[az]]*Table1[[#This Row],[az]])-9.807</f>
        <v>0.6159984095931339</v>
      </c>
    </row>
    <row r="326" spans="1:35" x14ac:dyDescent="0.25">
      <c r="A326">
        <v>20599050</v>
      </c>
      <c r="B326">
        <v>5.2028660000000002</v>
      </c>
      <c r="C326">
        <v>1.0511079999999999</v>
      </c>
      <c r="D326">
        <v>-9.8909509999999994</v>
      </c>
      <c r="E326">
        <v>-0.38256899999999999</v>
      </c>
      <c r="F326">
        <v>-1.592994</v>
      </c>
      <c r="G326">
        <v>-2.5094020000000001</v>
      </c>
      <c r="H326">
        <v>-12.306706999999999</v>
      </c>
      <c r="I326">
        <v>3.6079059999999998</v>
      </c>
      <c r="J326">
        <v>66.226157999999998</v>
      </c>
      <c r="K326">
        <f>Table1[[#This Row],[mx]]-$W$8</f>
        <v>-22.421938974703437</v>
      </c>
      <c r="L326">
        <f>Table1[[#This Row],[my]]-$X$8</f>
        <v>-3.5397634763265513</v>
      </c>
      <c r="M326">
        <f>Table1[[#This Row],[mz]]-$Y$8</f>
        <v>40.786439617197161</v>
      </c>
      <c r="N326">
        <f>Table1[[#This Row],[cx]]*$W$9+Table1[[#This Row],[cy]]*$X$9+Table1[[#This Row],[cz]]*$Y$9</f>
        <v>-0.43455107844911189</v>
      </c>
      <c r="O326">
        <f>Table1[[#This Row],[cx]]*$W$10+Table1[[#This Row],[cy]]*$X$10+Table1[[#This Row],[cz]]*$Y$10</f>
        <v>-7.3537801654362106E-2</v>
      </c>
      <c r="P326">
        <f>Table1[[#This Row],[cx]]*$W$11+Table1[[#This Row],[cy]]*$X$11+Table1[[#This Row],[cz]]*$Y$11</f>
        <v>0.82929641461504588</v>
      </c>
      <c r="Q326">
        <f t="shared" si="31"/>
        <v>1.3929902667584969E-2</v>
      </c>
      <c r="R326">
        <f t="shared" si="32"/>
        <v>-170.39500242207322</v>
      </c>
      <c r="AF326">
        <f t="shared" si="33"/>
        <v>-21.91958907254039</v>
      </c>
      <c r="AG326">
        <f t="shared" si="34"/>
        <v>-91.271832989663068</v>
      </c>
      <c r="AH326">
        <f t="shared" si="35"/>
        <v>-143.77814370168781</v>
      </c>
      <c r="AI326">
        <f>SQRT(Table1[[#This Row],[ax]]*Table1[[#This Row],[ax]]+Table1[[#This Row],[ay]]*Table1[[#This Row],[ay]]+Table1[[#This Row],[az]]*Table1[[#This Row],[az]])-9.807</f>
        <v>1.4182195669403708</v>
      </c>
    </row>
    <row r="327" spans="1:35" x14ac:dyDescent="0.25">
      <c r="A327">
        <v>20650113</v>
      </c>
      <c r="B327">
        <v>4.2331640000000004</v>
      </c>
      <c r="C327">
        <v>0.75900100000000004</v>
      </c>
      <c r="D327">
        <v>-11.052198000000001</v>
      </c>
      <c r="E327">
        <v>0.18495900000000001</v>
      </c>
      <c r="F327">
        <v>-1.1285320000000001</v>
      </c>
      <c r="G327">
        <v>-3.6113010000000001</v>
      </c>
      <c r="H327">
        <v>-10.85886</v>
      </c>
      <c r="I327">
        <v>1.0823719999999999</v>
      </c>
      <c r="J327">
        <v>68.306556999999998</v>
      </c>
      <c r="K327">
        <f>Table1[[#This Row],[mx]]-$W$8</f>
        <v>-20.974091974703434</v>
      </c>
      <c r="L327">
        <f>Table1[[#This Row],[my]]-$X$8</f>
        <v>-6.0652974763265508</v>
      </c>
      <c r="M327">
        <f>Table1[[#This Row],[mz]]-$Y$8</f>
        <v>42.86683861719716</v>
      </c>
      <c r="N327">
        <f>Table1[[#This Row],[cx]]*$W$9+Table1[[#This Row],[cy]]*$X$9+Table1[[#This Row],[cz]]*$Y$9</f>
        <v>-0.40701888121498964</v>
      </c>
      <c r="O327">
        <f>Table1[[#This Row],[cx]]*$W$10+Table1[[#This Row],[cy]]*$X$10+Table1[[#This Row],[cz]]*$Y$10</f>
        <v>-0.12321774968543941</v>
      </c>
      <c r="P327">
        <f>Table1[[#This Row],[cx]]*$W$11+Table1[[#This Row],[cy]]*$X$11+Table1[[#This Row],[cz]]*$Y$11</f>
        <v>0.87045922604151627</v>
      </c>
      <c r="Q327">
        <f t="shared" si="31"/>
        <v>3.7765636712776829E-3</v>
      </c>
      <c r="R327">
        <f t="shared" si="32"/>
        <v>-163.15724241301669</v>
      </c>
      <c r="AF327">
        <f t="shared" si="33"/>
        <v>10.597370082960195</v>
      </c>
      <c r="AG327">
        <f t="shared" si="34"/>
        <v>-64.660120645457823</v>
      </c>
      <c r="AH327">
        <f t="shared" si="35"/>
        <v>-206.9123058513737</v>
      </c>
      <c r="AI327">
        <f>SQRT(Table1[[#This Row],[ax]]*Table1[[#This Row],[ax]]+Table1[[#This Row],[ay]]*Table1[[#This Row],[ay]]+Table1[[#This Row],[az]]*Table1[[#This Row],[az]])-9.807</f>
        <v>2.0524620704356149</v>
      </c>
    </row>
    <row r="328" spans="1:35" x14ac:dyDescent="0.25">
      <c r="A328">
        <v>20701178</v>
      </c>
      <c r="B328">
        <v>1.6305339999999999</v>
      </c>
      <c r="C328">
        <v>0.28253</v>
      </c>
      <c r="D328">
        <v>-10.183059</v>
      </c>
      <c r="E328">
        <v>0.20187099999999999</v>
      </c>
      <c r="F328">
        <v>-0.84077299999999999</v>
      </c>
      <c r="G328">
        <v>-3.3325969999999998</v>
      </c>
      <c r="H328">
        <v>-5.7913920000000001</v>
      </c>
      <c r="I328">
        <v>-2.5255339999999999</v>
      </c>
      <c r="J328">
        <v>69.693496999999994</v>
      </c>
      <c r="K328">
        <f>Table1[[#This Row],[mx]]-$W$8</f>
        <v>-15.906623974703436</v>
      </c>
      <c r="L328">
        <f>Table1[[#This Row],[my]]-$X$8</f>
        <v>-9.6732034763265506</v>
      </c>
      <c r="M328">
        <f>Table1[[#This Row],[mz]]-$Y$8</f>
        <v>44.253778617197156</v>
      </c>
      <c r="N328">
        <f>Table1[[#This Row],[cx]]*$W$9+Table1[[#This Row],[cy]]*$X$9+Table1[[#This Row],[cz]]*$Y$9</f>
        <v>-0.30964744884349099</v>
      </c>
      <c r="O328">
        <f>Table1[[#This Row],[cx]]*$W$10+Table1[[#This Row],[cy]]*$X$10+Table1[[#This Row],[cz]]*$Y$10</f>
        <v>-0.19402678336944965</v>
      </c>
      <c r="P328">
        <f>Table1[[#This Row],[cx]]*$W$11+Table1[[#This Row],[cy]]*$X$11+Table1[[#This Row],[cz]]*$Y$11</f>
        <v>0.89598988628132714</v>
      </c>
      <c r="Q328">
        <f t="shared" si="31"/>
        <v>4.0544022736959768E-3</v>
      </c>
      <c r="R328">
        <f t="shared" si="32"/>
        <v>-147.92851705473572</v>
      </c>
      <c r="AF328">
        <f t="shared" si="33"/>
        <v>11.566356306085442</v>
      </c>
      <c r="AG328">
        <f t="shared" si="34"/>
        <v>-48.172744428552761</v>
      </c>
      <c r="AH328">
        <f t="shared" si="35"/>
        <v>-190.94374291795961</v>
      </c>
      <c r="AI328">
        <f>SQRT(Table1[[#This Row],[ax]]*Table1[[#This Row],[ax]]+Table1[[#This Row],[ay]]*Table1[[#This Row],[ay]]+Table1[[#This Row],[az]]*Table1[[#This Row],[az]])-9.807</f>
        <v>0.50964455739059566</v>
      </c>
    </row>
    <row r="329" spans="1:35" x14ac:dyDescent="0.25">
      <c r="A329">
        <v>20752243</v>
      </c>
      <c r="B329">
        <v>1.0774459999999999</v>
      </c>
      <c r="C329">
        <v>0.25140400000000002</v>
      </c>
      <c r="D329">
        <v>-10.329112</v>
      </c>
      <c r="E329">
        <v>-9.3078999999999995E-2</v>
      </c>
      <c r="F329">
        <v>-1.222809</v>
      </c>
      <c r="G329">
        <v>-1.0066900000000001</v>
      </c>
      <c r="H329">
        <v>-0.90490499999999996</v>
      </c>
      <c r="I329">
        <v>-4.870673</v>
      </c>
      <c r="J329">
        <v>70.560333</v>
      </c>
      <c r="K329">
        <f>Table1[[#This Row],[mx]]-$W$8</f>
        <v>-11.020136974703435</v>
      </c>
      <c r="L329">
        <f>Table1[[#This Row],[my]]-$X$8</f>
        <v>-12.018342476326552</v>
      </c>
      <c r="M329">
        <f>Table1[[#This Row],[mz]]-$Y$8</f>
        <v>45.120614617197162</v>
      </c>
      <c r="N329">
        <f>Table1[[#This Row],[cx]]*$W$9+Table1[[#This Row],[cy]]*$X$9+Table1[[#This Row],[cz]]*$Y$9</f>
        <v>-0.21553341481406496</v>
      </c>
      <c r="O329">
        <f>Table1[[#This Row],[cx]]*$W$10+Table1[[#This Row],[cy]]*$X$10+Table1[[#This Row],[cz]]*$Y$10</f>
        <v>-0.24005002949372628</v>
      </c>
      <c r="P329">
        <f>Table1[[#This Row],[cx]]*$W$11+Table1[[#This Row],[cy]]*$X$11+Table1[[#This Row],[cz]]*$Y$11</f>
        <v>0.91110087417438712</v>
      </c>
      <c r="Q329">
        <f t="shared" si="31"/>
        <v>4.3318152944377504E-3</v>
      </c>
      <c r="R329">
        <f t="shared" si="32"/>
        <v>-131.9196752924575</v>
      </c>
      <c r="AF329">
        <f t="shared" si="33"/>
        <v>-5.3330338612981896</v>
      </c>
      <c r="AG329">
        <f t="shared" si="34"/>
        <v>-70.061794850612685</v>
      </c>
      <c r="AH329">
        <f t="shared" si="35"/>
        <v>-57.67908827802485</v>
      </c>
      <c r="AI329">
        <f>SQRT(Table1[[#This Row],[ax]]*Table1[[#This Row],[ax]]+Table1[[#This Row],[ay]]*Table1[[#This Row],[ay]]+Table1[[#This Row],[az]]*Table1[[#This Row],[az]])-9.807</f>
        <v>0.5811975608223765</v>
      </c>
    </row>
    <row r="330" spans="1:35" x14ac:dyDescent="0.25">
      <c r="A330">
        <v>20803301</v>
      </c>
      <c r="B330">
        <v>0.94815199999999999</v>
      </c>
      <c r="C330">
        <v>2.2339039999999999</v>
      </c>
      <c r="D330">
        <v>-8.9212500000000006</v>
      </c>
      <c r="E330">
        <v>-1.0098860000000001</v>
      </c>
      <c r="F330">
        <v>-0.53969800000000001</v>
      </c>
      <c r="G330">
        <v>-1.847996</v>
      </c>
      <c r="H330">
        <v>2.3527529999999999</v>
      </c>
      <c r="I330">
        <v>-4.1490919999999996</v>
      </c>
      <c r="J330">
        <v>71.253799000000001</v>
      </c>
      <c r="K330">
        <f>Table1[[#This Row],[mx]]-$W$8</f>
        <v>-7.762478974703436</v>
      </c>
      <c r="L330">
        <f>Table1[[#This Row],[my]]-$X$8</f>
        <v>-11.296761476326552</v>
      </c>
      <c r="M330">
        <f>Table1[[#This Row],[mz]]-$Y$8</f>
        <v>45.814080617197163</v>
      </c>
      <c r="N330">
        <f>Table1[[#This Row],[cx]]*$W$9+Table1[[#This Row],[cy]]*$X$9+Table1[[#This Row],[cz]]*$Y$9</f>
        <v>-0.15234507538465722</v>
      </c>
      <c r="O330">
        <f>Table1[[#This Row],[cx]]*$W$10+Table1[[#This Row],[cy]]*$X$10+Table1[[#This Row],[cz]]*$Y$10</f>
        <v>-0.22599134547468561</v>
      </c>
      <c r="P330">
        <f>Table1[[#This Row],[cx]]*$W$11+Table1[[#This Row],[cy]]*$X$11+Table1[[#This Row],[cz]]*$Y$11</f>
        <v>0.92335058655453428</v>
      </c>
      <c r="Q330">
        <f t="shared" si="31"/>
        <v>5.3498376067749242E-3</v>
      </c>
      <c r="R330">
        <f t="shared" si="32"/>
        <v>-123.98466093421318</v>
      </c>
      <c r="AF330">
        <f t="shared" si="33"/>
        <v>-57.862205589348662</v>
      </c>
      <c r="AG330">
        <f t="shared" si="34"/>
        <v>-30.922417611651504</v>
      </c>
      <c r="AH330">
        <f t="shared" si="35"/>
        <v>-105.88237135705808</v>
      </c>
      <c r="AI330">
        <f>SQRT(Table1[[#This Row],[ax]]*Table1[[#This Row],[ax]]+Table1[[#This Row],[ay]]*Table1[[#This Row],[ay]]+Table1[[#This Row],[az]]*Table1[[#This Row],[az]])-9.807</f>
        <v>-0.56156756777596684</v>
      </c>
    </row>
    <row r="331" spans="1:35" x14ac:dyDescent="0.25">
      <c r="A331">
        <v>20854369</v>
      </c>
      <c r="B331">
        <v>1.3647640000000001</v>
      </c>
      <c r="C331">
        <v>3.122198</v>
      </c>
      <c r="D331">
        <v>-10.221368</v>
      </c>
      <c r="E331">
        <v>-0.28709299999999999</v>
      </c>
      <c r="F331">
        <v>-1.344517</v>
      </c>
      <c r="G331">
        <v>-1.458769</v>
      </c>
      <c r="H331">
        <v>6.1533540000000002</v>
      </c>
      <c r="I331">
        <v>-8.6589749999999999</v>
      </c>
      <c r="J331">
        <v>69.346763999999993</v>
      </c>
      <c r="K331">
        <f>Table1[[#This Row],[mx]]-$W$8</f>
        <v>-3.9618779747034356</v>
      </c>
      <c r="L331">
        <f>Table1[[#This Row],[my]]-$X$8</f>
        <v>-15.80664447632655</v>
      </c>
      <c r="M331">
        <f>Table1[[#This Row],[mz]]-$Y$8</f>
        <v>43.907045617197156</v>
      </c>
      <c r="N331">
        <f>Table1[[#This Row],[cx]]*$W$9+Table1[[#This Row],[cy]]*$X$9+Table1[[#This Row],[cz]]*$Y$9</f>
        <v>-7.9673723010600619E-2</v>
      </c>
      <c r="O331">
        <f>Table1[[#This Row],[cx]]*$W$10+Table1[[#This Row],[cy]]*$X$10+Table1[[#This Row],[cz]]*$Y$10</f>
        <v>-0.3141241039195215</v>
      </c>
      <c r="P331">
        <f>Table1[[#This Row],[cx]]*$W$11+Table1[[#This Row],[cy]]*$X$11+Table1[[#This Row],[cz]]*$Y$11</f>
        <v>0.88350370658205457</v>
      </c>
      <c r="Q331">
        <f t="shared" si="31"/>
        <v>1.3087210286099644E-2</v>
      </c>
      <c r="R331">
        <f t="shared" si="32"/>
        <v>-104.23224084833777</v>
      </c>
      <c r="AF331">
        <f t="shared" si="33"/>
        <v>-16.449217227749344</v>
      </c>
      <c r="AG331">
        <f t="shared" si="34"/>
        <v>-77.035149583590908</v>
      </c>
      <c r="AH331">
        <f t="shared" si="35"/>
        <v>-83.581306984519586</v>
      </c>
      <c r="AI331">
        <f>SQRT(Table1[[#This Row],[ax]]*Table1[[#This Row],[ax]]+Table1[[#This Row],[ay]]*Table1[[#This Row],[ay]]+Table1[[#This Row],[az]]*Table1[[#This Row],[az]])-9.807</f>
        <v>0.96737074349699448</v>
      </c>
    </row>
    <row r="332" spans="1:35" x14ac:dyDescent="0.25">
      <c r="A332">
        <v>20905446</v>
      </c>
      <c r="B332">
        <v>-1.508424</v>
      </c>
      <c r="C332">
        <v>0.63449599999999995</v>
      </c>
      <c r="D332">
        <v>-8.9763190000000002</v>
      </c>
      <c r="E332">
        <v>-0.20160400000000001</v>
      </c>
      <c r="F332">
        <v>-1.7160340000000001</v>
      </c>
      <c r="G332">
        <v>0.39641799999999999</v>
      </c>
      <c r="H332">
        <v>9.7729739999999996</v>
      </c>
      <c r="I332">
        <v>-9.7413460000000001</v>
      </c>
      <c r="J332">
        <v>70.040229999999994</v>
      </c>
      <c r="K332">
        <f>Table1[[#This Row],[mx]]-$W$8</f>
        <v>-0.34225797470343622</v>
      </c>
      <c r="L332">
        <f>Table1[[#This Row],[my]]-$X$8</f>
        <v>-16.889015476326552</v>
      </c>
      <c r="M332">
        <f>Table1[[#This Row],[mz]]-$Y$8</f>
        <v>44.600511617197157</v>
      </c>
      <c r="N332">
        <f>Table1[[#This Row],[cx]]*$W$9+Table1[[#This Row],[cy]]*$X$9+Table1[[#This Row],[cz]]*$Y$9</f>
        <v>-9.8318881977245143E-3</v>
      </c>
      <c r="O332">
        <f>Table1[[#This Row],[cx]]*$W$10+Table1[[#This Row],[cy]]*$X$10+Table1[[#This Row],[cz]]*$Y$10</f>
        <v>-0.33539679211113577</v>
      </c>
      <c r="P332">
        <f>Table1[[#This Row],[cx]]*$W$11+Table1[[#This Row],[cy]]*$X$11+Table1[[#This Row],[cz]]*$Y$11</f>
        <v>0.89568643141651882</v>
      </c>
      <c r="Q332">
        <f t="shared" si="31"/>
        <v>7.2519092157189505E-3</v>
      </c>
      <c r="R332">
        <f t="shared" si="32"/>
        <v>-91.679099011471607</v>
      </c>
      <c r="AF332">
        <f t="shared" si="33"/>
        <v>-11.551058332955449</v>
      </c>
      <c r="AG332">
        <f t="shared" si="34"/>
        <v>-98.321505700952713</v>
      </c>
      <c r="AH332">
        <f t="shared" si="35"/>
        <v>22.713078323017069</v>
      </c>
      <c r="AI332">
        <f>SQRT(Table1[[#This Row],[ax]]*Table1[[#This Row],[ax]]+Table1[[#This Row],[ay]]*Table1[[#This Row],[ay]]+Table1[[#This Row],[az]]*Table1[[#This Row],[az]])-9.807</f>
        <v>-0.68273395129487646</v>
      </c>
    </row>
    <row r="333" spans="1:35" x14ac:dyDescent="0.25">
      <c r="A333">
        <v>20956510</v>
      </c>
      <c r="B333">
        <v>0.86195699999999997</v>
      </c>
      <c r="C333">
        <v>2.327283</v>
      </c>
      <c r="D333">
        <v>-9.0289950000000001</v>
      </c>
      <c r="E333">
        <v>-0.23596</v>
      </c>
      <c r="F333">
        <v>-1.9117789999999999</v>
      </c>
      <c r="G333">
        <v>2.3645239999999998</v>
      </c>
      <c r="H333">
        <v>15.564365</v>
      </c>
      <c r="I333">
        <v>-10.823718</v>
      </c>
      <c r="J333">
        <v>69.693496999999994</v>
      </c>
      <c r="K333">
        <f>Table1[[#This Row],[mx]]-$W$8</f>
        <v>5.4491330252965646</v>
      </c>
      <c r="L333">
        <f>Table1[[#This Row],[my]]-$X$8</f>
        <v>-17.971387476326552</v>
      </c>
      <c r="M333">
        <f>Table1[[#This Row],[mz]]-$Y$8</f>
        <v>44.253778617197156</v>
      </c>
      <c r="N333">
        <f>Table1[[#This Row],[cx]]*$W$9+Table1[[#This Row],[cy]]*$X$9+Table1[[#This Row],[cz]]*$Y$9</f>
        <v>0.10203887449777418</v>
      </c>
      <c r="O333">
        <f>Table1[[#This Row],[cx]]*$W$10+Table1[[#This Row],[cy]]*$X$10+Table1[[#This Row],[cz]]*$Y$10</f>
        <v>-0.35656309595729796</v>
      </c>
      <c r="P333">
        <f>Table1[[#This Row],[cx]]*$W$11+Table1[[#This Row],[cy]]*$X$11+Table1[[#This Row],[cz]]*$Y$11</f>
        <v>0.88593262422428565</v>
      </c>
      <c r="Q333">
        <f t="shared" si="31"/>
        <v>6.0177583717100098E-3</v>
      </c>
      <c r="R333">
        <f t="shared" si="32"/>
        <v>-74.030286894717577</v>
      </c>
      <c r="AF333">
        <f t="shared" si="33"/>
        <v>-13.519512133906906</v>
      </c>
      <c r="AG333">
        <f t="shared" si="34"/>
        <v>-109.536868061741</v>
      </c>
      <c r="AH333">
        <f t="shared" si="35"/>
        <v>135.47724575739144</v>
      </c>
      <c r="AI333">
        <f>SQRT(Table1[[#This Row],[ax]]*Table1[[#This Row],[ax]]+Table1[[#This Row],[ay]]*Table1[[#This Row],[ay]]+Table1[[#This Row],[az]]*Table1[[#This Row],[az]])-9.807</f>
        <v>-0.44313505319715674</v>
      </c>
    </row>
    <row r="334" spans="1:35" x14ac:dyDescent="0.25">
      <c r="A334">
        <v>21007583</v>
      </c>
      <c r="B334">
        <v>-1.2450479999999999</v>
      </c>
      <c r="C334">
        <v>3.3328989999999998</v>
      </c>
      <c r="D334">
        <v>-10.216578999999999</v>
      </c>
      <c r="E334">
        <v>-0.61173699999999998</v>
      </c>
      <c r="F334">
        <v>0.160325</v>
      </c>
      <c r="G334">
        <v>-0.50334500000000004</v>
      </c>
      <c r="H334">
        <v>17.012212999999999</v>
      </c>
      <c r="I334">
        <v>-10.462928</v>
      </c>
      <c r="J334">
        <v>70.040229999999994</v>
      </c>
      <c r="K334">
        <f>Table1[[#This Row],[mx]]-$W$8</f>
        <v>6.8969810252965633</v>
      </c>
      <c r="L334">
        <f>Table1[[#This Row],[my]]-$X$8</f>
        <v>-17.61059747632655</v>
      </c>
      <c r="M334">
        <f>Table1[[#This Row],[mz]]-$Y$8</f>
        <v>44.600511617197157</v>
      </c>
      <c r="N334">
        <f>Table1[[#This Row],[cx]]*$W$9+Table1[[#This Row],[cy]]*$X$9+Table1[[#This Row],[cz]]*$Y$9</f>
        <v>0.13013046815116508</v>
      </c>
      <c r="O334">
        <f>Table1[[#This Row],[cx]]*$W$10+Table1[[#This Row],[cy]]*$X$10+Table1[[#This Row],[cz]]*$Y$10</f>
        <v>-0.34953365430657612</v>
      </c>
      <c r="P334">
        <f>Table1[[#This Row],[cx]]*$W$11+Table1[[#This Row],[cy]]*$X$11+Table1[[#This Row],[cz]]*$Y$11</f>
        <v>0.89214708632910966</v>
      </c>
      <c r="Q334">
        <f t="shared" si="31"/>
        <v>4.2205632410376934E-3</v>
      </c>
      <c r="R334">
        <f t="shared" si="32"/>
        <v>-69.57983240185095</v>
      </c>
      <c r="AF334">
        <f t="shared" si="33"/>
        <v>-35.049948271994438</v>
      </c>
      <c r="AG334">
        <f t="shared" si="34"/>
        <v>9.1859458504349227</v>
      </c>
      <c r="AH334">
        <f t="shared" si="35"/>
        <v>-28.839544139012425</v>
      </c>
      <c r="AI334">
        <f>SQRT(Table1[[#This Row],[ax]]*Table1[[#This Row],[ax]]+Table1[[#This Row],[ay]]*Table1[[#This Row],[ay]]+Table1[[#This Row],[az]]*Table1[[#This Row],[az]])-9.807</f>
        <v>1.0113569329980034</v>
      </c>
    </row>
    <row r="335" spans="1:35" x14ac:dyDescent="0.25">
      <c r="A335">
        <v>21058648</v>
      </c>
      <c r="B335">
        <v>-2.502068</v>
      </c>
      <c r="C335">
        <v>2.8995259999999998</v>
      </c>
      <c r="D335">
        <v>-8.7105490000000003</v>
      </c>
      <c r="E335">
        <v>-0.284829</v>
      </c>
      <c r="F335">
        <v>-0.286694</v>
      </c>
      <c r="G335">
        <v>-0.53663499999999997</v>
      </c>
      <c r="H335">
        <v>18.641043</v>
      </c>
      <c r="I335">
        <v>-13.529648</v>
      </c>
      <c r="J335">
        <v>69.173393000000004</v>
      </c>
      <c r="K335">
        <f>Table1[[#This Row],[mx]]-$W$8</f>
        <v>8.525811025296564</v>
      </c>
      <c r="L335">
        <f>Table1[[#This Row],[my]]-$X$8</f>
        <v>-20.67731747632655</v>
      </c>
      <c r="M335">
        <f>Table1[[#This Row],[mz]]-$Y$8</f>
        <v>43.733674617197167</v>
      </c>
      <c r="N335">
        <f>Table1[[#This Row],[cx]]*$W$9+Table1[[#This Row],[cy]]*$X$9+Table1[[#This Row],[cz]]*$Y$9</f>
        <v>0.16105421795406219</v>
      </c>
      <c r="O335">
        <f>Table1[[#This Row],[cx]]*$W$10+Table1[[#This Row],[cy]]*$X$10+Table1[[#This Row],[cz]]*$Y$10</f>
        <v>-0.40950786648487519</v>
      </c>
      <c r="P335">
        <f>Table1[[#This Row],[cx]]*$W$11+Table1[[#This Row],[cy]]*$X$11+Table1[[#This Row],[cz]]*$Y$11</f>
        <v>0.87414693892608919</v>
      </c>
      <c r="Q335">
        <f t="shared" si="31"/>
        <v>1.7835397404729889E-3</v>
      </c>
      <c r="R335">
        <f t="shared" si="32"/>
        <v>-68.530918898249894</v>
      </c>
      <c r="AF335">
        <f t="shared" si="33"/>
        <v>-16.319499582931726</v>
      </c>
      <c r="AG335">
        <f t="shared" si="34"/>
        <v>-16.426356211723625</v>
      </c>
      <c r="AH335">
        <f t="shared" si="35"/>
        <v>-30.74692063900293</v>
      </c>
      <c r="AI335">
        <f>SQRT(Table1[[#This Row],[ax]]*Table1[[#This Row],[ax]]+Table1[[#This Row],[ay]]*Table1[[#This Row],[ay]]+Table1[[#This Row],[az]]*Table1[[#This Row],[az]])-9.807</f>
        <v>-0.29168291738520224</v>
      </c>
    </row>
    <row r="336" spans="1:35" x14ac:dyDescent="0.25">
      <c r="A336">
        <v>21109717</v>
      </c>
      <c r="B336">
        <v>-1.728702</v>
      </c>
      <c r="C336">
        <v>4.1757010000000001</v>
      </c>
      <c r="D336">
        <v>-12.685127</v>
      </c>
      <c r="E336">
        <v>-0.52984399999999998</v>
      </c>
      <c r="F336">
        <v>1.2178819999999999</v>
      </c>
      <c r="G336">
        <v>-0.47831099999999999</v>
      </c>
      <c r="H336">
        <v>18.098099000000001</v>
      </c>
      <c r="I336">
        <v>-12.627670999999999</v>
      </c>
      <c r="J336">
        <v>69.000031000000007</v>
      </c>
      <c r="K336">
        <f>Table1[[#This Row],[mx]]-$W$8</f>
        <v>7.9828670252965654</v>
      </c>
      <c r="L336">
        <f>Table1[[#This Row],[my]]-$X$8</f>
        <v>-19.775340476326551</v>
      </c>
      <c r="M336">
        <f>Table1[[#This Row],[mz]]-$Y$8</f>
        <v>43.56031261719717</v>
      </c>
      <c r="N336">
        <f>Table1[[#This Row],[cx]]*$W$9+Table1[[#This Row],[cy]]*$X$9+Table1[[#This Row],[cz]]*$Y$9</f>
        <v>0.1507219718289102</v>
      </c>
      <c r="O336">
        <f>Table1[[#This Row],[cx]]*$W$10+Table1[[#This Row],[cy]]*$X$10+Table1[[#This Row],[cz]]*$Y$10</f>
        <v>-0.39182398953550146</v>
      </c>
      <c r="P336">
        <f>Table1[[#This Row],[cx]]*$W$11+Table1[[#This Row],[cy]]*$X$11+Table1[[#This Row],[cz]]*$Y$11</f>
        <v>0.87088285815021826</v>
      </c>
      <c r="Q336">
        <f t="shared" si="31"/>
        <v>4.2666887889682955E-3</v>
      </c>
      <c r="R336">
        <f t="shared" si="32"/>
        <v>-68.959885613104376</v>
      </c>
      <c r="AF336">
        <f t="shared" si="33"/>
        <v>-30.357825000329591</v>
      </c>
      <c r="AG336">
        <f t="shared" si="34"/>
        <v>69.779498544951721</v>
      </c>
      <c r="AH336">
        <f t="shared" si="35"/>
        <v>-27.40520159468192</v>
      </c>
      <c r="AI336">
        <f>SQRT(Table1[[#This Row],[ax]]*Table1[[#This Row],[ax]]+Table1[[#This Row],[ay]]*Table1[[#This Row],[ay]]+Table1[[#This Row],[az]]*Table1[[#This Row],[az]])-9.807</f>
        <v>3.659155221604049</v>
      </c>
    </row>
    <row r="337" spans="1:35" x14ac:dyDescent="0.25">
      <c r="A337">
        <v>21160779</v>
      </c>
      <c r="B337">
        <v>-0.440556</v>
      </c>
      <c r="C337">
        <v>5.3608909999999996</v>
      </c>
      <c r="D337">
        <v>-10.573333999999999</v>
      </c>
      <c r="E337">
        <v>-2.088749</v>
      </c>
      <c r="F337">
        <v>1.4379960000000001</v>
      </c>
      <c r="G337">
        <v>-0.43077300000000002</v>
      </c>
      <c r="H337">
        <v>16.107309000000001</v>
      </c>
      <c r="I337">
        <v>-16.415973999999999</v>
      </c>
      <c r="J337">
        <v>67.092995000000002</v>
      </c>
      <c r="K337">
        <f>Table1[[#This Row],[mx]]-$W$8</f>
        <v>5.9920770252965649</v>
      </c>
      <c r="L337">
        <f>Table1[[#This Row],[my]]-$X$8</f>
        <v>-23.563643476326551</v>
      </c>
      <c r="M337">
        <f>Table1[[#This Row],[mz]]-$Y$8</f>
        <v>41.653276617197164</v>
      </c>
      <c r="N337">
        <f>Table1[[#This Row],[cx]]*$W$9+Table1[[#This Row],[cy]]*$X$9+Table1[[#This Row],[cz]]*$Y$9</f>
        <v>0.11145157517307182</v>
      </c>
      <c r="O337">
        <f>Table1[[#This Row],[cx]]*$W$10+Table1[[#This Row],[cy]]*$X$10+Table1[[#This Row],[cz]]*$Y$10</f>
        <v>-0.46582080032346002</v>
      </c>
      <c r="P337">
        <f>Table1[[#This Row],[cx]]*$W$11+Table1[[#This Row],[cy]]*$X$11+Table1[[#This Row],[cz]]*$Y$11</f>
        <v>0.8338584562653365</v>
      </c>
      <c r="Q337">
        <f t="shared" si="31"/>
        <v>5.6655131797715167E-3</v>
      </c>
      <c r="R337">
        <f t="shared" si="32"/>
        <v>-76.544445700002882</v>
      </c>
      <c r="AF337">
        <f t="shared" si="33"/>
        <v>-119.67650216217119</v>
      </c>
      <c r="AG337">
        <f t="shared" si="34"/>
        <v>82.391101756694326</v>
      </c>
      <c r="AH337">
        <f t="shared" si="35"/>
        <v>-24.681474828189014</v>
      </c>
      <c r="AI337">
        <f>SQRT(Table1[[#This Row],[ax]]*Table1[[#This Row],[ax]]+Table1[[#This Row],[ay]]*Table1[[#This Row],[ay]]+Table1[[#This Row],[az]]*Table1[[#This Row],[az]])-9.807</f>
        <v>2.0559100046562335</v>
      </c>
    </row>
    <row r="338" spans="1:35" x14ac:dyDescent="0.25">
      <c r="A338">
        <v>21211844</v>
      </c>
      <c r="B338">
        <v>1.8196859999999999</v>
      </c>
      <c r="C338">
        <v>3.9410569999999998</v>
      </c>
      <c r="D338">
        <v>-11.827959</v>
      </c>
      <c r="E338">
        <v>-1.809912</v>
      </c>
      <c r="F338">
        <v>2.6424289999999999</v>
      </c>
      <c r="G338">
        <v>-0.92266599999999999</v>
      </c>
      <c r="H338">
        <v>12.306706999999999</v>
      </c>
      <c r="I338">
        <v>-21.286646000000001</v>
      </c>
      <c r="J338">
        <v>63.799019000000001</v>
      </c>
      <c r="K338">
        <f>Table1[[#This Row],[mx]]-$W$8</f>
        <v>2.1914750252965636</v>
      </c>
      <c r="L338">
        <f>Table1[[#This Row],[my]]-$X$8</f>
        <v>-28.434315476326553</v>
      </c>
      <c r="M338">
        <f>Table1[[#This Row],[mz]]-$Y$8</f>
        <v>38.359300617197164</v>
      </c>
      <c r="N338">
        <f>Table1[[#This Row],[cx]]*$W$9+Table1[[#This Row],[cy]]*$X$9+Table1[[#This Row],[cz]]*$Y$9</f>
        <v>3.6941767812390135E-2</v>
      </c>
      <c r="O338">
        <f>Table1[[#This Row],[cx]]*$W$10+Table1[[#This Row],[cy]]*$X$10+Table1[[#This Row],[cz]]*$Y$10</f>
        <v>-0.56087154201086953</v>
      </c>
      <c r="P338">
        <f>Table1[[#This Row],[cx]]*$W$11+Table1[[#This Row],[cy]]*$X$11+Table1[[#This Row],[cz]]*$Y$11</f>
        <v>0.76998227218898929</v>
      </c>
      <c r="Q338">
        <f t="shared" si="31"/>
        <v>8.3148354713575845E-3</v>
      </c>
      <c r="R338">
        <f t="shared" si="32"/>
        <v>-86.231660158815657</v>
      </c>
      <c r="AF338">
        <f t="shared" si="33"/>
        <v>-103.70031889008185</v>
      </c>
      <c r="AG338">
        <f t="shared" si="34"/>
        <v>151.40002936297461</v>
      </c>
      <c r="AH338">
        <f t="shared" si="35"/>
        <v>-52.864867700217616</v>
      </c>
      <c r="AI338">
        <f>SQRT(Table1[[#This Row],[ax]]*Table1[[#This Row],[ax]]+Table1[[#This Row],[ay]]*Table1[[#This Row],[ay]]+Table1[[#This Row],[az]]*Table1[[#This Row],[az]])-9.807</f>
        <v>2.7923571868379859</v>
      </c>
    </row>
    <row r="339" spans="1:35" x14ac:dyDescent="0.25">
      <c r="A339">
        <v>21262914</v>
      </c>
      <c r="B339">
        <v>-1.884333</v>
      </c>
      <c r="C339">
        <v>5.9929920000000001</v>
      </c>
      <c r="D339">
        <v>-10.278831</v>
      </c>
      <c r="E339">
        <v>-0.91068199999999999</v>
      </c>
      <c r="F339">
        <v>1.915508</v>
      </c>
      <c r="G339">
        <v>-1.529077</v>
      </c>
      <c r="H339">
        <v>9.4110119999999995</v>
      </c>
      <c r="I339">
        <v>-23.812180000000001</v>
      </c>
      <c r="J339">
        <v>62.75882</v>
      </c>
      <c r="K339">
        <f>Table1[[#This Row],[mx]]-$W$8</f>
        <v>-0.70421997470343634</v>
      </c>
      <c r="L339">
        <f>Table1[[#This Row],[my]]-$X$8</f>
        <v>-30.959849476326553</v>
      </c>
      <c r="M339">
        <f>Table1[[#This Row],[mz]]-$Y$8</f>
        <v>37.319101617197163</v>
      </c>
      <c r="N339">
        <f>Table1[[#This Row],[cx]]*$W$9+Table1[[#This Row],[cy]]*$X$9+Table1[[#This Row],[cz]]*$Y$9</f>
        <v>-1.9593711786971103E-2</v>
      </c>
      <c r="O339">
        <f>Table1[[#This Row],[cx]]*$W$10+Table1[[#This Row],[cy]]*$X$10+Table1[[#This Row],[cz]]*$Y$10</f>
        <v>-0.61022571211419152</v>
      </c>
      <c r="P339">
        <f>Table1[[#This Row],[cx]]*$W$11+Table1[[#This Row],[cy]]*$X$11+Table1[[#This Row],[cz]]*$Y$11</f>
        <v>0.75071181783683238</v>
      </c>
      <c r="Q339">
        <f t="shared" si="31"/>
        <v>4.0541787614840792E-3</v>
      </c>
      <c r="R339">
        <f t="shared" si="32"/>
        <v>-91.839075934072667</v>
      </c>
      <c r="AF339">
        <f t="shared" si="33"/>
        <v>-52.178235078532836</v>
      </c>
      <c r="AG339">
        <f t="shared" si="34"/>
        <v>109.7505240235453</v>
      </c>
      <c r="AH339">
        <f t="shared" si="35"/>
        <v>-87.609658650525375</v>
      </c>
      <c r="AI339">
        <f>SQRT(Table1[[#This Row],[ax]]*Table1[[#This Row],[ax]]+Table1[[#This Row],[ay]]*Table1[[#This Row],[ay]]+Table1[[#This Row],[az]]*Table1[[#This Row],[az]])-9.807</f>
        <v>2.2396190565450347</v>
      </c>
    </row>
    <row r="340" spans="1:35" x14ac:dyDescent="0.25">
      <c r="A340">
        <v>21313981</v>
      </c>
      <c r="B340">
        <v>0.62970700000000002</v>
      </c>
      <c r="C340">
        <v>6.2420020000000003</v>
      </c>
      <c r="D340">
        <v>-14.294112</v>
      </c>
      <c r="E340">
        <v>-1.8212299999999999</v>
      </c>
      <c r="F340">
        <v>0.85408899999999999</v>
      </c>
      <c r="G340">
        <v>-1.3973819999999999</v>
      </c>
      <c r="H340">
        <v>7.2392399999999997</v>
      </c>
      <c r="I340">
        <v>-26.337714999999999</v>
      </c>
      <c r="J340">
        <v>62.75882</v>
      </c>
      <c r="K340">
        <f>Table1[[#This Row],[mx]]-$W$8</f>
        <v>-2.8759919747034361</v>
      </c>
      <c r="L340">
        <f>Table1[[#This Row],[my]]-$X$8</f>
        <v>-33.485384476326551</v>
      </c>
      <c r="M340">
        <f>Table1[[#This Row],[mz]]-$Y$8</f>
        <v>37.319101617197163</v>
      </c>
      <c r="N340">
        <f>Table1[[#This Row],[cx]]*$W$9+Table1[[#This Row],[cy]]*$X$9+Table1[[#This Row],[cz]]*$Y$9</f>
        <v>-6.2116942943875562E-2</v>
      </c>
      <c r="O340">
        <f>Table1[[#This Row],[cx]]*$W$10+Table1[[#This Row],[cy]]*$X$10+Table1[[#This Row],[cz]]*$Y$10</f>
        <v>-0.6596880566751554</v>
      </c>
      <c r="P340">
        <f>Table1[[#This Row],[cx]]*$W$11+Table1[[#This Row],[cy]]*$X$11+Table1[[#This Row],[cz]]*$Y$11</f>
        <v>0.75194420248769112</v>
      </c>
      <c r="Q340">
        <f t="shared" si="31"/>
        <v>1.9953466978541472E-5</v>
      </c>
      <c r="R340">
        <f t="shared" si="32"/>
        <v>-95.379172355951425</v>
      </c>
      <c r="AF340">
        <f t="shared" si="33"/>
        <v>-104.34879252261091</v>
      </c>
      <c r="AG340">
        <f t="shared" si="34"/>
        <v>48.93569502854897</v>
      </c>
      <c r="AH340">
        <f t="shared" si="35"/>
        <v>-80.064090967550001</v>
      </c>
      <c r="AI340">
        <f>SQRT(Table1[[#This Row],[ax]]*Table1[[#This Row],[ax]]+Table1[[#This Row],[ay]]*Table1[[#This Row],[ay]]+Table1[[#This Row],[az]]*Table1[[#This Row],[az]])-9.807</f>
        <v>5.8032773115149041</v>
      </c>
    </row>
    <row r="341" spans="1:35" x14ac:dyDescent="0.25">
      <c r="A341">
        <v>21365046</v>
      </c>
      <c r="B341">
        <v>3.2514919999999998</v>
      </c>
      <c r="C341">
        <v>6.3880559999999997</v>
      </c>
      <c r="D341">
        <v>-12.024293999999999</v>
      </c>
      <c r="E341">
        <v>-3.5488490000000001</v>
      </c>
      <c r="F341">
        <v>0.70215300000000003</v>
      </c>
      <c r="G341">
        <v>-0.81653799999999999</v>
      </c>
      <c r="H341">
        <v>8.144145</v>
      </c>
      <c r="I341">
        <v>-29.765224</v>
      </c>
      <c r="J341">
        <v>57.384444999999999</v>
      </c>
      <c r="K341">
        <f>Table1[[#This Row],[mx]]-$W$8</f>
        <v>-1.9710869747034359</v>
      </c>
      <c r="L341">
        <f>Table1[[#This Row],[my]]-$X$8</f>
        <v>-36.912893476326552</v>
      </c>
      <c r="M341">
        <f>Table1[[#This Row],[mz]]-$Y$8</f>
        <v>31.944726617197166</v>
      </c>
      <c r="N341">
        <f>Table1[[#This Row],[cx]]*$W$9+Table1[[#This Row],[cy]]*$X$9+Table1[[#This Row],[cz]]*$Y$9</f>
        <v>-4.5282358655509773E-2</v>
      </c>
      <c r="O341">
        <f>Table1[[#This Row],[cx]]*$W$10+Table1[[#This Row],[cy]]*$X$10+Table1[[#This Row],[cz]]*$Y$10</f>
        <v>-0.7262612591730534</v>
      </c>
      <c r="P341">
        <f>Table1[[#This Row],[cx]]*$W$11+Table1[[#This Row],[cy]]*$X$11+Table1[[#This Row],[cz]]*$Y$11</f>
        <v>0.64392594146145199</v>
      </c>
      <c r="Q341">
        <f t="shared" si="31"/>
        <v>3.119610483242578E-3</v>
      </c>
      <c r="R341">
        <f t="shared" si="32"/>
        <v>-93.567770944619156</v>
      </c>
      <c r="AF341">
        <f t="shared" si="33"/>
        <v>-203.3340698292227</v>
      </c>
      <c r="AG341">
        <f t="shared" si="34"/>
        <v>40.230403472449296</v>
      </c>
      <c r="AH341">
        <f t="shared" si="35"/>
        <v>-46.784181212053213</v>
      </c>
      <c r="AI341">
        <f>SQRT(Table1[[#This Row],[ax]]*Table1[[#This Row],[ax]]+Table1[[#This Row],[ay]]*Table1[[#This Row],[ay]]+Table1[[#This Row],[az]]*Table1[[#This Row],[az]])-9.807</f>
        <v>4.1916822909742457</v>
      </c>
    </row>
    <row r="342" spans="1:35" x14ac:dyDescent="0.25">
      <c r="A342">
        <v>21416117</v>
      </c>
      <c r="B342">
        <v>0.98885599999999996</v>
      </c>
      <c r="C342">
        <v>8.0233779999999992</v>
      </c>
      <c r="D342">
        <v>-7.0848040000000001</v>
      </c>
      <c r="E342">
        <v>-4.3633889999999997</v>
      </c>
      <c r="F342">
        <v>0.93731399999999998</v>
      </c>
      <c r="G342">
        <v>-0.94303999999999999</v>
      </c>
      <c r="H342">
        <v>9.7729739999999996</v>
      </c>
      <c r="I342">
        <v>-37.161434</v>
      </c>
      <c r="J342">
        <v>48.195999</v>
      </c>
      <c r="K342">
        <f>Table1[[#This Row],[mx]]-$W$8</f>
        <v>-0.34225797470343622</v>
      </c>
      <c r="L342">
        <f>Table1[[#This Row],[my]]-$X$8</f>
        <v>-44.309103476326548</v>
      </c>
      <c r="M342">
        <f>Table1[[#This Row],[mz]]-$Y$8</f>
        <v>22.756280617197167</v>
      </c>
      <c r="N342">
        <f>Table1[[#This Row],[cx]]*$W$9+Table1[[#This Row],[cy]]*$X$9+Table1[[#This Row],[cz]]*$Y$9</f>
        <v>-1.5218318040155951E-2</v>
      </c>
      <c r="O342">
        <f>Table1[[#This Row],[cx]]*$W$10+Table1[[#This Row],[cy]]*$X$10+Table1[[#This Row],[cz]]*$Y$10</f>
        <v>-0.87016860235979343</v>
      </c>
      <c r="P342">
        <f>Table1[[#This Row],[cx]]*$W$11+Table1[[#This Row],[cy]]*$X$11+Table1[[#This Row],[cz]]*$Y$11</f>
        <v>0.45930469623053516</v>
      </c>
      <c r="Q342">
        <f t="shared" si="31"/>
        <v>9.9945778604154222E-4</v>
      </c>
      <c r="R342">
        <f t="shared" si="32"/>
        <v>-91.001939751004429</v>
      </c>
      <c r="AF342">
        <f t="shared" si="33"/>
        <v>-250.00377407380876</v>
      </c>
      <c r="AG342">
        <f t="shared" si="34"/>
        <v>53.70413627852524</v>
      </c>
      <c r="AH342">
        <f t="shared" si="35"/>
        <v>-54.032211912017154</v>
      </c>
      <c r="AI342">
        <f>SQRT(Table1[[#This Row],[ax]]*Table1[[#This Row],[ax]]+Table1[[#This Row],[ay]]*Table1[[#This Row],[ay]]+Table1[[#This Row],[az]]*Table1[[#This Row],[az]])-9.807</f>
        <v>0.9422733911663066</v>
      </c>
    </row>
    <row r="343" spans="1:35" x14ac:dyDescent="0.25">
      <c r="A343">
        <v>21467185</v>
      </c>
      <c r="B343">
        <v>2.4350269999999998</v>
      </c>
      <c r="C343">
        <v>7.7647919999999999</v>
      </c>
      <c r="D343">
        <v>-5.7918690000000002</v>
      </c>
      <c r="E343">
        <v>-3.6560429999999999</v>
      </c>
      <c r="F343">
        <v>2.9356469999999999</v>
      </c>
      <c r="G343">
        <v>-0.99976600000000004</v>
      </c>
      <c r="H343">
        <v>10.134935</v>
      </c>
      <c r="I343">
        <v>-40.047756</v>
      </c>
      <c r="J343">
        <v>37.100517000000004</v>
      </c>
      <c r="K343">
        <f>Table1[[#This Row],[mx]]-$W$8</f>
        <v>1.9703025296564647E-2</v>
      </c>
      <c r="L343">
        <f>Table1[[#This Row],[my]]-$X$8</f>
        <v>-47.195425476326548</v>
      </c>
      <c r="M343">
        <f>Table1[[#This Row],[mz]]-$Y$8</f>
        <v>11.66079861719717</v>
      </c>
      <c r="N343">
        <f>Table1[[#This Row],[cx]]*$W$9+Table1[[#This Row],[cy]]*$X$9+Table1[[#This Row],[cz]]*$Y$9</f>
        <v>-8.7967865281532182E-3</v>
      </c>
      <c r="O343">
        <f>Table1[[#This Row],[cx]]*$W$10+Table1[[#This Row],[cy]]*$X$10+Table1[[#This Row],[cz]]*$Y$10</f>
        <v>-0.9255496575839568</v>
      </c>
      <c r="P343">
        <f>Table1[[#This Row],[cx]]*$W$11+Table1[[#This Row],[cy]]*$X$11+Table1[[#This Row],[cz]]*$Y$11</f>
        <v>0.23678439441690202</v>
      </c>
      <c r="Q343">
        <f t="shared" si="31"/>
        <v>7.6062117552291681E-3</v>
      </c>
      <c r="R343">
        <f t="shared" si="32"/>
        <v>-90.544545137527095</v>
      </c>
      <c r="AF343">
        <f t="shared" si="33"/>
        <v>-209.47583361834802</v>
      </c>
      <c r="AG343">
        <f t="shared" si="34"/>
        <v>168.20018324024159</v>
      </c>
      <c r="AH343">
        <f t="shared" si="35"/>
        <v>-57.282372300676265</v>
      </c>
      <c r="AI343">
        <f>SQRT(Table1[[#This Row],[ax]]*Table1[[#This Row],[ax]]+Table1[[#This Row],[ay]]*Table1[[#This Row],[ay]]+Table1[[#This Row],[az]]*Table1[[#This Row],[az]])-9.807</f>
        <v>0.1813481020213743</v>
      </c>
    </row>
    <row r="344" spans="1:35" x14ac:dyDescent="0.25">
      <c r="A344">
        <v>21518254</v>
      </c>
      <c r="B344">
        <v>-1.5467329999999999</v>
      </c>
      <c r="C344">
        <v>6.8645259999999997</v>
      </c>
      <c r="D344">
        <v>-2.0686960000000001</v>
      </c>
      <c r="E344">
        <v>-3.921964</v>
      </c>
      <c r="F344">
        <v>1.7172320000000001</v>
      </c>
      <c r="G344">
        <v>-0.97233499999999995</v>
      </c>
      <c r="H344">
        <v>11.582784</v>
      </c>
      <c r="I344">
        <v>-43.294871999999998</v>
      </c>
      <c r="J344">
        <v>26.351768</v>
      </c>
      <c r="K344">
        <f>Table1[[#This Row],[mx]]-$W$8</f>
        <v>1.4675520252965644</v>
      </c>
      <c r="L344">
        <f>Table1[[#This Row],[my]]-$X$8</f>
        <v>-50.442541476326547</v>
      </c>
      <c r="M344">
        <f>Table1[[#This Row],[mz]]-$Y$8</f>
        <v>0.91204961719716593</v>
      </c>
      <c r="N344">
        <f>Table1[[#This Row],[cx]]*$W$9+Table1[[#This Row],[cy]]*$X$9+Table1[[#This Row],[cz]]*$Y$9</f>
        <v>1.85705621746254E-2</v>
      </c>
      <c r="O344">
        <f>Table1[[#This Row],[cx]]*$W$10+Table1[[#This Row],[cy]]*$X$10+Table1[[#This Row],[cz]]*$Y$10</f>
        <v>-0.98803357630125743</v>
      </c>
      <c r="P344">
        <f>Table1[[#This Row],[cx]]*$W$11+Table1[[#This Row],[cy]]*$X$11+Table1[[#This Row],[cz]]*$Y$11</f>
        <v>2.0702655372875307E-2</v>
      </c>
      <c r="Q344">
        <f t="shared" si="31"/>
        <v>5.2974483558834262E-4</v>
      </c>
      <c r="R344">
        <f t="shared" si="32"/>
        <v>-88.923225290072708</v>
      </c>
      <c r="AF344">
        <f t="shared" si="33"/>
        <v>-224.71198460224639</v>
      </c>
      <c r="AG344">
        <f t="shared" si="34"/>
        <v>98.390146044809384</v>
      </c>
      <c r="AH344">
        <f t="shared" si="35"/>
        <v>-55.710691772852897</v>
      </c>
      <c r="AI344">
        <f>SQRT(Table1[[#This Row],[ax]]*Table1[[#This Row],[ax]]+Table1[[#This Row],[ay]]*Table1[[#This Row],[ay]]+Table1[[#This Row],[az]]*Table1[[#This Row],[az]])-9.807</f>
        <v>-2.4725877319050982</v>
      </c>
    </row>
    <row r="345" spans="1:35" x14ac:dyDescent="0.25">
      <c r="A345">
        <v>21569327</v>
      </c>
      <c r="B345">
        <v>-0.818859</v>
      </c>
      <c r="C345">
        <v>6.4143929999999996</v>
      </c>
      <c r="D345">
        <v>-0.466893</v>
      </c>
      <c r="E345">
        <v>-4.3633889999999997</v>
      </c>
      <c r="F345">
        <v>1.9589179999999999</v>
      </c>
      <c r="G345">
        <v>-2.1555949999999999</v>
      </c>
      <c r="H345">
        <v>11.401802999999999</v>
      </c>
      <c r="I345">
        <v>-43.836060000000003</v>
      </c>
      <c r="J345">
        <v>21.324128999999999</v>
      </c>
      <c r="K345">
        <f>Table1[[#This Row],[mx]]-$W$8</f>
        <v>1.2865710252965634</v>
      </c>
      <c r="L345">
        <f>Table1[[#This Row],[my]]-$X$8</f>
        <v>-50.983729476326552</v>
      </c>
      <c r="M345">
        <f>Table1[[#This Row],[mz]]-$Y$8</f>
        <v>-4.1155893828028347</v>
      </c>
      <c r="N345">
        <f>Table1[[#This Row],[cx]]*$W$9+Table1[[#This Row],[cy]]*$X$9+Table1[[#This Row],[cz]]*$Y$9</f>
        <v>1.4952995439245968E-2</v>
      </c>
      <c r="O345">
        <f>Table1[[#This Row],[cx]]*$W$10+Table1[[#This Row],[cy]]*$X$10+Table1[[#This Row],[cz]]*$Y$10</f>
        <v>-0.99811222595813676</v>
      </c>
      <c r="P345">
        <f>Table1[[#This Row],[cx]]*$W$11+Table1[[#This Row],[cy]]*$X$11+Table1[[#This Row],[cz]]*$Y$11</f>
        <v>-8.0003714810571724E-2</v>
      </c>
      <c r="Q345">
        <f t="shared" si="31"/>
        <v>8.1350566093452878E-6</v>
      </c>
      <c r="R345">
        <f t="shared" si="32"/>
        <v>-89.141700281147763</v>
      </c>
      <c r="AF345">
        <f t="shared" si="33"/>
        <v>-250.00377407380876</v>
      </c>
      <c r="AG345">
        <f t="shared" si="34"/>
        <v>112.23773381220819</v>
      </c>
      <c r="AH345">
        <f t="shared" si="35"/>
        <v>-123.50649583950269</v>
      </c>
      <c r="AI345">
        <f>SQRT(Table1[[#This Row],[ax]]*Table1[[#This Row],[ax]]+Table1[[#This Row],[ay]]*Table1[[#This Row],[ay]]+Table1[[#This Row],[az]]*Table1[[#This Row],[az]])-9.807</f>
        <v>-3.3237171360660973</v>
      </c>
    </row>
    <row r="346" spans="1:35" x14ac:dyDescent="0.25">
      <c r="A346">
        <v>21620397</v>
      </c>
      <c r="B346">
        <v>-1.8460240000000001</v>
      </c>
      <c r="C346">
        <v>5.0328679999999997</v>
      </c>
      <c r="D346">
        <v>2.8683999999999998</v>
      </c>
      <c r="E346">
        <v>-4.3633889999999997</v>
      </c>
      <c r="F346">
        <v>1.5515810000000001</v>
      </c>
      <c r="G346">
        <v>-1.8344130000000001</v>
      </c>
      <c r="H346">
        <v>16.650251000000001</v>
      </c>
      <c r="I346">
        <v>-41.490921</v>
      </c>
      <c r="J346">
        <v>8.3216110000000008</v>
      </c>
      <c r="K346">
        <f>Table1[[#This Row],[mx]]-$W$8</f>
        <v>6.535019025296565</v>
      </c>
      <c r="L346">
        <f>Table1[[#This Row],[my]]-$X$8</f>
        <v>-48.638590476326549</v>
      </c>
      <c r="M346">
        <f>Table1[[#This Row],[mz]]-$Y$8</f>
        <v>-17.118107382802833</v>
      </c>
      <c r="N346">
        <f>Table1[[#This Row],[cx]]*$W$9+Table1[[#This Row],[cy]]*$X$9+Table1[[#This Row],[cz]]*$Y$9</f>
        <v>0.1169602810690739</v>
      </c>
      <c r="O346">
        <f>Table1[[#This Row],[cx]]*$W$10+Table1[[#This Row],[cy]]*$X$10+Table1[[#This Row],[cz]]*$Y$10</f>
        <v>-0.95083840540240083</v>
      </c>
      <c r="P346">
        <f>Table1[[#This Row],[cx]]*$W$11+Table1[[#This Row],[cy]]*$X$11+Table1[[#This Row],[cz]]*$Y$11</f>
        <v>-0.34351456294938121</v>
      </c>
      <c r="Q346">
        <f t="shared" si="31"/>
        <v>1.2798960950168368E-3</v>
      </c>
      <c r="R346">
        <f t="shared" si="32"/>
        <v>-82.987415045095659</v>
      </c>
      <c r="AF346">
        <f t="shared" si="33"/>
        <v>-250.00377407380876</v>
      </c>
      <c r="AG346">
        <f t="shared" si="34"/>
        <v>88.899042872687787</v>
      </c>
      <c r="AH346">
        <f t="shared" si="35"/>
        <v>-105.10412278393189</v>
      </c>
      <c r="AI346">
        <f>SQRT(Table1[[#This Row],[ax]]*Table1[[#This Row],[ax]]+Table1[[#This Row],[ay]]*Table1[[#This Row],[ay]]+Table1[[#This Row],[az]]*Table1[[#This Row],[az]])-9.807</f>
        <v>-3.7270918202657048</v>
      </c>
    </row>
    <row r="347" spans="1:35" x14ac:dyDescent="0.25">
      <c r="A347">
        <v>21671467</v>
      </c>
      <c r="B347">
        <v>-2.1453139999999999</v>
      </c>
      <c r="C347">
        <v>3.6609210000000001</v>
      </c>
      <c r="D347">
        <v>4.714423</v>
      </c>
      <c r="E347">
        <v>-4.3633889999999997</v>
      </c>
      <c r="F347">
        <v>1.018408</v>
      </c>
      <c r="G347">
        <v>-1.59073</v>
      </c>
      <c r="H347">
        <v>23.165566999999999</v>
      </c>
      <c r="I347">
        <v>-28.502459000000002</v>
      </c>
      <c r="J347">
        <v>-6.9346759999999996</v>
      </c>
      <c r="K347">
        <f>Table1[[#This Row],[mx]]-$W$8</f>
        <v>13.050335025296564</v>
      </c>
      <c r="L347">
        <f>Table1[[#This Row],[my]]-$X$8</f>
        <v>-35.65012847632655</v>
      </c>
      <c r="M347">
        <f>Table1[[#This Row],[mz]]-$Y$8</f>
        <v>-32.374394382802834</v>
      </c>
      <c r="N347">
        <f>Table1[[#This Row],[cx]]*$W$9+Table1[[#This Row],[cy]]*$X$9+Table1[[#This Row],[cz]]*$Y$9</f>
        <v>0.24555613698363352</v>
      </c>
      <c r="O347">
        <f>Table1[[#This Row],[cx]]*$W$10+Table1[[#This Row],[cy]]*$X$10+Table1[[#This Row],[cz]]*$Y$10</f>
        <v>-0.6948780371357598</v>
      </c>
      <c r="P347">
        <f>Table1[[#This Row],[cx]]*$W$11+Table1[[#This Row],[cy]]*$X$11+Table1[[#This Row],[cz]]*$Y$11</f>
        <v>-0.65351426726708095</v>
      </c>
      <c r="Q347">
        <f t="shared" si="31"/>
        <v>8.8600282430328903E-4</v>
      </c>
      <c r="R347">
        <f t="shared" si="32"/>
        <v>-70.537600571983788</v>
      </c>
      <c r="AF347">
        <f t="shared" si="33"/>
        <v>-250.00377407380876</v>
      </c>
      <c r="AG347">
        <f t="shared" si="34"/>
        <v>58.350480222359138</v>
      </c>
      <c r="AH347">
        <f t="shared" si="35"/>
        <v>-91.142115344845436</v>
      </c>
      <c r="AI347">
        <f>SQRT(Table1[[#This Row],[ax]]*Table1[[#This Row],[ax]]+Table1[[#This Row],[ay]]*Table1[[#This Row],[ay]]+Table1[[#This Row],[az]]*Table1[[#This Row],[az]])-9.807</f>
        <v>-3.4642483140386142</v>
      </c>
    </row>
    <row r="348" spans="1:35" x14ac:dyDescent="0.25">
      <c r="A348">
        <v>21722538</v>
      </c>
      <c r="B348">
        <v>-1.673632</v>
      </c>
      <c r="C348">
        <v>1.5778589999999999</v>
      </c>
      <c r="D348">
        <v>6.0528500000000003</v>
      </c>
      <c r="E348">
        <v>-4.3633889999999997</v>
      </c>
      <c r="F348">
        <v>0.36579099999999998</v>
      </c>
      <c r="G348">
        <v>-1.282864</v>
      </c>
      <c r="H348">
        <v>27.871072999999999</v>
      </c>
      <c r="I348">
        <v>-16.596368999999999</v>
      </c>
      <c r="J348">
        <v>-15.256288</v>
      </c>
      <c r="K348">
        <f>Table1[[#This Row],[mx]]-$W$8</f>
        <v>17.755841025296561</v>
      </c>
      <c r="L348">
        <f>Table1[[#This Row],[my]]-$X$8</f>
        <v>-23.744038476326551</v>
      </c>
      <c r="M348">
        <f>Table1[[#This Row],[mz]]-$Y$8</f>
        <v>-40.696006382802835</v>
      </c>
      <c r="N348">
        <f>Table1[[#This Row],[cx]]*$W$9+Table1[[#This Row],[cy]]*$X$9+Table1[[#This Row],[cz]]*$Y$9</f>
        <v>0.33892833344089129</v>
      </c>
      <c r="O348">
        <f>Table1[[#This Row],[cx]]*$W$10+Table1[[#This Row],[cy]]*$X$10+Table1[[#This Row],[cz]]*$Y$10</f>
        <v>-0.46083339800528722</v>
      </c>
      <c r="P348">
        <f>Table1[[#This Row],[cx]]*$W$11+Table1[[#This Row],[cy]]*$X$11+Table1[[#This Row],[cz]]*$Y$11</f>
        <v>-0.82347519747106956</v>
      </c>
      <c r="Q348">
        <f t="shared" si="31"/>
        <v>2.863573503427425E-5</v>
      </c>
      <c r="R348">
        <f t="shared" si="32"/>
        <v>-53.666698693526406</v>
      </c>
      <c r="AF348">
        <f t="shared" si="33"/>
        <v>-250.00377407380876</v>
      </c>
      <c r="AG348">
        <f t="shared" si="34"/>
        <v>20.958280483869896</v>
      </c>
      <c r="AH348">
        <f t="shared" si="35"/>
        <v>-73.502692889270847</v>
      </c>
      <c r="AI348">
        <f>SQRT(Table1[[#This Row],[ax]]*Table1[[#This Row],[ax]]+Table1[[#This Row],[ay]]*Table1[[#This Row],[ay]]+Table1[[#This Row],[az]]*Table1[[#This Row],[az]])-9.807</f>
        <v>-3.3318416067400332</v>
      </c>
    </row>
    <row r="349" spans="1:35" x14ac:dyDescent="0.25">
      <c r="A349">
        <v>21773613</v>
      </c>
      <c r="B349">
        <v>-4.4678079999999998</v>
      </c>
      <c r="C349">
        <v>-0.66322800000000004</v>
      </c>
      <c r="D349">
        <v>8.4567510000000006</v>
      </c>
      <c r="E349">
        <v>-4.3633889999999997</v>
      </c>
      <c r="F349">
        <v>7.5900999999999996E-2</v>
      </c>
      <c r="G349">
        <v>-1.054894</v>
      </c>
      <c r="H349">
        <v>29.137938999999999</v>
      </c>
      <c r="I349">
        <v>3.0667200000000001</v>
      </c>
      <c r="J349">
        <v>-18.896992000000001</v>
      </c>
      <c r="K349">
        <f>Table1[[#This Row],[mx]]-$W$8</f>
        <v>19.022707025296562</v>
      </c>
      <c r="L349">
        <f>Table1[[#This Row],[my]]-$X$8</f>
        <v>-4.080949476326551</v>
      </c>
      <c r="M349">
        <f>Table1[[#This Row],[mz]]-$Y$8</f>
        <v>-44.336710382802835</v>
      </c>
      <c r="N349">
        <f>Table1[[#This Row],[cx]]*$W$9+Table1[[#This Row],[cy]]*$X$9+Table1[[#This Row],[cz]]*$Y$9</f>
        <v>0.36727253005706217</v>
      </c>
      <c r="O349">
        <f>Table1[[#This Row],[cx]]*$W$10+Table1[[#This Row],[cy]]*$X$10+Table1[[#This Row],[cz]]*$Y$10</f>
        <v>-7.5347342906247478E-2</v>
      </c>
      <c r="P349">
        <f>Table1[[#This Row],[cx]]*$W$11+Table1[[#This Row],[cy]]*$X$11+Table1[[#This Row],[cz]]*$Y$11</f>
        <v>-0.89834025027994158</v>
      </c>
      <c r="Q349">
        <f t="shared" si="31"/>
        <v>2.7476950860476461E-3</v>
      </c>
      <c r="R349">
        <f t="shared" si="32"/>
        <v>-11.593580830134357</v>
      </c>
      <c r="AF349">
        <f t="shared" si="33"/>
        <v>-250.00377407380876</v>
      </c>
      <c r="AG349">
        <f t="shared" si="34"/>
        <v>4.3488069608224613</v>
      </c>
      <c r="AH349">
        <f t="shared" si="35"/>
        <v>-60.440974033673463</v>
      </c>
      <c r="AI349">
        <f>SQRT(Table1[[#This Row],[ax]]*Table1[[#This Row],[ax]]+Table1[[#This Row],[ay]]*Table1[[#This Row],[ay]]+Table1[[#This Row],[az]]*Table1[[#This Row],[az]])-9.807</f>
        <v>-0.21962198612941819</v>
      </c>
    </row>
    <row r="350" spans="1:35" x14ac:dyDescent="0.25">
      <c r="A350">
        <v>21824679</v>
      </c>
      <c r="B350">
        <v>-3.2945899999999999</v>
      </c>
      <c r="C350">
        <v>-4.7647040000000001</v>
      </c>
      <c r="D350">
        <v>8.8494209999999995</v>
      </c>
      <c r="E350">
        <v>-4.3633889999999997</v>
      </c>
      <c r="F350">
        <v>0.112387</v>
      </c>
      <c r="G350">
        <v>-0.80175700000000005</v>
      </c>
      <c r="H350">
        <v>30.585788999999998</v>
      </c>
      <c r="I350">
        <v>19.663087999999998</v>
      </c>
      <c r="J350">
        <v>-16.816589</v>
      </c>
      <c r="K350">
        <f>Table1[[#This Row],[mx]]-$W$8</f>
        <v>20.470557025296564</v>
      </c>
      <c r="L350">
        <f>Table1[[#This Row],[my]]-$X$8</f>
        <v>12.515418523673446</v>
      </c>
      <c r="M350">
        <f>Table1[[#This Row],[mz]]-$Y$8</f>
        <v>-42.256307382802831</v>
      </c>
      <c r="N350">
        <f>Table1[[#This Row],[cx]]*$W$9+Table1[[#This Row],[cy]]*$X$9+Table1[[#This Row],[cz]]*$Y$9</f>
        <v>0.39853234683263378</v>
      </c>
      <c r="O350">
        <f>Table1[[#This Row],[cx]]*$W$10+Table1[[#This Row],[cy]]*$X$10+Table1[[#This Row],[cz]]*$Y$10</f>
        <v>0.24948314560319948</v>
      </c>
      <c r="P350">
        <f>Table1[[#This Row],[cx]]*$W$11+Table1[[#This Row],[cy]]*$X$11+Table1[[#This Row],[cz]]*$Y$11</f>
        <v>-0.85836693753944915</v>
      </c>
      <c r="Q350">
        <f t="shared" si="31"/>
        <v>1.775470232311803E-3</v>
      </c>
      <c r="R350">
        <f t="shared" si="32"/>
        <v>32.046762038946532</v>
      </c>
      <c r="AF350">
        <f t="shared" si="33"/>
        <v>-250.00377407380876</v>
      </c>
      <c r="AG350">
        <f t="shared" si="34"/>
        <v>6.4393007721367832</v>
      </c>
      <c r="AH350">
        <f t="shared" si="35"/>
        <v>-45.93729229507035</v>
      </c>
      <c r="AI350">
        <f>SQRT(Table1[[#This Row],[ax]]*Table1[[#This Row],[ax]]+Table1[[#This Row],[ay]]*Table1[[#This Row],[ay]]+Table1[[#This Row],[az]]*Table1[[#This Row],[az]])-9.807</f>
        <v>0.76981329659160558</v>
      </c>
    </row>
    <row r="351" spans="1:35" x14ac:dyDescent="0.25">
      <c r="A351">
        <v>21875749</v>
      </c>
      <c r="B351">
        <v>-4.0128870000000001</v>
      </c>
      <c r="C351">
        <v>-8.8111110000000004</v>
      </c>
      <c r="D351">
        <v>7.1015639999999998</v>
      </c>
      <c r="E351">
        <v>-4.3633889999999997</v>
      </c>
      <c r="F351">
        <v>0.80002600000000001</v>
      </c>
      <c r="G351">
        <v>-1.336927</v>
      </c>
      <c r="H351">
        <v>30.042845</v>
      </c>
      <c r="I351">
        <v>39.326175999999997</v>
      </c>
      <c r="J351">
        <v>-5.5477410000000003</v>
      </c>
      <c r="K351">
        <f>Table1[[#This Row],[mx]]-$W$8</f>
        <v>19.927613025296566</v>
      </c>
      <c r="L351">
        <f>Table1[[#This Row],[my]]-$X$8</f>
        <v>32.178506523673448</v>
      </c>
      <c r="M351">
        <f>Table1[[#This Row],[mz]]-$Y$8</f>
        <v>-30.987459382802832</v>
      </c>
      <c r="N351">
        <f>Table1[[#This Row],[cx]]*$W$9+Table1[[#This Row],[cy]]*$X$9+Table1[[#This Row],[cz]]*$Y$9</f>
        <v>0.39187893628363346</v>
      </c>
      <c r="O351">
        <f>Table1[[#This Row],[cx]]*$W$10+Table1[[#This Row],[cy]]*$X$10+Table1[[#This Row],[cz]]*$Y$10</f>
        <v>0.63342632640560104</v>
      </c>
      <c r="P351">
        <f>Table1[[#This Row],[cx]]*$W$11+Table1[[#This Row],[cy]]*$X$11+Table1[[#This Row],[cz]]*$Y$11</f>
        <v>-0.63332384791512897</v>
      </c>
      <c r="Q351">
        <f t="shared" si="31"/>
        <v>1.9450650806015247E-3</v>
      </c>
      <c r="R351">
        <f t="shared" si="32"/>
        <v>58.256355914336488</v>
      </c>
      <c r="AF351">
        <f t="shared" si="33"/>
        <v>-250.00377407380876</v>
      </c>
      <c r="AG351">
        <f t="shared" si="34"/>
        <v>45.838113300733198</v>
      </c>
      <c r="AH351">
        <f t="shared" si="35"/>
        <v>-76.600274617086612</v>
      </c>
      <c r="AI351">
        <f>SQRT(Table1[[#This Row],[ax]]*Table1[[#This Row],[ax]]+Table1[[#This Row],[ay]]*Table1[[#This Row],[ay]]+Table1[[#This Row],[az]]*Table1[[#This Row],[az]])-9.807</f>
        <v>2.2001291479348222</v>
      </c>
    </row>
    <row r="352" spans="1:35" x14ac:dyDescent="0.25">
      <c r="A352">
        <v>21926815</v>
      </c>
      <c r="B352">
        <v>-2.7798099999999999</v>
      </c>
      <c r="C352">
        <v>-12.170347</v>
      </c>
      <c r="D352">
        <v>3.4885299999999999</v>
      </c>
      <c r="E352">
        <v>-4.3633889999999997</v>
      </c>
      <c r="F352">
        <v>-3.4619999999999998E-3</v>
      </c>
      <c r="G352">
        <v>-0.74809300000000001</v>
      </c>
      <c r="H352">
        <v>29.318922000000001</v>
      </c>
      <c r="I352">
        <v>49.789104000000002</v>
      </c>
      <c r="J352">
        <v>9.7085469999999994</v>
      </c>
      <c r="K352">
        <f>Table1[[#This Row],[mx]]-$W$8</f>
        <v>19.203690025296567</v>
      </c>
      <c r="L352">
        <f>Table1[[#This Row],[my]]-$X$8</f>
        <v>42.641434523673453</v>
      </c>
      <c r="M352">
        <f>Table1[[#This Row],[mz]]-$Y$8</f>
        <v>-15.731171382802835</v>
      </c>
      <c r="N352">
        <f>Table1[[#This Row],[cx]]*$W$9+Table1[[#This Row],[cy]]*$X$9+Table1[[#This Row],[cz]]*$Y$9</f>
        <v>0.37993706837125163</v>
      </c>
      <c r="O352">
        <f>Table1[[#This Row],[cx]]*$W$10+Table1[[#This Row],[cy]]*$X$10+Table1[[#This Row],[cz]]*$Y$10</f>
        <v>0.83676772380236786</v>
      </c>
      <c r="P352">
        <f>Table1[[#This Row],[cx]]*$W$11+Table1[[#This Row],[cy]]*$X$11+Table1[[#This Row],[cz]]*$Y$11</f>
        <v>-0.32765042806597339</v>
      </c>
      <c r="Q352">
        <f t="shared" si="31"/>
        <v>2.3148412802206121E-3</v>
      </c>
      <c r="R352">
        <f t="shared" si="32"/>
        <v>65.579423866177763</v>
      </c>
      <c r="AF352">
        <f t="shared" si="33"/>
        <v>-250.00377407380876</v>
      </c>
      <c r="AG352">
        <f t="shared" si="34"/>
        <v>-0.198357988674291</v>
      </c>
      <c r="AH352">
        <f t="shared" si="35"/>
        <v>-42.862571583280292</v>
      </c>
      <c r="AI352">
        <f>SQRT(Table1[[#This Row],[ax]]*Table1[[#This Row],[ax]]+Table1[[#This Row],[ay]]*Table1[[#This Row],[ay]]+Table1[[#This Row],[az]]*Table1[[#This Row],[az]])-9.807</f>
        <v>3.1550419416621605</v>
      </c>
    </row>
    <row r="353" spans="1:35" x14ac:dyDescent="0.25">
      <c r="A353">
        <v>21977879</v>
      </c>
      <c r="B353">
        <v>-3.31135</v>
      </c>
      <c r="C353">
        <v>-12.443300000000001</v>
      </c>
      <c r="D353">
        <v>3.1557189999999999</v>
      </c>
      <c r="E353">
        <v>-4.3633889999999997</v>
      </c>
      <c r="F353">
        <v>0.199873</v>
      </c>
      <c r="G353">
        <v>-1.243981</v>
      </c>
      <c r="H353">
        <v>26.785187000000001</v>
      </c>
      <c r="I353">
        <v>55.200961999999997</v>
      </c>
      <c r="J353">
        <v>25.658301999999999</v>
      </c>
      <c r="K353">
        <f>Table1[[#This Row],[mx]]-$W$8</f>
        <v>16.669955025296566</v>
      </c>
      <c r="L353">
        <f>Table1[[#This Row],[my]]-$X$8</f>
        <v>48.053292523673448</v>
      </c>
      <c r="M353">
        <f>Table1[[#This Row],[mz]]-$Y$8</f>
        <v>0.21858361719716513</v>
      </c>
      <c r="N353">
        <f>Table1[[#This Row],[cx]]*$W$9+Table1[[#This Row],[cy]]*$X$9+Table1[[#This Row],[cz]]*$Y$9</f>
        <v>0.33198607235774291</v>
      </c>
      <c r="O353">
        <f>Table1[[#This Row],[cx]]*$W$10+Table1[[#This Row],[cy]]*$X$10+Table1[[#This Row],[cz]]*$Y$10</f>
        <v>0.94111108847532587</v>
      </c>
      <c r="P353">
        <f>Table1[[#This Row],[cx]]*$W$11+Table1[[#This Row],[cy]]*$X$11+Table1[[#This Row],[cz]]*$Y$11</f>
        <v>-6.8591922539937697E-3</v>
      </c>
      <c r="Q353">
        <f t="shared" si="31"/>
        <v>1.6387262506659406E-5</v>
      </c>
      <c r="R353">
        <f t="shared" si="32"/>
        <v>70.569211388428556</v>
      </c>
      <c r="AF353">
        <f t="shared" si="33"/>
        <v>-250.00377407380876</v>
      </c>
      <c r="AG353">
        <f t="shared" si="34"/>
        <v>11.451879338618303</v>
      </c>
      <c r="AH353">
        <f t="shared" si="35"/>
        <v>-71.27486109446366</v>
      </c>
      <c r="AI353">
        <f>SQRT(Table1[[#This Row],[ax]]*Table1[[#This Row],[ax]]+Table1[[#This Row],[ay]]*Table1[[#This Row],[ay]]+Table1[[#This Row],[az]]*Table1[[#This Row],[az]])-9.807</f>
        <v>3.4504249430068814</v>
      </c>
    </row>
    <row r="354" spans="1:35" x14ac:dyDescent="0.25">
      <c r="A354">
        <v>22028946</v>
      </c>
      <c r="B354">
        <v>1.8172919999999999</v>
      </c>
      <c r="C354">
        <v>-10.700233000000001</v>
      </c>
      <c r="D354">
        <v>0.87392800000000004</v>
      </c>
      <c r="E354">
        <v>-4.3633889999999997</v>
      </c>
      <c r="F354">
        <v>-1.505641</v>
      </c>
      <c r="G354">
        <v>-1.080195</v>
      </c>
      <c r="H354">
        <v>25.337339</v>
      </c>
      <c r="I354">
        <v>52.675429999999999</v>
      </c>
      <c r="J354">
        <v>37.100517000000004</v>
      </c>
      <c r="K354">
        <f>Table1[[#This Row],[mx]]-$W$8</f>
        <v>15.222107025296564</v>
      </c>
      <c r="L354">
        <f>Table1[[#This Row],[my]]-$X$8</f>
        <v>45.52776052367345</v>
      </c>
      <c r="M354">
        <f>Table1[[#This Row],[mz]]-$Y$8</f>
        <v>11.66079861719717</v>
      </c>
      <c r="N354">
        <f>Table1[[#This Row],[cx]]*$W$9+Table1[[#This Row],[cy]]*$X$9+Table1[[#This Row],[cz]]*$Y$9</f>
        <v>0.30349475117836938</v>
      </c>
      <c r="O354">
        <f>Table1[[#This Row],[cx]]*$W$10+Table1[[#This Row],[cy]]*$X$10+Table1[[#This Row],[cz]]*$Y$10</f>
        <v>0.89046347373349144</v>
      </c>
      <c r="P354">
        <f>Table1[[#This Row],[cx]]*$W$11+Table1[[#This Row],[cy]]*$X$11+Table1[[#This Row],[cz]]*$Y$11</f>
        <v>0.22348917189045275</v>
      </c>
      <c r="Q354">
        <f t="shared" si="31"/>
        <v>4.2273829760954198E-3</v>
      </c>
      <c r="R354">
        <f t="shared" si="32"/>
        <v>71.17946020433476</v>
      </c>
      <c r="AF354">
        <f t="shared" si="33"/>
        <v>-250.00377407380876</v>
      </c>
      <c r="AG354">
        <f t="shared" si="34"/>
        <v>-86.266874761856783</v>
      </c>
      <c r="AH354">
        <f t="shared" si="35"/>
        <v>-61.890614551133957</v>
      </c>
      <c r="AI354">
        <f>SQRT(Table1[[#This Row],[ax]]*Table1[[#This Row],[ax]]+Table1[[#This Row],[ay]]*Table1[[#This Row],[ay]]+Table1[[#This Row],[az]]*Table1[[#This Row],[az]])-9.807</f>
        <v>1.0815851522012263</v>
      </c>
    </row>
    <row r="355" spans="1:35" x14ac:dyDescent="0.25">
      <c r="A355">
        <v>22080011</v>
      </c>
      <c r="B355">
        <v>-1.9848939999999999</v>
      </c>
      <c r="C355">
        <v>-10.166299</v>
      </c>
      <c r="D355">
        <v>1.1708240000000001</v>
      </c>
      <c r="E355">
        <v>-2.5486840000000002</v>
      </c>
      <c r="F355">
        <v>-1.1635530000000001</v>
      </c>
      <c r="G355">
        <v>-1.659707</v>
      </c>
      <c r="H355">
        <v>21.536739000000001</v>
      </c>
      <c r="I355">
        <v>51.412663000000002</v>
      </c>
      <c r="J355">
        <v>45.942230000000002</v>
      </c>
      <c r="K355">
        <f>Table1[[#This Row],[mx]]-$W$8</f>
        <v>11.421507025296565</v>
      </c>
      <c r="L355">
        <f>Table1[[#This Row],[my]]-$X$8</f>
        <v>44.264993523673454</v>
      </c>
      <c r="M355">
        <f>Table1[[#This Row],[mz]]-$Y$8</f>
        <v>20.502511617197168</v>
      </c>
      <c r="N355">
        <f>Table1[[#This Row],[cx]]*$W$9+Table1[[#This Row],[cy]]*$X$9+Table1[[#This Row],[cz]]*$Y$9</f>
        <v>0.22971121078360437</v>
      </c>
      <c r="O355">
        <f>Table1[[#This Row],[cx]]*$W$10+Table1[[#This Row],[cy]]*$X$10+Table1[[#This Row],[cz]]*$Y$10</f>
        <v>0.86481835486125003</v>
      </c>
      <c r="P355">
        <f>Table1[[#This Row],[cx]]*$W$11+Table1[[#This Row],[cy]]*$X$11+Table1[[#This Row],[cz]]*$Y$11</f>
        <v>0.40277060996065145</v>
      </c>
      <c r="Q355">
        <f t="shared" si="31"/>
        <v>1.3762473945630848E-3</v>
      </c>
      <c r="R355">
        <f t="shared" si="32"/>
        <v>75.124699505492231</v>
      </c>
      <c r="AF355">
        <f t="shared" si="33"/>
        <v>-146.02883651252071</v>
      </c>
      <c r="AG355">
        <f t="shared" si="34"/>
        <v>-66.66667613978548</v>
      </c>
      <c r="AH355">
        <f t="shared" si="35"/>
        <v>-95.094206328319331</v>
      </c>
      <c r="AI355">
        <f>SQRT(Table1[[#This Row],[ax]]*Table1[[#This Row],[ax]]+Table1[[#This Row],[ay]]*Table1[[#This Row],[ay]]+Table1[[#This Row],[az]]*Table1[[#This Row],[az]])-9.807</f>
        <v>0.61721548067829346</v>
      </c>
    </row>
    <row r="356" spans="1:35" x14ac:dyDescent="0.25">
      <c r="A356">
        <v>22131085</v>
      </c>
      <c r="B356">
        <v>1.5156069999999999</v>
      </c>
      <c r="C356">
        <v>-9.8622189999999996</v>
      </c>
      <c r="D356">
        <v>-2.5954470000000001</v>
      </c>
      <c r="E356">
        <v>-1.933484</v>
      </c>
      <c r="F356">
        <v>-1.277671</v>
      </c>
      <c r="G356">
        <v>-1.1658170000000001</v>
      </c>
      <c r="H356">
        <v>19.003004000000001</v>
      </c>
      <c r="I356">
        <v>51.051872000000003</v>
      </c>
      <c r="J356">
        <v>50.449767999999999</v>
      </c>
      <c r="K356">
        <f>Table1[[#This Row],[mx]]-$W$8</f>
        <v>8.8877720252965648</v>
      </c>
      <c r="L356">
        <f>Table1[[#This Row],[my]]-$X$8</f>
        <v>43.904202523673455</v>
      </c>
      <c r="M356">
        <f>Table1[[#This Row],[mz]]-$Y$8</f>
        <v>25.010049617197165</v>
      </c>
      <c r="N356">
        <f>Table1[[#This Row],[cx]]*$W$9+Table1[[#This Row],[cy]]*$X$9+Table1[[#This Row],[cz]]*$Y$9</f>
        <v>0.18061330778063495</v>
      </c>
      <c r="O356">
        <f>Table1[[#This Row],[cx]]*$W$10+Table1[[#This Row],[cy]]*$X$10+Table1[[#This Row],[cz]]*$Y$10</f>
        <v>0.85728686932364317</v>
      </c>
      <c r="P356">
        <f>Table1[[#This Row],[cx]]*$W$11+Table1[[#This Row],[cy]]*$X$11+Table1[[#This Row],[cz]]*$Y$11</f>
        <v>0.49444652011858647</v>
      </c>
      <c r="Q356">
        <f t="shared" si="31"/>
        <v>1.4494485331507026E-4</v>
      </c>
      <c r="R356">
        <f t="shared" si="32"/>
        <v>78.102903422420084</v>
      </c>
      <c r="AF356">
        <f t="shared" si="33"/>
        <v>-110.78047295607246</v>
      </c>
      <c r="AG356">
        <f t="shared" si="34"/>
        <v>-73.205155906259407</v>
      </c>
      <c r="AH356">
        <f t="shared" si="35"/>
        <v>-66.796393784603097</v>
      </c>
      <c r="AI356">
        <f>SQRT(Table1[[#This Row],[ax]]*Table1[[#This Row],[ax]]+Table1[[#This Row],[ay]]*Table1[[#This Row],[ay]]+Table1[[#This Row],[az]]*Table1[[#This Row],[az]])-9.807</f>
        <v>0.50303265330517632</v>
      </c>
    </row>
    <row r="357" spans="1:35" x14ac:dyDescent="0.25">
      <c r="A357">
        <v>22182153</v>
      </c>
      <c r="B357">
        <v>-2.0615130000000002</v>
      </c>
      <c r="C357">
        <v>-10.020244999999999</v>
      </c>
      <c r="D357">
        <v>-1.072657</v>
      </c>
      <c r="E357">
        <v>-1.4108309999999999</v>
      </c>
      <c r="F357">
        <v>-1.6924650000000001</v>
      </c>
      <c r="G357">
        <v>-0.99217599999999995</v>
      </c>
      <c r="H357">
        <v>20.812815000000001</v>
      </c>
      <c r="I357">
        <v>48.165545999999999</v>
      </c>
      <c r="J357">
        <v>52.876907000000003</v>
      </c>
      <c r="K357">
        <f>Table1[[#This Row],[mx]]-$W$8</f>
        <v>10.697583025296565</v>
      </c>
      <c r="L357">
        <f>Table1[[#This Row],[my]]-$X$8</f>
        <v>41.017876523673451</v>
      </c>
      <c r="M357">
        <f>Table1[[#This Row],[mz]]-$Y$8</f>
        <v>27.437188617197169</v>
      </c>
      <c r="N357">
        <f>Table1[[#This Row],[cx]]*$W$9+Table1[[#This Row],[cy]]*$X$9+Table1[[#This Row],[cz]]*$Y$9</f>
        <v>0.21508101875324595</v>
      </c>
      <c r="O357">
        <f>Table1[[#This Row],[cx]]*$W$10+Table1[[#This Row],[cy]]*$X$10+Table1[[#This Row],[cz]]*$Y$10</f>
        <v>0.80050453398102417</v>
      </c>
      <c r="P357">
        <f>Table1[[#This Row],[cx]]*$W$11+Table1[[#This Row],[cy]]*$X$11+Table1[[#This Row],[cz]]*$Y$11</f>
        <v>0.54240645811030286</v>
      </c>
      <c r="Q357">
        <f t="shared" si="31"/>
        <v>3.5073351357043254E-4</v>
      </c>
      <c r="R357">
        <f t="shared" si="32"/>
        <v>74.960842357223626</v>
      </c>
      <c r="AF357">
        <f t="shared" si="33"/>
        <v>-80.834661906221442</v>
      </c>
      <c r="AG357">
        <f t="shared" si="34"/>
        <v>-96.971101473608883</v>
      </c>
      <c r="AH357">
        <f t="shared" si="35"/>
        <v>-56.847497334171962</v>
      </c>
      <c r="AI357">
        <f>SQRT(Table1[[#This Row],[ax]]*Table1[[#This Row],[ax]]+Table1[[#This Row],[ay]]*Table1[[#This Row],[ay]]+Table1[[#This Row],[az]]*Table1[[#This Row],[az]])-9.807</f>
        <v>0.47919165429280675</v>
      </c>
    </row>
    <row r="358" spans="1:35" x14ac:dyDescent="0.25">
      <c r="A358">
        <v>22233221</v>
      </c>
      <c r="B358">
        <v>-0.914632</v>
      </c>
      <c r="C358">
        <v>-8.6530860000000001</v>
      </c>
      <c r="D358">
        <v>-1.2474430000000001</v>
      </c>
      <c r="E358">
        <v>-0.84609900000000005</v>
      </c>
      <c r="F358">
        <v>-0.439828</v>
      </c>
      <c r="G358">
        <v>-0.29947699999999999</v>
      </c>
      <c r="H358">
        <v>20.631834000000001</v>
      </c>
      <c r="I358">
        <v>47.985149</v>
      </c>
      <c r="J358">
        <v>54.783943000000001</v>
      </c>
      <c r="K358">
        <f>Table1[[#This Row],[mx]]-$W$8</f>
        <v>10.516602025296566</v>
      </c>
      <c r="L358">
        <f>Table1[[#This Row],[my]]-$X$8</f>
        <v>40.837479523673451</v>
      </c>
      <c r="M358">
        <f>Table1[[#This Row],[mz]]-$Y$8</f>
        <v>29.344224617197167</v>
      </c>
      <c r="N358">
        <f>Table1[[#This Row],[cx]]*$W$9+Table1[[#This Row],[cy]]*$X$9+Table1[[#This Row],[cz]]*$Y$9</f>
        <v>0.2115468777072983</v>
      </c>
      <c r="O358">
        <f>Table1[[#This Row],[cx]]*$W$10+Table1[[#This Row],[cy]]*$X$10+Table1[[#This Row],[cz]]*$Y$10</f>
        <v>0.79677401094272648</v>
      </c>
      <c r="P358">
        <f>Table1[[#This Row],[cx]]*$W$11+Table1[[#This Row],[cy]]*$X$11+Table1[[#This Row],[cz]]*$Y$11</f>
        <v>0.58075302373973214</v>
      </c>
      <c r="Q358">
        <f t="shared" si="31"/>
        <v>2.8476496904578872E-4</v>
      </c>
      <c r="R358">
        <f t="shared" si="32"/>
        <v>75.130781255645402</v>
      </c>
      <c r="AF358">
        <f t="shared" si="33"/>
        <v>-48.47790175023944</v>
      </c>
      <c r="AG358">
        <f t="shared" si="34"/>
        <v>-25.200288111679971</v>
      </c>
      <c r="AH358">
        <f t="shared" si="35"/>
        <v>-17.158768161239355</v>
      </c>
      <c r="AI358">
        <f>SQRT(Table1[[#This Row],[ax]]*Table1[[#This Row],[ax]]+Table1[[#This Row],[ay]]*Table1[[#This Row],[ay]]+Table1[[#This Row],[az]]*Table1[[#This Row],[az]])-9.807</f>
        <v>-1.0167461323879277</v>
      </c>
    </row>
    <row r="359" spans="1:35" x14ac:dyDescent="0.25">
      <c r="A359">
        <v>22284293</v>
      </c>
      <c r="B359">
        <v>-0.82364700000000002</v>
      </c>
      <c r="C359">
        <v>-6.8381889999999999</v>
      </c>
      <c r="D359">
        <v>1.4916640000000001</v>
      </c>
      <c r="E359">
        <v>0.317187</v>
      </c>
      <c r="F359">
        <v>-0.23982100000000001</v>
      </c>
      <c r="G359">
        <v>-0.29108800000000001</v>
      </c>
      <c r="H359">
        <v>20.450852999999999</v>
      </c>
      <c r="I359">
        <v>47.804755999999998</v>
      </c>
      <c r="J359">
        <v>53.570374000000001</v>
      </c>
      <c r="K359">
        <f>Table1[[#This Row],[mx]]-$W$8</f>
        <v>10.335621025296563</v>
      </c>
      <c r="L359">
        <f>Table1[[#This Row],[my]]-$X$8</f>
        <v>40.657086523673449</v>
      </c>
      <c r="M359">
        <f>Table1[[#This Row],[mz]]-$Y$8</f>
        <v>28.130655617197167</v>
      </c>
      <c r="N359">
        <f>Table1[[#This Row],[cx]]*$W$9+Table1[[#This Row],[cy]]*$X$9+Table1[[#This Row],[cz]]*$Y$9</f>
        <v>0.2080068450201058</v>
      </c>
      <c r="O359">
        <f>Table1[[#This Row],[cx]]*$W$10+Table1[[#This Row],[cy]]*$X$10+Table1[[#This Row],[cz]]*$Y$10</f>
        <v>0.79336671848609841</v>
      </c>
      <c r="P359">
        <f>Table1[[#This Row],[cx]]*$W$11+Table1[[#This Row],[cy]]*$X$11+Table1[[#This Row],[cz]]*$Y$11</f>
        <v>0.55651564273894949</v>
      </c>
      <c r="Q359">
        <f t="shared" si="31"/>
        <v>3.0950456440160482E-4</v>
      </c>
      <c r="R359">
        <f t="shared" si="32"/>
        <v>75.308717806751801</v>
      </c>
      <c r="AF359">
        <f t="shared" si="33"/>
        <v>18.173476416416044</v>
      </c>
      <c r="AG359">
        <f t="shared" si="34"/>
        <v>-13.740731138606916</v>
      </c>
      <c r="AH359">
        <f t="shared" si="35"/>
        <v>-16.678113866904109</v>
      </c>
      <c r="AI359">
        <f>SQRT(Table1[[#This Row],[ax]]*Table1[[#This Row],[ax]]+Table1[[#This Row],[ay]]*Table1[[#This Row],[ay]]+Table1[[#This Row],[az]]*Table1[[#This Row],[az]])-9.807</f>
        <v>-2.7597108283237022</v>
      </c>
    </row>
    <row r="360" spans="1:35" x14ac:dyDescent="0.25">
      <c r="A360">
        <v>22335360</v>
      </c>
      <c r="B360">
        <v>-0.174786</v>
      </c>
      <c r="C360">
        <v>-7.173394</v>
      </c>
      <c r="D360">
        <v>4.7958299999999996</v>
      </c>
      <c r="E360">
        <v>4.0105149999999998</v>
      </c>
      <c r="F360">
        <v>1.320149</v>
      </c>
      <c r="G360">
        <v>0.22970099999999999</v>
      </c>
      <c r="H360">
        <v>19.364967</v>
      </c>
      <c r="I360">
        <v>47.083176000000002</v>
      </c>
      <c r="J360">
        <v>54.95731</v>
      </c>
      <c r="K360">
        <f>Table1[[#This Row],[mx]]-$W$8</f>
        <v>9.2497350252965642</v>
      </c>
      <c r="L360">
        <f>Table1[[#This Row],[my]]-$X$8</f>
        <v>39.935506523673453</v>
      </c>
      <c r="M360">
        <f>Table1[[#This Row],[mz]]-$Y$8</f>
        <v>29.517591617197166</v>
      </c>
      <c r="N360">
        <f>Table1[[#This Row],[cx]]*$W$9+Table1[[#This Row],[cy]]*$X$9+Table1[[#This Row],[cz]]*$Y$9</f>
        <v>0.18685334562991299</v>
      </c>
      <c r="O360">
        <f>Table1[[#This Row],[cx]]*$W$10+Table1[[#This Row],[cy]]*$X$10+Table1[[#This Row],[cz]]*$Y$10</f>
        <v>0.77909130615695876</v>
      </c>
      <c r="P360">
        <f>Table1[[#This Row],[cx]]*$W$11+Table1[[#This Row],[cy]]*$X$11+Table1[[#This Row],[cz]]*$Y$11</f>
        <v>0.58491326387367015</v>
      </c>
      <c r="Q360">
        <f t="shared" si="31"/>
        <v>2.5532964397092579E-4</v>
      </c>
      <c r="R360">
        <f t="shared" si="32"/>
        <v>76.513207212182166</v>
      </c>
      <c r="AF360">
        <f t="shared" si="33"/>
        <v>229.78558317390934</v>
      </c>
      <c r="AG360">
        <f t="shared" si="34"/>
        <v>75.638966028416121</v>
      </c>
      <c r="AH360">
        <f t="shared" si="35"/>
        <v>13.160897849934521</v>
      </c>
      <c r="AI360">
        <f>SQRT(Table1[[#This Row],[ax]]*Table1[[#This Row],[ax]]+Table1[[#This Row],[ay]]*Table1[[#This Row],[ay]]+Table1[[#This Row],[az]]*Table1[[#This Row],[az]])-9.807</f>
        <v>-1.1763501395357263</v>
      </c>
    </row>
    <row r="361" spans="1:35" x14ac:dyDescent="0.25">
      <c r="A361">
        <v>22386425</v>
      </c>
      <c r="B361">
        <v>4.3073880000000004</v>
      </c>
      <c r="C361">
        <v>-8.0856309999999993</v>
      </c>
      <c r="D361">
        <v>3.2131820000000002</v>
      </c>
      <c r="E361">
        <v>4.3632559999999998</v>
      </c>
      <c r="F361">
        <v>0.33037</v>
      </c>
      <c r="G361">
        <v>0.24474799999999999</v>
      </c>
      <c r="H361">
        <v>17.917117999999999</v>
      </c>
      <c r="I361">
        <v>52.495032999999999</v>
      </c>
      <c r="J361">
        <v>49.756301999999998</v>
      </c>
      <c r="K361">
        <f>Table1[[#This Row],[mx]]-$W$8</f>
        <v>7.8018860252965627</v>
      </c>
      <c r="L361">
        <f>Table1[[#This Row],[my]]-$X$8</f>
        <v>45.347363523673451</v>
      </c>
      <c r="M361">
        <f>Table1[[#This Row],[mz]]-$Y$8</f>
        <v>24.316583617197164</v>
      </c>
      <c r="N361">
        <f>Table1[[#This Row],[cx]]*$W$9+Table1[[#This Row],[cy]]*$X$9+Table1[[#This Row],[cz]]*$Y$9</f>
        <v>0.15987786769245194</v>
      </c>
      <c r="O361">
        <f>Table1[[#This Row],[cx]]*$W$10+Table1[[#This Row],[cy]]*$X$10+Table1[[#This Row],[cz]]*$Y$10</f>
        <v>0.88562424827491359</v>
      </c>
      <c r="P361">
        <f>Table1[[#This Row],[cx]]*$W$11+Table1[[#This Row],[cy]]*$X$11+Table1[[#This Row],[cz]]*$Y$11</f>
        <v>0.48098686809364877</v>
      </c>
      <c r="Q361">
        <f t="shared" si="31"/>
        <v>1.7007053495596692E-3</v>
      </c>
      <c r="R361">
        <f t="shared" si="32"/>
        <v>79.766858201861154</v>
      </c>
      <c r="AF361">
        <f t="shared" si="33"/>
        <v>249.9961537351335</v>
      </c>
      <c r="AG361">
        <f t="shared" si="34"/>
        <v>18.928806677737008</v>
      </c>
      <c r="AH361">
        <f t="shared" si="35"/>
        <v>14.023027444267871</v>
      </c>
      <c r="AI361">
        <f>SQRT(Table1[[#This Row],[ax]]*Table1[[#This Row],[ax]]+Table1[[#This Row],[ay]]*Table1[[#This Row],[ay]]+Table1[[#This Row],[az]]*Table1[[#This Row],[az]])-9.807</f>
        <v>-9.8469801466908535E-2</v>
      </c>
    </row>
    <row r="362" spans="1:35" x14ac:dyDescent="0.25">
      <c r="A362">
        <v>22437492</v>
      </c>
      <c r="B362">
        <v>-1.6640550000000001</v>
      </c>
      <c r="C362">
        <v>-14.200734000000001</v>
      </c>
      <c r="D362">
        <v>11.677116</v>
      </c>
      <c r="E362">
        <v>4.3632559999999998</v>
      </c>
      <c r="F362">
        <v>-0.19481299999999999</v>
      </c>
      <c r="G362">
        <v>-0.42052</v>
      </c>
      <c r="H362">
        <v>16.831232</v>
      </c>
      <c r="I362">
        <v>55.381359000000003</v>
      </c>
      <c r="J362">
        <v>34.500014999999998</v>
      </c>
      <c r="K362">
        <f>Table1[[#This Row],[mx]]-$W$8</f>
        <v>6.7160000252965641</v>
      </c>
      <c r="L362">
        <f>Table1[[#This Row],[my]]-$X$8</f>
        <v>48.233689523673455</v>
      </c>
      <c r="M362">
        <f>Table1[[#This Row],[mz]]-$Y$8</f>
        <v>9.0602966171971637</v>
      </c>
      <c r="N362">
        <f>Table1[[#This Row],[cx]]*$W$9+Table1[[#This Row],[cy]]*$X$9+Table1[[#This Row],[cz]]*$Y$9</f>
        <v>0.13939625554220803</v>
      </c>
      <c r="O362">
        <f>Table1[[#This Row],[cx]]*$W$10+Table1[[#This Row],[cy]]*$X$10+Table1[[#This Row],[cz]]*$Y$10</f>
        <v>0.94373466003590767</v>
      </c>
      <c r="P362">
        <f>Table1[[#This Row],[cx]]*$W$11+Table1[[#This Row],[cy]]*$X$11+Table1[[#This Row],[cz]]*$Y$11</f>
        <v>0.17537906682867041</v>
      </c>
      <c r="Q362">
        <f t="shared" si="31"/>
        <v>3.5017703710931991E-3</v>
      </c>
      <c r="R362">
        <f t="shared" si="32"/>
        <v>81.5977632638443</v>
      </c>
      <c r="AF362">
        <f t="shared" si="33"/>
        <v>249.9961537351335</v>
      </c>
      <c r="AG362">
        <f t="shared" si="34"/>
        <v>-11.161962694282106</v>
      </c>
      <c r="AH362">
        <f t="shared" si="35"/>
        <v>-24.094021200841379</v>
      </c>
      <c r="AI362">
        <f>SQRT(Table1[[#This Row],[ax]]*Table1[[#This Row],[ax]]+Table1[[#This Row],[ay]]*Table1[[#This Row],[ay]]+Table1[[#This Row],[az]]*Table1[[#This Row],[az]])-9.807</f>
        <v>8.6533619482185937</v>
      </c>
    </row>
    <row r="363" spans="1:35" x14ac:dyDescent="0.25">
      <c r="A363">
        <v>22488557</v>
      </c>
      <c r="B363">
        <v>-0.70393099999999997</v>
      </c>
      <c r="C363">
        <v>-15.75465</v>
      </c>
      <c r="D363">
        <v>8.226896</v>
      </c>
      <c r="E363">
        <v>4.3632559999999998</v>
      </c>
      <c r="F363">
        <v>-1.0539620000000001</v>
      </c>
      <c r="G363">
        <v>1.232396</v>
      </c>
      <c r="H363">
        <v>17.555157000000001</v>
      </c>
      <c r="I363">
        <v>55.381359000000003</v>
      </c>
      <c r="J363">
        <v>8.8417119999999993</v>
      </c>
      <c r="K363">
        <f>Table1[[#This Row],[mx]]-$W$8</f>
        <v>7.4399250252965654</v>
      </c>
      <c r="L363">
        <f>Table1[[#This Row],[my]]-$X$8</f>
        <v>48.233689523673455</v>
      </c>
      <c r="M363">
        <f>Table1[[#This Row],[mz]]-$Y$8</f>
        <v>-16.598006382802836</v>
      </c>
      <c r="N363">
        <f>Table1[[#This Row],[cx]]*$W$9+Table1[[#This Row],[cy]]*$X$9+Table1[[#This Row],[cz]]*$Y$9</f>
        <v>0.15335812996506643</v>
      </c>
      <c r="O363">
        <f>Table1[[#This Row],[cx]]*$W$10+Table1[[#This Row],[cy]]*$X$10+Table1[[#This Row],[cz]]*$Y$10</f>
        <v>0.9463912513337841</v>
      </c>
      <c r="P363">
        <f>Table1[[#This Row],[cx]]*$W$11+Table1[[#This Row],[cy]]*$X$11+Table1[[#This Row],[cz]]*$Y$11</f>
        <v>-0.33955837607363792</v>
      </c>
      <c r="Q363">
        <f t="shared" si="31"/>
        <v>1.1885261344905047E-3</v>
      </c>
      <c r="R363">
        <f t="shared" si="32"/>
        <v>80.795505056906222</v>
      </c>
      <c r="AF363">
        <f t="shared" si="33"/>
        <v>249.9961537351335</v>
      </c>
      <c r="AG363">
        <f t="shared" si="34"/>
        <v>-60.387574367167275</v>
      </c>
      <c r="AH363">
        <f t="shared" si="35"/>
        <v>70.611089488804609</v>
      </c>
      <c r="AI363">
        <f>SQRT(Table1[[#This Row],[ax]]*Table1[[#This Row],[ax]]+Table1[[#This Row],[ay]]*Table1[[#This Row],[ay]]+Table1[[#This Row],[az]]*Table1[[#This Row],[az]])-9.807</f>
        <v>7.9802519875914779</v>
      </c>
    </row>
    <row r="364" spans="1:35" x14ac:dyDescent="0.25">
      <c r="A364">
        <v>22539632</v>
      </c>
      <c r="B364">
        <v>-0.914632</v>
      </c>
      <c r="C364">
        <v>-5.5596189999999996</v>
      </c>
      <c r="D364">
        <v>11.016283</v>
      </c>
      <c r="E364">
        <v>4.3632559999999998</v>
      </c>
      <c r="F364">
        <v>-1.236658</v>
      </c>
      <c r="G364">
        <v>5.326E-3</v>
      </c>
      <c r="H364">
        <v>18.822023000000002</v>
      </c>
      <c r="I364">
        <v>40.047756</v>
      </c>
      <c r="J364">
        <v>-10.055281000000001</v>
      </c>
      <c r="K364">
        <f>Table1[[#This Row],[mx]]-$W$8</f>
        <v>8.7067910252965657</v>
      </c>
      <c r="L364">
        <f>Table1[[#This Row],[my]]-$X$8</f>
        <v>32.900086523673451</v>
      </c>
      <c r="M364">
        <f>Table1[[#This Row],[mz]]-$Y$8</f>
        <v>-35.494999382802831</v>
      </c>
      <c r="N364">
        <f>Table1[[#This Row],[cx]]*$W$9+Table1[[#This Row],[cy]]*$X$9+Table1[[#This Row],[cz]]*$Y$9</f>
        <v>0.17485137771329343</v>
      </c>
      <c r="O364">
        <f>Table1[[#This Row],[cx]]*$W$10+Table1[[#This Row],[cy]]*$X$10+Table1[[#This Row],[cz]]*$Y$10</f>
        <v>0.64803233237708258</v>
      </c>
      <c r="P364">
        <f>Table1[[#This Row],[cx]]*$W$11+Table1[[#This Row],[cy]]*$X$11+Table1[[#This Row],[cz]]*$Y$11</f>
        <v>-0.71821219528826397</v>
      </c>
      <c r="Q364">
        <f t="shared" si="31"/>
        <v>1.1324796135910153E-3</v>
      </c>
      <c r="R364">
        <f t="shared" si="32"/>
        <v>74.900096004995319</v>
      </c>
      <c r="AF364">
        <f t="shared" si="33"/>
        <v>249.9961537351335</v>
      </c>
      <c r="AG364">
        <f t="shared" si="34"/>
        <v>-70.855284101089367</v>
      </c>
      <c r="AH364">
        <f t="shared" si="35"/>
        <v>0.30515732168667647</v>
      </c>
      <c r="AI364">
        <f>SQRT(Table1[[#This Row],[ax]]*Table1[[#This Row],[ax]]+Table1[[#This Row],[ay]]*Table1[[#This Row],[ay]]+Table1[[#This Row],[az]]*Table1[[#This Row],[az]])-9.807</f>
        <v>2.5665365298961316</v>
      </c>
    </row>
    <row r="365" spans="1:35" x14ac:dyDescent="0.25">
      <c r="A365">
        <v>22590699</v>
      </c>
      <c r="B365">
        <v>0.65125599999999995</v>
      </c>
      <c r="C365">
        <v>-2.2051720000000001</v>
      </c>
      <c r="D365">
        <v>17.401945000000001</v>
      </c>
      <c r="E365">
        <v>4.3632559999999998</v>
      </c>
      <c r="F365">
        <v>-0.48789900000000003</v>
      </c>
      <c r="G365">
        <v>-5.8990000000000001E-2</v>
      </c>
      <c r="H365">
        <v>17.736136999999999</v>
      </c>
      <c r="I365">
        <v>24.894552000000001</v>
      </c>
      <c r="J365">
        <v>-20.110561000000001</v>
      </c>
      <c r="K365">
        <f>Table1[[#This Row],[mx]]-$W$8</f>
        <v>7.6209050252965636</v>
      </c>
      <c r="L365">
        <f>Table1[[#This Row],[my]]-$X$8</f>
        <v>17.746882523673449</v>
      </c>
      <c r="M365">
        <f>Table1[[#This Row],[mz]]-$Y$8</f>
        <v>-45.550279382802835</v>
      </c>
      <c r="N365">
        <f>Table1[[#This Row],[cx]]*$W$9+Table1[[#This Row],[cy]]*$X$9+Table1[[#This Row],[cz]]*$Y$9</f>
        <v>0.15086301887061002</v>
      </c>
      <c r="O365">
        <f>Table1[[#This Row],[cx]]*$W$10+Table1[[#This Row],[cy]]*$X$10+Table1[[#This Row],[cz]]*$Y$10</f>
        <v>0.3522924279269628</v>
      </c>
      <c r="P365">
        <f>Table1[[#This Row],[cx]]*$W$11+Table1[[#This Row],[cy]]*$X$11+Table1[[#This Row],[cz]]*$Y$11</f>
        <v>-0.91839120315286604</v>
      </c>
      <c r="Q365">
        <f t="shared" si="31"/>
        <v>9.3857203214090689E-5</v>
      </c>
      <c r="R365">
        <f t="shared" si="32"/>
        <v>66.817823989739736</v>
      </c>
      <c r="AF365">
        <f t="shared" si="33"/>
        <v>249.9961537351335</v>
      </c>
      <c r="AG365">
        <f t="shared" si="34"/>
        <v>-27.954553528653353</v>
      </c>
      <c r="AH365">
        <f t="shared" si="35"/>
        <v>-3.3798780334767264</v>
      </c>
      <c r="AI365">
        <f>SQRT(Table1[[#This Row],[ax]]*Table1[[#This Row],[ax]]+Table1[[#This Row],[ay]]*Table1[[#This Row],[ay]]+Table1[[#This Row],[az]]*Table1[[#This Row],[az]])-9.807</f>
        <v>7.7461936612727254</v>
      </c>
    </row>
    <row r="366" spans="1:35" x14ac:dyDescent="0.25">
      <c r="A366">
        <v>22641765</v>
      </c>
      <c r="B366">
        <v>-2.157286</v>
      </c>
      <c r="C366">
        <v>-2.1477080000000002</v>
      </c>
      <c r="D366">
        <v>12.021898999999999</v>
      </c>
      <c r="E366">
        <v>4.3632559999999998</v>
      </c>
      <c r="F366">
        <v>0.97340000000000004</v>
      </c>
      <c r="G366">
        <v>0.11425100000000001</v>
      </c>
      <c r="H366">
        <v>15.564365</v>
      </c>
      <c r="I366">
        <v>2.5255339999999999</v>
      </c>
      <c r="J366">
        <v>-22.190964000000001</v>
      </c>
      <c r="K366">
        <f>Table1[[#This Row],[mx]]-$W$8</f>
        <v>5.4491330252965646</v>
      </c>
      <c r="L366">
        <f>Table1[[#This Row],[my]]-$X$8</f>
        <v>-4.6221354763265516</v>
      </c>
      <c r="M366">
        <f>Table1[[#This Row],[mz]]-$Y$8</f>
        <v>-47.630682382802831</v>
      </c>
      <c r="N366">
        <f>Table1[[#This Row],[cx]]*$W$9+Table1[[#This Row],[cy]]*$X$9+Table1[[#This Row],[cz]]*$Y$9</f>
        <v>0.10446763530294156</v>
      </c>
      <c r="O366">
        <f>Table1[[#This Row],[cx]]*$W$10+Table1[[#This Row],[cy]]*$X$10+Table1[[#This Row],[cz]]*$Y$10</f>
        <v>-8.5597384052626291E-2</v>
      </c>
      <c r="P366">
        <f>Table1[[#This Row],[cx]]*$W$11+Table1[[#This Row],[cy]]*$X$11+Table1[[#This Row],[cz]]*$Y$11</f>
        <v>-0.95764697561589851</v>
      </c>
      <c r="Q366">
        <f t="shared" si="31"/>
        <v>4.1824509130342037E-3</v>
      </c>
      <c r="R366">
        <f t="shared" si="32"/>
        <v>-39.330076332472096</v>
      </c>
      <c r="AF366">
        <f t="shared" si="33"/>
        <v>249.9961537351335</v>
      </c>
      <c r="AG366">
        <f t="shared" si="34"/>
        <v>55.771711778034337</v>
      </c>
      <c r="AH366">
        <f t="shared" si="35"/>
        <v>6.5461001051491685</v>
      </c>
      <c r="AI366">
        <f>SQRT(Table1[[#This Row],[ax]]*Table1[[#This Row],[ax]]+Table1[[#This Row],[ay]]*Table1[[#This Row],[ay]]+Table1[[#This Row],[az]]*Table1[[#This Row],[az]])-9.807</f>
        <v>2.5943139668851618</v>
      </c>
    </row>
    <row r="367" spans="1:35" x14ac:dyDescent="0.25">
      <c r="A367">
        <v>22692832</v>
      </c>
      <c r="B367">
        <v>4.7889999999999999E-3</v>
      </c>
      <c r="C367">
        <v>4.101477</v>
      </c>
      <c r="D367">
        <v>7.2548009999999996</v>
      </c>
      <c r="E367">
        <v>4.3632559999999998</v>
      </c>
      <c r="F367">
        <v>-1.0530299999999999</v>
      </c>
      <c r="G367">
        <v>-0.62864900000000001</v>
      </c>
      <c r="H367">
        <v>17.012212999999999</v>
      </c>
      <c r="I367">
        <v>-24.533761999999999</v>
      </c>
      <c r="J367">
        <v>-11.78895</v>
      </c>
      <c r="K367">
        <f>Table1[[#This Row],[mx]]-$W$8</f>
        <v>6.8969810252965633</v>
      </c>
      <c r="L367">
        <f>Table1[[#This Row],[my]]-$X$8</f>
        <v>-31.681431476326551</v>
      </c>
      <c r="M367">
        <f>Table1[[#This Row],[mz]]-$Y$8</f>
        <v>-37.228668382802837</v>
      </c>
      <c r="N367">
        <f>Table1[[#This Row],[cx]]*$W$9+Table1[[#This Row],[cy]]*$X$9+Table1[[#This Row],[cz]]*$Y$9</f>
        <v>0.12723303312966969</v>
      </c>
      <c r="O367">
        <f>Table1[[#This Row],[cx]]*$W$10+Table1[[#This Row],[cy]]*$X$10+Table1[[#This Row],[cz]]*$Y$10</f>
        <v>-0.61664304689029292</v>
      </c>
      <c r="P367">
        <f>Table1[[#This Row],[cx]]*$W$11+Table1[[#This Row],[cy]]*$X$11+Table1[[#This Row],[cz]]*$Y$11</f>
        <v>-0.74806735724119022</v>
      </c>
      <c r="Q367">
        <f t="shared" si="31"/>
        <v>1.9323353946770886E-3</v>
      </c>
      <c r="R367">
        <f t="shared" si="32"/>
        <v>-78.341667199087652</v>
      </c>
      <c r="AF367">
        <f t="shared" si="33"/>
        <v>249.9961537351335</v>
      </c>
      <c r="AG367">
        <f t="shared" si="34"/>
        <v>-60.334174700661073</v>
      </c>
      <c r="AH367">
        <f t="shared" si="35"/>
        <v>-36.018934495119687</v>
      </c>
      <c r="AI367">
        <f>SQRT(Table1[[#This Row],[ax]]*Table1[[#This Row],[ax]]+Table1[[#This Row],[ay]]*Table1[[#This Row],[ay]]+Table1[[#This Row],[az]]*Table1[[#This Row],[az]])-9.807</f>
        <v>-1.4730769102630319</v>
      </c>
    </row>
    <row r="368" spans="1:35" x14ac:dyDescent="0.25">
      <c r="A368">
        <v>22743894</v>
      </c>
      <c r="B368">
        <v>-0.50999099999999997</v>
      </c>
      <c r="C368">
        <v>5.1334299999999997</v>
      </c>
      <c r="D368">
        <v>3.2490969999999999</v>
      </c>
      <c r="E368">
        <v>4.3632559999999998</v>
      </c>
      <c r="F368">
        <v>-1.361029</v>
      </c>
      <c r="G368">
        <v>0.789107</v>
      </c>
      <c r="H368">
        <v>14.478479</v>
      </c>
      <c r="I368">
        <v>-40.408546000000001</v>
      </c>
      <c r="J368">
        <v>8.6683450000000004</v>
      </c>
      <c r="K368">
        <f>Table1[[#This Row],[mx]]-$W$8</f>
        <v>4.3632470252965643</v>
      </c>
      <c r="L368">
        <f>Table1[[#This Row],[my]]-$X$8</f>
        <v>-47.55621547632655</v>
      </c>
      <c r="M368">
        <f>Table1[[#This Row],[mz]]-$Y$8</f>
        <v>-16.771373382802835</v>
      </c>
      <c r="N368">
        <f>Table1[[#This Row],[cx]]*$W$9+Table1[[#This Row],[cy]]*$X$9+Table1[[#This Row],[cz]]*$Y$9</f>
        <v>7.5141018883884705E-2</v>
      </c>
      <c r="O368">
        <f>Table1[[#This Row],[cx]]*$W$10+Table1[[#This Row],[cy]]*$X$10+Table1[[#This Row],[cz]]*$Y$10</f>
        <v>-0.92967423158114049</v>
      </c>
      <c r="P368">
        <f>Table1[[#This Row],[cx]]*$W$11+Table1[[#This Row],[cy]]*$X$11+Table1[[#This Row],[cz]]*$Y$11</f>
        <v>-0.33555285306650651</v>
      </c>
      <c r="Q368">
        <f t="shared" si="31"/>
        <v>3.0498896330428065E-4</v>
      </c>
      <c r="R368">
        <f t="shared" si="32"/>
        <v>-85.379107341520239</v>
      </c>
      <c r="AF368">
        <f t="shared" si="33"/>
        <v>249.9961537351335</v>
      </c>
      <c r="AG368">
        <f t="shared" si="34"/>
        <v>-77.981217494910922</v>
      </c>
      <c r="AH368">
        <f t="shared" si="35"/>
        <v>45.212500684229852</v>
      </c>
      <c r="AI368">
        <f>SQRT(Table1[[#This Row],[ax]]*Table1[[#This Row],[ax]]+Table1[[#This Row],[ay]]*Table1[[#This Row],[ay]]+Table1[[#This Row],[az]]*Table1[[#This Row],[az]])-9.807</f>
        <v>-3.7103758767339121</v>
      </c>
    </row>
    <row r="369" spans="1:35" x14ac:dyDescent="0.25">
      <c r="A369">
        <v>22794959</v>
      </c>
      <c r="B369">
        <v>-1.836446</v>
      </c>
      <c r="C369">
        <v>4.4342879999999996</v>
      </c>
      <c r="D369">
        <v>-1.3216669999999999</v>
      </c>
      <c r="E369">
        <v>4.3632559999999998</v>
      </c>
      <c r="F369">
        <v>-0.27337800000000001</v>
      </c>
      <c r="G369">
        <v>0.61599899999999996</v>
      </c>
      <c r="H369">
        <v>14.297499</v>
      </c>
      <c r="I369">
        <v>-44.196849999999998</v>
      </c>
      <c r="J369">
        <v>30.685942000000001</v>
      </c>
      <c r="K369">
        <f>Table1[[#This Row],[mx]]-$W$8</f>
        <v>4.1822670252965644</v>
      </c>
      <c r="L369">
        <f>Table1[[#This Row],[my]]-$X$8</f>
        <v>-51.344519476326546</v>
      </c>
      <c r="M369">
        <f>Table1[[#This Row],[mz]]-$Y$8</f>
        <v>5.2462236171971668</v>
      </c>
      <c r="N369">
        <f>Table1[[#This Row],[cx]]*$W$9+Table1[[#This Row],[cy]]*$X$9+Table1[[#This Row],[cz]]*$Y$9</f>
        <v>7.094155688908825E-2</v>
      </c>
      <c r="O369">
        <f>Table1[[#This Row],[cx]]*$W$10+Table1[[#This Row],[cy]]*$X$10+Table1[[#This Row],[cz]]*$Y$10</f>
        <v>-1.0061496562479892</v>
      </c>
      <c r="P369">
        <f>Table1[[#This Row],[cx]]*$W$11+Table1[[#This Row],[cy]]*$X$11+Table1[[#This Row],[cz]]*$Y$11</f>
        <v>0.10633683490451609</v>
      </c>
      <c r="Q369">
        <f t="shared" si="31"/>
        <v>8.2239084576098955E-4</v>
      </c>
      <c r="R369">
        <f t="shared" si="32"/>
        <v>-85.966866196619009</v>
      </c>
      <c r="AF369">
        <f t="shared" si="33"/>
        <v>249.9961537351335</v>
      </c>
      <c r="AG369">
        <f t="shared" si="34"/>
        <v>-15.66340561172742</v>
      </c>
      <c r="AH369">
        <f t="shared" si="35"/>
        <v>35.294142884279196</v>
      </c>
      <c r="AI369">
        <f>SQRT(Table1[[#This Row],[ax]]*Table1[[#This Row],[ax]]+Table1[[#This Row],[ay]]*Table1[[#This Row],[ay]]+Table1[[#This Row],[az]]*Table1[[#This Row],[az]])-9.807</f>
        <v>-4.8288228600471648</v>
      </c>
    </row>
    <row r="370" spans="1:35" x14ac:dyDescent="0.25">
      <c r="A370">
        <v>22846034</v>
      </c>
      <c r="B370">
        <v>-0.54111699999999996</v>
      </c>
      <c r="C370">
        <v>2.5930529999999998</v>
      </c>
      <c r="D370">
        <v>-6.5173490000000003</v>
      </c>
      <c r="E370">
        <v>4.3632559999999998</v>
      </c>
      <c r="F370">
        <v>-8.5220000000000001E-3</v>
      </c>
      <c r="G370">
        <v>0.99177599999999999</v>
      </c>
      <c r="H370">
        <v>11.944746</v>
      </c>
      <c r="I370">
        <v>-31.749573000000002</v>
      </c>
      <c r="J370">
        <v>52.703536999999997</v>
      </c>
      <c r="K370">
        <f>Table1[[#This Row],[mx]]-$W$8</f>
        <v>1.8295140252965645</v>
      </c>
      <c r="L370">
        <f>Table1[[#This Row],[my]]-$X$8</f>
        <v>-38.897242476326554</v>
      </c>
      <c r="M370">
        <f>Table1[[#This Row],[mz]]-$Y$8</f>
        <v>27.263818617197163</v>
      </c>
      <c r="N370">
        <f>Table1[[#This Row],[cx]]*$W$9+Table1[[#This Row],[cy]]*$X$9+Table1[[#This Row],[cz]]*$Y$9</f>
        <v>2.7876075403265029E-2</v>
      </c>
      <c r="O370">
        <f>Table1[[#This Row],[cx]]*$W$10+Table1[[#This Row],[cy]]*$X$10+Table1[[#This Row],[cz]]*$Y$10</f>
        <v>-0.76464313280426244</v>
      </c>
      <c r="P370">
        <f>Table1[[#This Row],[cx]]*$W$11+Table1[[#This Row],[cy]]*$X$11+Table1[[#This Row],[cz]]*$Y$11</f>
        <v>0.54829173506105455</v>
      </c>
      <c r="Q370">
        <f t="shared" si="31"/>
        <v>1.297776119138057E-2</v>
      </c>
      <c r="R370">
        <f t="shared" si="32"/>
        <v>-87.91213131967568</v>
      </c>
      <c r="AF370">
        <f t="shared" si="33"/>
        <v>249.9961537351335</v>
      </c>
      <c r="AG370">
        <f t="shared" si="34"/>
        <v>-0.48827463301048757</v>
      </c>
      <c r="AH370">
        <f t="shared" si="35"/>
        <v>56.824579022366734</v>
      </c>
      <c r="AI370">
        <f>SQRT(Table1[[#This Row],[ax]]*Table1[[#This Row],[ax]]+Table1[[#This Row],[ay]]*Table1[[#This Row],[ay]]+Table1[[#This Row],[az]]*Table1[[#This Row],[az]])-9.807</f>
        <v>-2.7719044458302493</v>
      </c>
    </row>
    <row r="371" spans="1:35" x14ac:dyDescent="0.25">
      <c r="A371">
        <v>22897102</v>
      </c>
      <c r="B371">
        <v>3.285012</v>
      </c>
      <c r="C371">
        <v>2.0112320000000001</v>
      </c>
      <c r="D371">
        <v>-9.5940550000000009</v>
      </c>
      <c r="E371">
        <v>2.801955</v>
      </c>
      <c r="F371">
        <v>0.41106500000000001</v>
      </c>
      <c r="G371">
        <v>0.24887600000000001</v>
      </c>
      <c r="H371">
        <v>11.401802999999999</v>
      </c>
      <c r="I371">
        <v>-24.714157</v>
      </c>
      <c r="J371">
        <v>60.851784000000002</v>
      </c>
      <c r="K371">
        <f>Table1[[#This Row],[mx]]-$W$8</f>
        <v>1.2865710252965634</v>
      </c>
      <c r="L371">
        <f>Table1[[#This Row],[my]]-$X$8</f>
        <v>-31.861826476326552</v>
      </c>
      <c r="M371">
        <f>Table1[[#This Row],[mz]]-$Y$8</f>
        <v>35.412065617197172</v>
      </c>
      <c r="N371">
        <f>Table1[[#This Row],[cx]]*$W$9+Table1[[#This Row],[cy]]*$X$9+Table1[[#This Row],[cz]]*$Y$9</f>
        <v>1.8755194425066714E-2</v>
      </c>
      <c r="O371">
        <f>Table1[[#This Row],[cx]]*$W$10+Table1[[#This Row],[cy]]*$X$10+Table1[[#This Row],[cz]]*$Y$10</f>
        <v>-0.62769503025986628</v>
      </c>
      <c r="P371">
        <f>Table1[[#This Row],[cx]]*$W$11+Table1[[#This Row],[cy]]*$X$11+Table1[[#This Row],[cz]]*$Y$11</f>
        <v>0.71153652807810241</v>
      </c>
      <c r="Q371">
        <f t="shared" si="31"/>
        <v>9.8729979947814496E-3</v>
      </c>
      <c r="R371">
        <f t="shared" si="32"/>
        <v>-88.288541710402512</v>
      </c>
      <c r="AF371">
        <f t="shared" si="33"/>
        <v>160.54019588557858</v>
      </c>
      <c r="AG371">
        <f t="shared" si="34"/>
        <v>23.552289605545187</v>
      </c>
      <c r="AH371">
        <f t="shared" si="35"/>
        <v>14.259544422097877</v>
      </c>
      <c r="AI371">
        <f>SQRT(Table1[[#This Row],[ax]]*Table1[[#This Row],[ax]]+Table1[[#This Row],[ay]]*Table1[[#This Row],[ay]]+Table1[[#This Row],[az]]*Table1[[#This Row],[az]])-9.807</f>
        <v>0.53138717310359773</v>
      </c>
    </row>
    <row r="372" spans="1:35" x14ac:dyDescent="0.25">
      <c r="A372">
        <v>22948166</v>
      </c>
      <c r="B372">
        <v>2.0686960000000001</v>
      </c>
      <c r="C372">
        <v>2.9881160000000002</v>
      </c>
      <c r="D372">
        <v>-10.242917</v>
      </c>
      <c r="E372">
        <v>2.0995349999999999</v>
      </c>
      <c r="F372">
        <v>-3.3423000000000001E-2</v>
      </c>
      <c r="G372">
        <v>1.4710190000000001</v>
      </c>
      <c r="H372">
        <v>9.5919919999999994</v>
      </c>
      <c r="I372">
        <v>-18.941507000000001</v>
      </c>
      <c r="J372">
        <v>67.092995000000002</v>
      </c>
      <c r="K372">
        <f>Table1[[#This Row],[mx]]-$W$8</f>
        <v>-0.52323997470343642</v>
      </c>
      <c r="L372">
        <f>Table1[[#This Row],[my]]-$X$8</f>
        <v>-26.089176476326553</v>
      </c>
      <c r="M372">
        <f>Table1[[#This Row],[mz]]-$Y$8</f>
        <v>41.653276617197164</v>
      </c>
      <c r="N372">
        <f>Table1[[#This Row],[cx]]*$W$9+Table1[[#This Row],[cy]]*$X$9+Table1[[#This Row],[cz]]*$Y$9</f>
        <v>-1.5133498079508331E-2</v>
      </c>
      <c r="O372">
        <f>Table1[[#This Row],[cx]]*$W$10+Table1[[#This Row],[cy]]*$X$10+Table1[[#This Row],[cz]]*$Y$10</f>
        <v>-0.51528047929913812</v>
      </c>
      <c r="P372">
        <f>Table1[[#This Row],[cx]]*$W$11+Table1[[#This Row],[cy]]*$X$11+Table1[[#This Row],[cz]]*$Y$11</f>
        <v>0.83724138249437696</v>
      </c>
      <c r="Q372">
        <f t="shared" si="31"/>
        <v>1.1078161571487627E-3</v>
      </c>
      <c r="R372">
        <f t="shared" si="32"/>
        <v>-91.682261268238861</v>
      </c>
      <c r="AF372">
        <f t="shared" si="33"/>
        <v>120.2944944399993</v>
      </c>
      <c r="AG372">
        <f t="shared" si="34"/>
        <v>-1.9149968386657505</v>
      </c>
      <c r="AH372">
        <f t="shared" si="35"/>
        <v>84.283180283554856</v>
      </c>
      <c r="AI372">
        <f>SQRT(Table1[[#This Row],[ax]]*Table1[[#This Row],[ax]]+Table1[[#This Row],[ay]]*Table1[[#This Row],[ay]]+Table1[[#This Row],[az]]*Table1[[#This Row],[az]])-9.807</f>
        <v>1.061564258390387</v>
      </c>
    </row>
    <row r="373" spans="1:35" x14ac:dyDescent="0.25">
      <c r="A373">
        <v>22999233</v>
      </c>
      <c r="B373">
        <v>3.2778290000000001</v>
      </c>
      <c r="C373">
        <v>1.7670110000000001</v>
      </c>
      <c r="D373">
        <v>-9.7951779999999999</v>
      </c>
      <c r="E373">
        <v>2.2565309999999998</v>
      </c>
      <c r="F373">
        <v>0.29841200000000001</v>
      </c>
      <c r="G373">
        <v>0.205732</v>
      </c>
      <c r="H373">
        <v>7.4202209999999997</v>
      </c>
      <c r="I373">
        <v>-12.447276</v>
      </c>
      <c r="J373">
        <v>69.173393000000004</v>
      </c>
      <c r="K373">
        <f>Table1[[#This Row],[mx]]-$W$8</f>
        <v>-2.6950109747034361</v>
      </c>
      <c r="L373">
        <f>Table1[[#This Row],[my]]-$X$8</f>
        <v>-19.594945476326551</v>
      </c>
      <c r="M373">
        <f>Table1[[#This Row],[mz]]-$Y$8</f>
        <v>43.733674617197167</v>
      </c>
      <c r="N373">
        <f>Table1[[#This Row],[cx]]*$W$9+Table1[[#This Row],[cy]]*$X$9+Table1[[#This Row],[cz]]*$Y$9</f>
        <v>-5.5894497721818051E-2</v>
      </c>
      <c r="O373">
        <f>Table1[[#This Row],[cx]]*$W$10+Table1[[#This Row],[cy]]*$X$10+Table1[[#This Row],[cz]]*$Y$10</f>
        <v>-0.38830237390840477</v>
      </c>
      <c r="P373">
        <f>Table1[[#This Row],[cx]]*$W$11+Table1[[#This Row],[cy]]*$X$11+Table1[[#This Row],[cz]]*$Y$11</f>
        <v>0.87963516912937223</v>
      </c>
      <c r="Q373">
        <f t="shared" si="31"/>
        <v>5.2329368198512326E-3</v>
      </c>
      <c r="R373">
        <f t="shared" si="32"/>
        <v>-98.191221236179842</v>
      </c>
      <c r="AF373">
        <f t="shared" si="33"/>
        <v>129.28970264043517</v>
      </c>
      <c r="AG373">
        <f t="shared" si="34"/>
        <v>17.097748156057921</v>
      </c>
      <c r="AH373">
        <f t="shared" si="35"/>
        <v>11.787575310785453</v>
      </c>
      <c r="AI373">
        <f>SQRT(Table1[[#This Row],[ax]]*Table1[[#This Row],[ax]]+Table1[[#This Row],[ay]]*Table1[[#This Row],[ay]]+Table1[[#This Row],[az]]*Table1[[#This Row],[az]])-9.807</f>
        <v>0.672122238004766</v>
      </c>
    </row>
    <row r="374" spans="1:35" x14ac:dyDescent="0.25">
      <c r="A374">
        <v>23050302</v>
      </c>
      <c r="B374">
        <v>2.001655</v>
      </c>
      <c r="C374">
        <v>-0.58182100000000003</v>
      </c>
      <c r="D374">
        <v>-9.6658849999999994</v>
      </c>
      <c r="E374">
        <v>2.5211199999999998</v>
      </c>
      <c r="F374">
        <v>0.78338099999999999</v>
      </c>
      <c r="G374">
        <v>0.91467699999999996</v>
      </c>
      <c r="H374">
        <v>5.9723730000000002</v>
      </c>
      <c r="I374">
        <v>-8.1177879999999991</v>
      </c>
      <c r="J374">
        <v>71.947265999999999</v>
      </c>
      <c r="K374">
        <f>Table1[[#This Row],[mx]]-$W$8</f>
        <v>-4.1428589747034357</v>
      </c>
      <c r="L374">
        <f>Table1[[#This Row],[my]]-$X$8</f>
        <v>-15.265457476326549</v>
      </c>
      <c r="M374">
        <f>Table1[[#This Row],[mz]]-$Y$8</f>
        <v>46.507547617197162</v>
      </c>
      <c r="N374">
        <f>Table1[[#This Row],[cx]]*$W$9+Table1[[#This Row],[cy]]*$X$9+Table1[[#This Row],[cz]]*$Y$9</f>
        <v>-8.3065891391532171E-2</v>
      </c>
      <c r="O374">
        <f>Table1[[#This Row],[cx]]*$W$10+Table1[[#This Row],[cy]]*$X$10+Table1[[#This Row],[cz]]*$Y$10</f>
        <v>-0.30379391437214104</v>
      </c>
      <c r="P374">
        <f>Table1[[#This Row],[cx]]*$W$11+Table1[[#This Row],[cy]]*$X$11+Table1[[#This Row],[cz]]*$Y$11</f>
        <v>0.93571289031061811</v>
      </c>
      <c r="Q374">
        <f t="shared" si="31"/>
        <v>6.3759796080180677E-4</v>
      </c>
      <c r="R374">
        <f t="shared" si="32"/>
        <v>-105.29250387297768</v>
      </c>
      <c r="AF374">
        <f t="shared" si="33"/>
        <v>144.4495356460221</v>
      </c>
      <c r="AG374">
        <f t="shared" si="34"/>
        <v>44.884425050737946</v>
      </c>
      <c r="AH374">
        <f t="shared" si="35"/>
        <v>52.407131717687598</v>
      </c>
      <c r="AI374">
        <f>SQRT(Table1[[#This Row],[ax]]*Table1[[#This Row],[ax]]+Table1[[#This Row],[ay]]*Table1[[#This Row],[ay]]+Table1[[#This Row],[az]]*Table1[[#This Row],[az]])-9.807</f>
        <v>8.1097453417971366E-2</v>
      </c>
    </row>
    <row r="375" spans="1:35" x14ac:dyDescent="0.25">
      <c r="A375">
        <v>23101371</v>
      </c>
      <c r="B375">
        <v>2.5667149999999999</v>
      </c>
      <c r="C375">
        <v>-2.1668630000000002</v>
      </c>
      <c r="D375">
        <v>-9.6754619999999996</v>
      </c>
      <c r="E375">
        <v>2.0091190000000001</v>
      </c>
      <c r="F375">
        <v>1.1026990000000001</v>
      </c>
      <c r="G375">
        <v>-0.58710300000000004</v>
      </c>
      <c r="H375">
        <v>2.5337339999999999</v>
      </c>
      <c r="I375">
        <v>-1.8039529999999999</v>
      </c>
      <c r="J375">
        <v>72.814102000000005</v>
      </c>
      <c r="K375">
        <f>Table1[[#This Row],[mx]]-$W$8</f>
        <v>-7.5814979747034359</v>
      </c>
      <c r="L375">
        <f>Table1[[#This Row],[my]]-$X$8</f>
        <v>-8.9516224763265519</v>
      </c>
      <c r="M375">
        <f>Table1[[#This Row],[mz]]-$Y$8</f>
        <v>47.374383617197168</v>
      </c>
      <c r="N375">
        <f>Table1[[#This Row],[cx]]*$W$9+Table1[[#This Row],[cy]]*$X$9+Table1[[#This Row],[cz]]*$Y$9</f>
        <v>-0.14838239942897427</v>
      </c>
      <c r="O375">
        <f>Table1[[#This Row],[cx]]*$W$10+Table1[[#This Row],[cy]]*$X$10+Table1[[#This Row],[cz]]*$Y$10</f>
        <v>-0.18022250431510312</v>
      </c>
      <c r="P375">
        <f>Table1[[#This Row],[cx]]*$W$11+Table1[[#This Row],[cy]]*$X$11+Table1[[#This Row],[cz]]*$Y$11</f>
        <v>0.95440707231392408</v>
      </c>
      <c r="Q375">
        <f t="shared" si="31"/>
        <v>1.1978280666082458E-3</v>
      </c>
      <c r="R375">
        <f t="shared" si="32"/>
        <v>-129.46561406873533</v>
      </c>
      <c r="AF375">
        <f t="shared" si="33"/>
        <v>115.11403923954445</v>
      </c>
      <c r="AG375">
        <f t="shared" si="34"/>
        <v>63.179998773296369</v>
      </c>
      <c r="AH375">
        <f t="shared" si="35"/>
        <v>-33.638524039469175</v>
      </c>
      <c r="AI375">
        <f>SQRT(Table1[[#This Row],[ax]]*Table1[[#This Row],[ax]]+Table1[[#This Row],[ay]]*Table1[[#This Row],[ay]]+Table1[[#This Row],[az]]*Table1[[#This Row],[az]])-9.807</f>
        <v>0.434966904137017</v>
      </c>
    </row>
    <row r="376" spans="1:35" x14ac:dyDescent="0.25">
      <c r="A376">
        <v>23152439</v>
      </c>
      <c r="B376">
        <v>3.5531760000000001</v>
      </c>
      <c r="C376">
        <v>0.99124999999999996</v>
      </c>
      <c r="D376">
        <v>-10.384181999999999</v>
      </c>
      <c r="E376">
        <v>1.8969990000000001</v>
      </c>
      <c r="F376">
        <v>0.13462499999999999</v>
      </c>
      <c r="G376">
        <v>-5.7391999999999999E-2</v>
      </c>
      <c r="H376">
        <v>1.0858859999999999</v>
      </c>
      <c r="I376">
        <v>4.6902780000000002</v>
      </c>
      <c r="J376">
        <v>73.160835000000006</v>
      </c>
      <c r="K376">
        <f>Table1[[#This Row],[mx]]-$W$8</f>
        <v>-9.0293459747034355</v>
      </c>
      <c r="L376">
        <f>Table1[[#This Row],[my]]-$X$8</f>
        <v>-2.457391476326551</v>
      </c>
      <c r="M376">
        <f>Table1[[#This Row],[mz]]-$Y$8</f>
        <v>47.721116617197168</v>
      </c>
      <c r="N376">
        <f>Table1[[#This Row],[cx]]*$W$9+Table1[[#This Row],[cy]]*$X$9+Table1[[#This Row],[cz]]*$Y$9</f>
        <v>-0.1751363881280113</v>
      </c>
      <c r="O376">
        <f>Table1[[#This Row],[cx]]*$W$10+Table1[[#This Row],[cy]]*$X$10+Table1[[#This Row],[cz]]*$Y$10</f>
        <v>-5.3065308097426031E-2</v>
      </c>
      <c r="P376">
        <f>Table1[[#This Row],[cx]]*$W$11+Table1[[#This Row],[cy]]*$X$11+Table1[[#This Row],[cz]]*$Y$11</f>
        <v>0.96167366594232473</v>
      </c>
      <c r="Q376">
        <f t="shared" si="31"/>
        <v>1.7384796013959511E-3</v>
      </c>
      <c r="R376">
        <f t="shared" si="32"/>
        <v>-163.14349634215259</v>
      </c>
      <c r="AF376">
        <f t="shared" si="33"/>
        <v>108.69003644053765</v>
      </c>
      <c r="AG376">
        <f t="shared" si="34"/>
        <v>7.7134443169487072</v>
      </c>
      <c r="AH376">
        <f t="shared" si="35"/>
        <v>-3.2883193778148208</v>
      </c>
      <c r="AI376">
        <f>SQRT(Table1[[#This Row],[ax]]*Table1[[#This Row],[ax]]+Table1[[#This Row],[ay]]*Table1[[#This Row],[ay]]+Table1[[#This Row],[az]]*Table1[[#This Row],[az]])-9.807</f>
        <v>1.2129306739470902</v>
      </c>
    </row>
    <row r="377" spans="1:35" x14ac:dyDescent="0.25">
      <c r="A377">
        <v>23203505</v>
      </c>
      <c r="B377">
        <v>3.8572549999999999</v>
      </c>
      <c r="C377">
        <v>-3.4310659999999999</v>
      </c>
      <c r="D377">
        <v>-9.3115249999999996</v>
      </c>
      <c r="E377">
        <v>3.251236</v>
      </c>
      <c r="F377">
        <v>-1.7854099999999999</v>
      </c>
      <c r="G377">
        <v>0.116648</v>
      </c>
      <c r="H377">
        <v>2.895696</v>
      </c>
      <c r="I377">
        <v>8.8393700000000006</v>
      </c>
      <c r="J377">
        <v>73.334198000000001</v>
      </c>
      <c r="K377">
        <f>Table1[[#This Row],[mx]]-$W$8</f>
        <v>-7.2195359747034358</v>
      </c>
      <c r="L377">
        <f>Table1[[#This Row],[my]]-$X$8</f>
        <v>1.6917005236734495</v>
      </c>
      <c r="M377">
        <f>Table1[[#This Row],[mz]]-$Y$8</f>
        <v>47.894479617197163</v>
      </c>
      <c r="N377">
        <f>Table1[[#This Row],[cx]]*$W$9+Table1[[#This Row],[cy]]*$X$9+Table1[[#This Row],[cz]]*$Y$9</f>
        <v>-0.13930149062073618</v>
      </c>
      <c r="O377">
        <f>Table1[[#This Row],[cx]]*$W$10+Table1[[#This Row],[cy]]*$X$10+Table1[[#This Row],[cz]]*$Y$10</f>
        <v>2.8177344763235267E-2</v>
      </c>
      <c r="P377">
        <f>Table1[[#This Row],[cx]]*$W$11+Table1[[#This Row],[cy]]*$X$11+Table1[[#This Row],[cz]]*$Y$11</f>
        <v>0.96399629805084108</v>
      </c>
      <c r="Q377">
        <f t="shared" si="31"/>
        <v>2.5514893495537272E-3</v>
      </c>
      <c r="R377">
        <f t="shared" si="32"/>
        <v>168.56473437832835</v>
      </c>
      <c r="AF377">
        <f t="shared" si="33"/>
        <v>186.28210100099571</v>
      </c>
      <c r="AG377">
        <f t="shared" si="34"/>
        <v>-102.29645770045231</v>
      </c>
      <c r="AH377">
        <f t="shared" si="35"/>
        <v>6.6834380886420268</v>
      </c>
      <c r="AI377">
        <f>SQRT(Table1[[#This Row],[ax]]*Table1[[#This Row],[ax]]+Table1[[#This Row],[ay]]*Table1[[#This Row],[ay]]+Table1[[#This Row],[az]]*Table1[[#This Row],[az]])-9.807</f>
        <v>0.83983651875081655</v>
      </c>
    </row>
    <row r="378" spans="1:35" x14ac:dyDescent="0.25">
      <c r="A378">
        <v>23254580</v>
      </c>
      <c r="B378">
        <v>0.117322</v>
      </c>
      <c r="C378">
        <v>-2.739106</v>
      </c>
      <c r="D378">
        <v>-8.5908339999999992</v>
      </c>
      <c r="E378">
        <v>0.83025300000000002</v>
      </c>
      <c r="F378">
        <v>-1.034654</v>
      </c>
      <c r="G378">
        <v>-8.1093999999999999E-2</v>
      </c>
      <c r="H378">
        <v>8.8680690000000002</v>
      </c>
      <c r="I378">
        <v>14.972811</v>
      </c>
      <c r="J378">
        <v>73.334198000000001</v>
      </c>
      <c r="K378">
        <f>Table1[[#This Row],[mx]]-$W$8</f>
        <v>-1.2471629747034356</v>
      </c>
      <c r="L378">
        <f>Table1[[#This Row],[my]]-$X$8</f>
        <v>7.825141523673449</v>
      </c>
      <c r="M378">
        <f>Table1[[#This Row],[mz]]-$Y$8</f>
        <v>47.894479617197163</v>
      </c>
      <c r="N378">
        <f>Table1[[#This Row],[cx]]*$W$9+Table1[[#This Row],[cy]]*$X$9+Table1[[#This Row],[cz]]*$Y$9</f>
        <v>-2.2520850744781218E-2</v>
      </c>
      <c r="O378">
        <f>Table1[[#This Row],[cx]]*$W$10+Table1[[#This Row],[cy]]*$X$10+Table1[[#This Row],[cz]]*$Y$10</f>
        <v>0.14829973706858815</v>
      </c>
      <c r="P378">
        <f>Table1[[#This Row],[cx]]*$W$11+Table1[[#This Row],[cy]]*$X$11+Table1[[#This Row],[cz]]*$Y$11</f>
        <v>0.96065774127579229</v>
      </c>
      <c r="Q378">
        <f t="shared" si="31"/>
        <v>2.9851693577652239E-3</v>
      </c>
      <c r="R378">
        <f t="shared" si="32"/>
        <v>98.634982041140276</v>
      </c>
      <c r="AF378">
        <f t="shared" si="33"/>
        <v>47.569992828075137</v>
      </c>
      <c r="AG378">
        <f t="shared" si="34"/>
        <v>-59.281307456328676</v>
      </c>
      <c r="AH378">
        <f t="shared" si="35"/>
        <v>-4.646343943833898</v>
      </c>
      <c r="AI378">
        <f>SQRT(Table1[[#This Row],[ax]]*Table1[[#This Row],[ax]]+Table1[[#This Row],[ay]]*Table1[[#This Row],[ay]]+Table1[[#This Row],[az]]*Table1[[#This Row],[az]])-9.807</f>
        <v>-0.7893010170844601</v>
      </c>
    </row>
    <row r="379" spans="1:35" x14ac:dyDescent="0.25">
      <c r="A379">
        <v>23305642</v>
      </c>
      <c r="B379">
        <v>1.046319</v>
      </c>
      <c r="C379">
        <v>-2.5499550000000002</v>
      </c>
      <c r="D379">
        <v>-8.5956220000000005</v>
      </c>
      <c r="E379">
        <v>-0.48483599999999999</v>
      </c>
      <c r="F379">
        <v>0.41825600000000002</v>
      </c>
      <c r="G379">
        <v>-0.65315000000000001</v>
      </c>
      <c r="H379">
        <v>8.6870879999999993</v>
      </c>
      <c r="I379">
        <v>15.513996000000001</v>
      </c>
      <c r="J379">
        <v>72.814102000000005</v>
      </c>
      <c r="K379">
        <f>Table1[[#This Row],[mx]]-$W$8</f>
        <v>-1.4281439747034366</v>
      </c>
      <c r="L379">
        <f>Table1[[#This Row],[my]]-$X$8</f>
        <v>8.3663265236734503</v>
      </c>
      <c r="M379">
        <f>Table1[[#This Row],[mz]]-$Y$8</f>
        <v>47.374383617197168</v>
      </c>
      <c r="N379">
        <f>Table1[[#This Row],[cx]]*$W$9+Table1[[#This Row],[cy]]*$X$9+Table1[[#This Row],[cz]]*$Y$9</f>
        <v>-2.5918911923360474E-2</v>
      </c>
      <c r="O379">
        <f>Table1[[#This Row],[cx]]*$W$10+Table1[[#This Row],[cy]]*$X$10+Table1[[#This Row],[cz]]*$Y$10</f>
        <v>0.15895303896025201</v>
      </c>
      <c r="P379">
        <f>Table1[[#This Row],[cx]]*$W$11+Table1[[#This Row],[cy]]*$X$11+Table1[[#This Row],[cz]]*$Y$11</f>
        <v>0.9502831191328831</v>
      </c>
      <c r="Q379">
        <f t="shared" si="31"/>
        <v>5.0444277384480013E-3</v>
      </c>
      <c r="R379">
        <f t="shared" si="32"/>
        <v>99.261153961611825</v>
      </c>
      <c r="AF379">
        <f t="shared" si="33"/>
        <v>-27.779056556004779</v>
      </c>
      <c r="AG379">
        <f t="shared" si="34"/>
        <v>23.964303556023761</v>
      </c>
      <c r="AH379">
        <f t="shared" si="35"/>
        <v>-37.422738388969719</v>
      </c>
      <c r="AI379">
        <f>SQRT(Table1[[#This Row],[ax]]*Table1[[#This Row],[ax]]+Table1[[#This Row],[ay]]*Table1[[#This Row],[ay]]+Table1[[#This Row],[az]]*Table1[[#This Row],[az]])-9.807</f>
        <v>-0.78027459603040761</v>
      </c>
    </row>
    <row r="380" spans="1:35" x14ac:dyDescent="0.25">
      <c r="A380">
        <v>23356709</v>
      </c>
      <c r="B380">
        <v>2.1357370000000002</v>
      </c>
      <c r="C380">
        <v>-1.6760269999999999</v>
      </c>
      <c r="D380">
        <v>-8.9906849999999991</v>
      </c>
      <c r="E380">
        <v>0.69589500000000004</v>
      </c>
      <c r="F380">
        <v>0.55447900000000006</v>
      </c>
      <c r="G380">
        <v>-0.60760899999999995</v>
      </c>
      <c r="H380">
        <v>7.7821829999999999</v>
      </c>
      <c r="I380">
        <v>15.694391</v>
      </c>
      <c r="J380">
        <v>74.374404999999996</v>
      </c>
      <c r="K380">
        <f>Table1[[#This Row],[mx]]-$W$8</f>
        <v>-2.333048974703436</v>
      </c>
      <c r="L380">
        <f>Table1[[#This Row],[my]]-$X$8</f>
        <v>8.5467215236734475</v>
      </c>
      <c r="M380">
        <f>Table1[[#This Row],[mz]]-$Y$8</f>
        <v>48.934686617197158</v>
      </c>
      <c r="N380">
        <f>Table1[[#This Row],[cx]]*$W$9+Table1[[#This Row],[cy]]*$X$9+Table1[[#This Row],[cz]]*$Y$9</f>
        <v>-4.3393679915708472E-2</v>
      </c>
      <c r="O380">
        <f>Table1[[#This Row],[cx]]*$W$10+Table1[[#This Row],[cy]]*$X$10+Table1[[#This Row],[cz]]*$Y$10</f>
        <v>0.16232512137522637</v>
      </c>
      <c r="P380">
        <f>Table1[[#This Row],[cx]]*$W$11+Table1[[#This Row],[cy]]*$X$11+Table1[[#This Row],[cz]]*$Y$11</f>
        <v>0.9820119093596108</v>
      </c>
      <c r="Q380">
        <f t="shared" si="31"/>
        <v>5.5058676327902733E-5</v>
      </c>
      <c r="R380">
        <f t="shared" si="32"/>
        <v>104.96666540209684</v>
      </c>
      <c r="AF380">
        <f t="shared" si="33"/>
        <v>39.871846484256423</v>
      </c>
      <c r="AG380">
        <f t="shared" si="34"/>
        <v>31.769306528634377</v>
      </c>
      <c r="AH380">
        <f t="shared" si="35"/>
        <v>-34.813431294164431</v>
      </c>
      <c r="AI380">
        <f>SQRT(Table1[[#This Row],[ax]]*Table1[[#This Row],[ax]]+Table1[[#This Row],[ay]]*Table1[[#This Row],[ay]]+Table1[[#This Row],[az]]*Table1[[#This Row],[az]])-9.807</f>
        <v>-0.41536245337784727</v>
      </c>
    </row>
    <row r="381" spans="1:35" x14ac:dyDescent="0.25">
      <c r="A381">
        <v>23407775</v>
      </c>
      <c r="B381">
        <v>1.8484179999999999</v>
      </c>
      <c r="C381">
        <v>-4.8365340000000003</v>
      </c>
      <c r="D381">
        <v>-9.9005290000000006</v>
      </c>
      <c r="E381">
        <v>1.9211</v>
      </c>
      <c r="F381">
        <v>-0.72212699999999996</v>
      </c>
      <c r="G381">
        <v>0.45207799999999998</v>
      </c>
      <c r="H381">
        <v>5.610411</v>
      </c>
      <c r="I381">
        <v>17.498343999999999</v>
      </c>
      <c r="J381">
        <v>73.334198000000001</v>
      </c>
      <c r="K381">
        <f>Table1[[#This Row],[mx]]-$W$8</f>
        <v>-4.5048209747034358</v>
      </c>
      <c r="L381">
        <f>Table1[[#This Row],[my]]-$X$8</f>
        <v>10.350674523673447</v>
      </c>
      <c r="M381">
        <f>Table1[[#This Row],[mz]]-$Y$8</f>
        <v>47.894479617197163</v>
      </c>
      <c r="N381">
        <f>Table1[[#This Row],[cx]]*$W$9+Table1[[#This Row],[cy]]*$X$9+Table1[[#This Row],[cz]]*$Y$9</f>
        <v>-8.5074898893086753E-2</v>
      </c>
      <c r="O381">
        <f>Table1[[#This Row],[cx]]*$W$10+Table1[[#This Row],[cy]]*$X$10+Table1[[#This Row],[cz]]*$Y$10</f>
        <v>0.19776532547602443</v>
      </c>
      <c r="P381">
        <f>Table1[[#This Row],[cx]]*$W$11+Table1[[#This Row],[cy]]*$X$11+Table1[[#This Row],[cz]]*$Y$11</f>
        <v>0.96211353325871651</v>
      </c>
      <c r="Q381">
        <f t="shared" si="31"/>
        <v>7.8336658532471043E-4</v>
      </c>
      <c r="R381">
        <f t="shared" si="32"/>
        <v>113.27645976047384</v>
      </c>
      <c r="AF381">
        <f t="shared" si="33"/>
        <v>110.07092202258245</v>
      </c>
      <c r="AG381">
        <f t="shared" si="34"/>
        <v>-41.3748293724436</v>
      </c>
      <c r="AH381">
        <f t="shared" si="35"/>
        <v>25.90216141071523</v>
      </c>
      <c r="AI381">
        <f>SQRT(Table1[[#This Row],[ax]]*Table1[[#This Row],[ax]]+Table1[[#This Row],[ay]]*Table1[[#This Row],[ay]]+Table1[[#This Row],[az]]*Table1[[#This Row],[az]])-9.807</f>
        <v>1.3656981842221541</v>
      </c>
    </row>
    <row r="382" spans="1:35" x14ac:dyDescent="0.25">
      <c r="A382">
        <v>23458841</v>
      </c>
      <c r="B382">
        <v>2.7510780000000001</v>
      </c>
      <c r="C382">
        <v>-3.2083940000000002</v>
      </c>
      <c r="D382">
        <v>-10.714599</v>
      </c>
      <c r="E382">
        <v>1.348379</v>
      </c>
      <c r="F382">
        <v>0.100935</v>
      </c>
      <c r="G382">
        <v>0.28895700000000002</v>
      </c>
      <c r="H382">
        <v>7.4202209999999997</v>
      </c>
      <c r="I382">
        <v>22.549413999999999</v>
      </c>
      <c r="J382">
        <v>71.947265999999999</v>
      </c>
      <c r="K382">
        <f>Table1[[#This Row],[mx]]-$W$8</f>
        <v>-2.6950109747034361</v>
      </c>
      <c r="L382">
        <f>Table1[[#This Row],[my]]-$X$8</f>
        <v>15.401744523673447</v>
      </c>
      <c r="M382">
        <f>Table1[[#This Row],[mz]]-$Y$8</f>
        <v>46.507547617197162</v>
      </c>
      <c r="N382">
        <f>Table1[[#This Row],[cx]]*$W$9+Table1[[#This Row],[cy]]*$X$9+Table1[[#This Row],[cz]]*$Y$9</f>
        <v>-4.9067118920161953E-2</v>
      </c>
      <c r="O382">
        <f>Table1[[#This Row],[cx]]*$W$10+Table1[[#This Row],[cy]]*$X$10+Table1[[#This Row],[cz]]*$Y$10</f>
        <v>0.29683516952228012</v>
      </c>
      <c r="P382">
        <f>Table1[[#This Row],[cx]]*$W$11+Table1[[#This Row],[cy]]*$X$11+Table1[[#This Row],[cz]]*$Y$11</f>
        <v>0.93308823035433508</v>
      </c>
      <c r="Q382">
        <f t="shared" si="31"/>
        <v>1.5075867423051514E-3</v>
      </c>
      <c r="R382">
        <f t="shared" si="32"/>
        <v>99.386167328128266</v>
      </c>
      <c r="AF382">
        <f t="shared" si="33"/>
        <v>77.256425884070424</v>
      </c>
      <c r="AG382">
        <f t="shared" si="34"/>
        <v>5.7831495051529638</v>
      </c>
      <c r="AH382">
        <f t="shared" si="35"/>
        <v>16.55601656076173</v>
      </c>
      <c r="AI382">
        <f>SQRT(Table1[[#This Row],[ax]]*Table1[[#This Row],[ax]]+Table1[[#This Row],[ay]]*Table1[[#This Row],[ay]]+Table1[[#This Row],[az]]*Table1[[#This Row],[az]])-9.807</f>
        <v>1.7110230053651563</v>
      </c>
    </row>
    <row r="383" spans="1:35" x14ac:dyDescent="0.25">
      <c r="A383">
        <v>23509909</v>
      </c>
      <c r="B383">
        <v>1.671238</v>
      </c>
      <c r="C383">
        <v>-4.8916029999999999</v>
      </c>
      <c r="D383">
        <v>-9.2229349999999997</v>
      </c>
      <c r="E383">
        <v>0.89124000000000003</v>
      </c>
      <c r="F383">
        <v>0.14194899999999999</v>
      </c>
      <c r="G383">
        <v>0.33609600000000001</v>
      </c>
      <c r="H383">
        <v>8.6870879999999993</v>
      </c>
      <c r="I383">
        <v>25.255341999999999</v>
      </c>
      <c r="J383">
        <v>71.080428999999995</v>
      </c>
      <c r="K383">
        <f>Table1[[#This Row],[mx]]-$W$8</f>
        <v>-1.4281439747034366</v>
      </c>
      <c r="L383">
        <f>Table1[[#This Row],[my]]-$X$8</f>
        <v>18.107672523673447</v>
      </c>
      <c r="M383">
        <f>Table1[[#This Row],[mz]]-$Y$8</f>
        <v>45.640710617197158</v>
      </c>
      <c r="N383">
        <f>Table1[[#This Row],[cx]]*$W$9+Table1[[#This Row],[cy]]*$X$9+Table1[[#This Row],[cz]]*$Y$9</f>
        <v>-2.4023239144828824E-2</v>
      </c>
      <c r="O383">
        <f>Table1[[#This Row],[cx]]*$W$10+Table1[[#This Row],[cy]]*$X$10+Table1[[#This Row],[cz]]*$Y$10</f>
        <v>0.3499208982461447</v>
      </c>
      <c r="P383">
        <f>Table1[[#This Row],[cx]]*$W$11+Table1[[#This Row],[cy]]*$X$11+Table1[[#This Row],[cz]]*$Y$11</f>
        <v>0.91490817760503529</v>
      </c>
      <c r="Q383">
        <f t="shared" si="31"/>
        <v>1.5937082377892075E-3</v>
      </c>
      <c r="R383">
        <f t="shared" si="32"/>
        <v>93.927384200614441</v>
      </c>
      <c r="AF383">
        <f t="shared" si="33"/>
        <v>51.064290533239493</v>
      </c>
      <c r="AG383">
        <f t="shared" si="34"/>
        <v>8.1330786061025222</v>
      </c>
      <c r="AH383">
        <f t="shared" si="35"/>
        <v>19.256882311228917</v>
      </c>
      <c r="AI383">
        <f>SQRT(Table1[[#This Row],[ax]]*Table1[[#This Row],[ax]]+Table1[[#This Row],[ay]]*Table1[[#This Row],[ay]]+Table1[[#This Row],[az]]*Table1[[#This Row],[az]])-9.807</f>
        <v>0.76576436777430423</v>
      </c>
    </row>
    <row r="384" spans="1:35" x14ac:dyDescent="0.25">
      <c r="A384">
        <v>23560973</v>
      </c>
      <c r="B384">
        <v>0.26577000000000001</v>
      </c>
      <c r="C384">
        <v>-7.510993</v>
      </c>
      <c r="D384">
        <v>-6.0336959999999999</v>
      </c>
      <c r="E384">
        <v>2.4358970000000002</v>
      </c>
      <c r="F384">
        <v>-0.25673299999999999</v>
      </c>
      <c r="G384">
        <v>1.9590510000000001</v>
      </c>
      <c r="H384">
        <v>6.5153160000000003</v>
      </c>
      <c r="I384">
        <v>26.698505000000001</v>
      </c>
      <c r="J384">
        <v>70.386962999999994</v>
      </c>
      <c r="K384">
        <f>Table1[[#This Row],[mx]]-$W$8</f>
        <v>-3.5999159747034355</v>
      </c>
      <c r="L384">
        <f>Table1[[#This Row],[my]]-$X$8</f>
        <v>19.550835523673449</v>
      </c>
      <c r="M384">
        <f>Table1[[#This Row],[mz]]-$Y$8</f>
        <v>44.947244617197157</v>
      </c>
      <c r="N384">
        <f>Table1[[#This Row],[cx]]*$W$9+Table1[[#This Row],[cy]]*$X$9+Table1[[#This Row],[cz]]*$Y$9</f>
        <v>-6.5774134626205571E-2</v>
      </c>
      <c r="O384">
        <f>Table1[[#This Row],[cx]]*$W$10+Table1[[#This Row],[cy]]*$X$10+Table1[[#This Row],[cz]]*$Y$10</f>
        <v>0.37825897297171213</v>
      </c>
      <c r="P384">
        <f>Table1[[#This Row],[cx]]*$W$11+Table1[[#This Row],[cy]]*$X$11+Table1[[#This Row],[cz]]*$Y$11</f>
        <v>0.90198616075754956</v>
      </c>
      <c r="Q384">
        <f t="shared" si="31"/>
        <v>1.5221607351946608E-3</v>
      </c>
      <c r="R384">
        <f t="shared" si="32"/>
        <v>99.864331596760906</v>
      </c>
      <c r="AF384">
        <f t="shared" si="33"/>
        <v>139.5666174285787</v>
      </c>
      <c r="AG384">
        <f t="shared" si="34"/>
        <v>-14.709717361732164</v>
      </c>
      <c r="AH384">
        <f t="shared" si="35"/>
        <v>112.24535415088344</v>
      </c>
      <c r="AI384">
        <f>SQRT(Table1[[#This Row],[ax]]*Table1[[#This Row],[ax]]+Table1[[#This Row],[ay]]*Table1[[#This Row],[ay]]+Table1[[#This Row],[az]]*Table1[[#This Row],[az]])-9.807</f>
        <v>-0.16899517745684989</v>
      </c>
    </row>
    <row r="385" spans="1:35" x14ac:dyDescent="0.25">
      <c r="A385">
        <v>23612041</v>
      </c>
      <c r="B385">
        <v>-0.72069099999999997</v>
      </c>
      <c r="C385">
        <v>-6.3641120000000004</v>
      </c>
      <c r="D385">
        <v>-7.4319810000000004</v>
      </c>
      <c r="E385">
        <v>3.9194339999999999</v>
      </c>
      <c r="F385">
        <v>-0.864209</v>
      </c>
      <c r="G385">
        <v>1.775423</v>
      </c>
      <c r="H385">
        <v>11.220821000000001</v>
      </c>
      <c r="I385">
        <v>32.110363</v>
      </c>
      <c r="J385">
        <v>67.959823999999998</v>
      </c>
      <c r="K385">
        <f>Table1[[#This Row],[mx]]-$W$8</f>
        <v>1.105589025296565</v>
      </c>
      <c r="L385">
        <f>Table1[[#This Row],[my]]-$X$8</f>
        <v>24.962693523673448</v>
      </c>
      <c r="M385">
        <f>Table1[[#This Row],[mz]]-$Y$8</f>
        <v>42.52010561719716</v>
      </c>
      <c r="N385">
        <f>Table1[[#This Row],[cx]]*$W$9+Table1[[#This Row],[cy]]*$X$9+Table1[[#This Row],[cz]]*$Y$9</f>
        <v>2.6343208105546845E-2</v>
      </c>
      <c r="O385">
        <f>Table1[[#This Row],[cx]]*$W$10+Table1[[#This Row],[cy]]*$X$10+Table1[[#This Row],[cz]]*$Y$10</f>
        <v>0.48450096770519591</v>
      </c>
      <c r="P385">
        <f>Table1[[#This Row],[cx]]*$W$11+Table1[[#This Row],[cy]]*$X$11+Table1[[#This Row],[cz]]*$Y$11</f>
        <v>0.85064329709411535</v>
      </c>
      <c r="Q385">
        <f t="shared" si="31"/>
        <v>1.6786088115993047E-3</v>
      </c>
      <c r="R385">
        <f t="shared" si="32"/>
        <v>86.887787621196651</v>
      </c>
      <c r="AF385">
        <f t="shared" si="33"/>
        <v>224.5670262800783</v>
      </c>
      <c r="AG385">
        <f t="shared" si="34"/>
        <v>-49.51552831722136</v>
      </c>
      <c r="AH385">
        <f t="shared" si="35"/>
        <v>101.72424475045516</v>
      </c>
      <c r="AI385">
        <f>SQRT(Table1[[#This Row],[ax]]*Table1[[#This Row],[ax]]+Table1[[#This Row],[ay]]*Table1[[#This Row],[ay]]+Table1[[#This Row],[az]]*Table1[[#This Row],[az]])-9.807</f>
        <v>3.9968224633533112E-3</v>
      </c>
    </row>
    <row r="386" spans="1:35" x14ac:dyDescent="0.25">
      <c r="A386">
        <v>23663110</v>
      </c>
      <c r="B386">
        <v>8.878152</v>
      </c>
      <c r="C386">
        <v>-0.38309199999999999</v>
      </c>
      <c r="D386">
        <v>-7.6929619999999996</v>
      </c>
      <c r="E386">
        <v>2.9447019999999999</v>
      </c>
      <c r="F386">
        <v>-0.49628800000000001</v>
      </c>
      <c r="G386">
        <v>1.879688</v>
      </c>
      <c r="H386">
        <v>16.469270999999999</v>
      </c>
      <c r="I386">
        <v>40.949733999999999</v>
      </c>
      <c r="J386">
        <v>61.198517000000002</v>
      </c>
      <c r="K386">
        <f>Table1[[#This Row],[mx]]-$W$8</f>
        <v>6.3540390252965633</v>
      </c>
      <c r="L386">
        <f>Table1[[#This Row],[my]]-$X$8</f>
        <v>33.802064523673451</v>
      </c>
      <c r="M386">
        <f>Table1[[#This Row],[mz]]-$Y$8</f>
        <v>35.758798617197172</v>
      </c>
      <c r="N386">
        <f>Table1[[#This Row],[cx]]*$W$9+Table1[[#This Row],[cy]]*$X$9+Table1[[#This Row],[cz]]*$Y$9</f>
        <v>0.12962828178069749</v>
      </c>
      <c r="O386">
        <f>Table1[[#This Row],[cx]]*$W$10+Table1[[#This Row],[cy]]*$X$10+Table1[[#This Row],[cz]]*$Y$10</f>
        <v>0.65832072972037858</v>
      </c>
      <c r="P386">
        <f>Table1[[#This Row],[cx]]*$W$11+Table1[[#This Row],[cy]]*$X$11+Table1[[#This Row],[cz]]*$Y$11</f>
        <v>0.7118963532864947</v>
      </c>
      <c r="Q386">
        <f t="shared" si="31"/>
        <v>1.8501962436148769E-3</v>
      </c>
      <c r="R386">
        <f t="shared" si="32"/>
        <v>78.86054132370748</v>
      </c>
      <c r="AF386">
        <f t="shared" si="33"/>
        <v>168.71899652373253</v>
      </c>
      <c r="AG386">
        <f t="shared" si="34"/>
        <v>-28.435207822988602</v>
      </c>
      <c r="AH386">
        <f t="shared" si="35"/>
        <v>107.69818920138668</v>
      </c>
      <c r="AI386">
        <f>SQRT(Table1[[#This Row],[ax]]*Table1[[#This Row],[ax]]+Table1[[#This Row],[ay]]*Table1[[#This Row],[ay]]+Table1[[#This Row],[az]]*Table1[[#This Row],[az]])-9.807</f>
        <v>1.9467231015968718</v>
      </c>
    </row>
    <row r="387" spans="1:35" x14ac:dyDescent="0.25">
      <c r="A387">
        <v>23714182</v>
      </c>
      <c r="B387">
        <v>-0.94815199999999999</v>
      </c>
      <c r="C387">
        <v>-6.986637</v>
      </c>
      <c r="D387">
        <v>-0.83322499999999999</v>
      </c>
      <c r="E387">
        <v>2.908083</v>
      </c>
      <c r="F387">
        <v>-1.345183</v>
      </c>
      <c r="G387">
        <v>0.14061699999999999</v>
      </c>
      <c r="H387">
        <v>19.364967</v>
      </c>
      <c r="I387">
        <v>46.000801000000003</v>
      </c>
      <c r="J387">
        <v>57.384444999999999</v>
      </c>
      <c r="K387">
        <f>Table1[[#This Row],[mx]]-$W$8</f>
        <v>9.2497350252965642</v>
      </c>
      <c r="L387">
        <f>Table1[[#This Row],[my]]-$X$8</f>
        <v>38.853131523673454</v>
      </c>
      <c r="M387">
        <f>Table1[[#This Row],[mz]]-$Y$8</f>
        <v>31.944726617197166</v>
      </c>
      <c r="N387">
        <f>Table1[[#This Row],[cx]]*$W$9+Table1[[#This Row],[cy]]*$X$9+Table1[[#This Row],[cz]]*$Y$9</f>
        <v>0.18664693395252954</v>
      </c>
      <c r="O387">
        <f>Table1[[#This Row],[cx]]*$W$10+Table1[[#This Row],[cy]]*$X$10+Table1[[#This Row],[cz]]*$Y$10</f>
        <v>0.75764119932568141</v>
      </c>
      <c r="P387">
        <f>Table1[[#This Row],[cx]]*$W$11+Table1[[#This Row],[cy]]*$X$11+Table1[[#This Row],[cz]]*$Y$11</f>
        <v>0.63365695681728162</v>
      </c>
      <c r="Q387">
        <f t="shared" ref="Q387:Q450" si="36">POWER(N387*N387+O387*O387+P387*P387-1,2)</f>
        <v>1.077112652796643E-4</v>
      </c>
      <c r="R387">
        <f t="shared" ref="R387:R450" si="37">DEGREES(ATAN2(N387,O387))</f>
        <v>76.16060845523748</v>
      </c>
      <c r="AF387">
        <f t="shared" ref="AF387:AF450" si="38">DEGREES(E387)</f>
        <v>166.62088237374297</v>
      </c>
      <c r="AG387">
        <f t="shared" ref="AG387:AG450" si="39">DEGREES(F387)</f>
        <v>-77.073308572746626</v>
      </c>
      <c r="AH387">
        <f t="shared" ref="AH387:AH450" si="40">DEGREES(G387)</f>
        <v>8.0567606277910961</v>
      </c>
      <c r="AI387">
        <f>SQRT(Table1[[#This Row],[ax]]*Table1[[#This Row],[ax]]+Table1[[#This Row],[ay]]*Table1[[#This Row],[ay]]+Table1[[#This Row],[az]]*Table1[[#This Row],[az]])-9.807</f>
        <v>-2.707256857780135</v>
      </c>
    </row>
    <row r="388" spans="1:35" x14ac:dyDescent="0.25">
      <c r="A388">
        <v>23765245</v>
      </c>
      <c r="B388">
        <v>-0.60336999999999996</v>
      </c>
      <c r="C388">
        <v>-4.8293509999999999</v>
      </c>
      <c r="D388">
        <v>2.6338E-2</v>
      </c>
      <c r="E388">
        <v>4.3632559999999998</v>
      </c>
      <c r="F388">
        <v>-1.269282</v>
      </c>
      <c r="G388">
        <v>-0.258996</v>
      </c>
      <c r="H388">
        <v>22.622624999999999</v>
      </c>
      <c r="I388">
        <v>51.412663000000002</v>
      </c>
      <c r="J388">
        <v>50.103034999999998</v>
      </c>
      <c r="K388">
        <f>Table1[[#This Row],[mx]]-$W$8</f>
        <v>12.507393025296563</v>
      </c>
      <c r="L388">
        <f>Table1[[#This Row],[my]]-$X$8</f>
        <v>44.264993523673454</v>
      </c>
      <c r="M388">
        <f>Table1[[#This Row],[mz]]-$Y$8</f>
        <v>24.663316617197165</v>
      </c>
      <c r="N388">
        <f>Table1[[#This Row],[cx]]*$W$9+Table1[[#This Row],[cy]]*$X$9+Table1[[#This Row],[cz]]*$Y$9</f>
        <v>0.25073452312484701</v>
      </c>
      <c r="O388">
        <f>Table1[[#This Row],[cx]]*$W$10+Table1[[#This Row],[cy]]*$X$10+Table1[[#This Row],[cz]]*$Y$10</f>
        <v>0.86438682877704698</v>
      </c>
      <c r="P388">
        <f>Table1[[#This Row],[cx]]*$W$11+Table1[[#This Row],[cy]]*$X$11+Table1[[#This Row],[cz]]*$Y$11</f>
        <v>0.48567820307549331</v>
      </c>
      <c r="Q388">
        <f t="shared" si="36"/>
        <v>2.1082522220884966E-3</v>
      </c>
      <c r="R388">
        <f t="shared" si="37"/>
        <v>73.824029247208145</v>
      </c>
      <c r="AF388">
        <f t="shared" si="38"/>
        <v>249.9961537351335</v>
      </c>
      <c r="AG388">
        <f t="shared" si="39"/>
        <v>-72.724501611924154</v>
      </c>
      <c r="AH388">
        <f t="shared" si="40"/>
        <v>-14.83937771077027</v>
      </c>
      <c r="AI388">
        <f>SQRT(Table1[[#This Row],[ax]]*Table1[[#This Row],[ax]]+Table1[[#This Row],[ay]]*Table1[[#This Row],[ay]]+Table1[[#This Row],[az]]*Table1[[#This Row],[az]])-9.807</f>
        <v>-4.940031731319281</v>
      </c>
    </row>
    <row r="389" spans="1:35" x14ac:dyDescent="0.25">
      <c r="A389">
        <v>23816310</v>
      </c>
      <c r="B389">
        <v>-0.44295000000000001</v>
      </c>
      <c r="C389">
        <v>-11.564584</v>
      </c>
      <c r="D389">
        <v>4.5971019999999996</v>
      </c>
      <c r="E389">
        <v>4.3632559999999998</v>
      </c>
      <c r="F389">
        <v>-1.3052349999999999</v>
      </c>
      <c r="G389">
        <v>-0.609873</v>
      </c>
      <c r="H389">
        <v>23.527529000000001</v>
      </c>
      <c r="I389">
        <v>57.365707</v>
      </c>
      <c r="J389">
        <v>33.633178999999998</v>
      </c>
      <c r="K389">
        <f>Table1[[#This Row],[mx]]-$W$8</f>
        <v>13.412297025296565</v>
      </c>
      <c r="L389">
        <f>Table1[[#This Row],[my]]-$X$8</f>
        <v>50.218037523673452</v>
      </c>
      <c r="M389">
        <f>Table1[[#This Row],[mz]]-$Y$8</f>
        <v>8.1934606171971645</v>
      </c>
      <c r="N389">
        <f>Table1[[#This Row],[cx]]*$W$9+Table1[[#This Row],[cy]]*$X$9+Table1[[#This Row],[cz]]*$Y$9</f>
        <v>0.269376751773027</v>
      </c>
      <c r="O389">
        <f>Table1[[#This Row],[cx]]*$W$10+Table1[[#This Row],[cy]]*$X$10+Table1[[#This Row],[cz]]*$Y$10</f>
        <v>0.98268465997011056</v>
      </c>
      <c r="P389">
        <f>Table1[[#This Row],[cx]]*$W$11+Table1[[#This Row],[cy]]*$X$11+Table1[[#This Row],[cz]]*$Y$11</f>
        <v>0.15455574726395149</v>
      </c>
      <c r="Q389">
        <f t="shared" si="36"/>
        <v>3.8589508484861007E-3</v>
      </c>
      <c r="R389">
        <f t="shared" si="37"/>
        <v>74.670459312970209</v>
      </c>
      <c r="AF389">
        <f t="shared" si="38"/>
        <v>249.9961537351335</v>
      </c>
      <c r="AG389">
        <f t="shared" si="39"/>
        <v>-74.784456772758006</v>
      </c>
      <c r="AH389">
        <f t="shared" si="40"/>
        <v>-34.943148938982056</v>
      </c>
      <c r="AI389">
        <f>SQRT(Table1[[#This Row],[ax]]*Table1[[#This Row],[ax]]+Table1[[#This Row],[ay]]*Table1[[#This Row],[ay]]+Table1[[#This Row],[az]]*Table1[[#This Row],[az]])-9.807</f>
        <v>2.645676603604544</v>
      </c>
    </row>
    <row r="390" spans="1:35" x14ac:dyDescent="0.25">
      <c r="A390">
        <v>23867379</v>
      </c>
      <c r="B390">
        <v>-0.38309199999999999</v>
      </c>
      <c r="C390">
        <v>-9.1415279999999992</v>
      </c>
      <c r="D390">
        <v>3.9602119999999998</v>
      </c>
      <c r="E390">
        <v>4.3632559999999998</v>
      </c>
      <c r="F390">
        <v>-0.58443999999999996</v>
      </c>
      <c r="G390">
        <v>0.53690099999999996</v>
      </c>
      <c r="H390">
        <v>21.174776000000001</v>
      </c>
      <c r="I390">
        <v>54.659779</v>
      </c>
      <c r="J390">
        <v>11.615582</v>
      </c>
      <c r="K390">
        <f>Table1[[#This Row],[mx]]-$W$8</f>
        <v>11.059544025296566</v>
      </c>
      <c r="L390">
        <f>Table1[[#This Row],[my]]-$X$8</f>
        <v>47.512109523673452</v>
      </c>
      <c r="M390">
        <f>Table1[[#This Row],[mz]]-$Y$8</f>
        <v>-13.824136382802834</v>
      </c>
      <c r="N390">
        <f>Table1[[#This Row],[cx]]*$W$9+Table1[[#This Row],[cy]]*$X$9+Table1[[#This Row],[cz]]*$Y$9</f>
        <v>0.22327420513238877</v>
      </c>
      <c r="O390">
        <f>Table1[[#This Row],[cx]]*$W$10+Table1[[#This Row],[cy]]*$X$10+Table1[[#This Row],[cz]]*$Y$10</f>
        <v>0.93196937066688956</v>
      </c>
      <c r="P390">
        <f>Table1[[#This Row],[cx]]*$W$11+Table1[[#This Row],[cy]]*$X$11+Table1[[#This Row],[cz]]*$Y$11</f>
        <v>-0.28567545133474953</v>
      </c>
      <c r="Q390">
        <f t="shared" si="36"/>
        <v>8.2610452138943435E-10</v>
      </c>
      <c r="R390">
        <f t="shared" si="37"/>
        <v>76.52743046378194</v>
      </c>
      <c r="AF390">
        <f t="shared" si="38"/>
        <v>249.9961537351335</v>
      </c>
      <c r="AG390">
        <f t="shared" si="39"/>
        <v>-33.485945378625829</v>
      </c>
      <c r="AH390">
        <f t="shared" si="40"/>
        <v>30.76216131635341</v>
      </c>
      <c r="AI390">
        <f>SQRT(Table1[[#This Row],[ax]]*Table1[[#This Row],[ax]]+Table1[[#This Row],[ay]]*Table1[[#This Row],[ay]]+Table1[[#This Row],[az]]*Table1[[#This Row],[az]])-9.807</f>
        <v>0.16283313502247054</v>
      </c>
    </row>
    <row r="391" spans="1:35" x14ac:dyDescent="0.25">
      <c r="A391">
        <v>23918448</v>
      </c>
      <c r="B391">
        <v>1.6879980000000001</v>
      </c>
      <c r="C391">
        <v>-5.4375090000000004</v>
      </c>
      <c r="D391">
        <v>9.4144810000000003</v>
      </c>
      <c r="E391">
        <v>4.3632559999999998</v>
      </c>
      <c r="F391">
        <v>-1.7882070000000001</v>
      </c>
      <c r="G391">
        <v>-0.43729800000000002</v>
      </c>
      <c r="H391">
        <v>19.726928999999998</v>
      </c>
      <c r="I391">
        <v>49.247917000000001</v>
      </c>
      <c r="J391">
        <v>0.17336699999999999</v>
      </c>
      <c r="K391">
        <f>Table1[[#This Row],[mx]]-$W$8</f>
        <v>9.6116970252965626</v>
      </c>
      <c r="L391">
        <f>Table1[[#This Row],[my]]-$X$8</f>
        <v>42.100247523673453</v>
      </c>
      <c r="M391">
        <f>Table1[[#This Row],[mz]]-$Y$8</f>
        <v>-25.266351382802835</v>
      </c>
      <c r="N391">
        <f>Table1[[#This Row],[cx]]*$W$9+Table1[[#This Row],[cy]]*$X$9+Table1[[#This Row],[cz]]*$Y$9</f>
        <v>0.19417704043528713</v>
      </c>
      <c r="O391">
        <f>Table1[[#This Row],[cx]]*$W$10+Table1[[#This Row],[cy]]*$X$10+Table1[[#This Row],[cz]]*$Y$10</f>
        <v>0.82716155979804007</v>
      </c>
      <c r="P391">
        <f>Table1[[#This Row],[cx]]*$W$11+Table1[[#This Row],[cy]]*$X$11+Table1[[#This Row],[cz]]*$Y$11</f>
        <v>-0.51409633493741302</v>
      </c>
      <c r="Q391">
        <f t="shared" si="36"/>
        <v>1.9055012236654574E-4</v>
      </c>
      <c r="R391">
        <f t="shared" si="37"/>
        <v>76.788967127674553</v>
      </c>
      <c r="AF391">
        <f t="shared" si="38"/>
        <v>249.9961537351335</v>
      </c>
      <c r="AG391">
        <f t="shared" si="39"/>
        <v>-102.45671399575041</v>
      </c>
      <c r="AH391">
        <f t="shared" si="40"/>
        <v>-25.055329789511873</v>
      </c>
      <c r="AI391">
        <f>SQRT(Table1[[#This Row],[ax]]*Table1[[#This Row],[ax]]+Table1[[#This Row],[ay]]*Table1[[#This Row],[ay]]+Table1[[#This Row],[az]]*Table1[[#This Row],[az]])-9.807</f>
        <v>1.1951949570277112</v>
      </c>
    </row>
    <row r="392" spans="1:35" x14ac:dyDescent="0.25">
      <c r="A392">
        <v>23969521</v>
      </c>
      <c r="B392">
        <v>1.956162</v>
      </c>
      <c r="C392">
        <v>-6.4646739999999996</v>
      </c>
      <c r="D392">
        <v>13.760179000000001</v>
      </c>
      <c r="E392">
        <v>4.3632559999999998</v>
      </c>
      <c r="F392">
        <v>-2.4955530000000001</v>
      </c>
      <c r="G392">
        <v>0.60827500000000001</v>
      </c>
      <c r="H392">
        <v>17.555157000000001</v>
      </c>
      <c r="I392">
        <v>42.032103999999997</v>
      </c>
      <c r="J392">
        <v>-9.5351800000000004</v>
      </c>
      <c r="K392">
        <f>Table1[[#This Row],[mx]]-$W$8</f>
        <v>7.4399250252965654</v>
      </c>
      <c r="L392">
        <f>Table1[[#This Row],[my]]-$X$8</f>
        <v>34.884434523673448</v>
      </c>
      <c r="M392">
        <f>Table1[[#This Row],[mz]]-$Y$8</f>
        <v>-34.974898382802834</v>
      </c>
      <c r="N392">
        <f>Table1[[#This Row],[cx]]*$W$9+Table1[[#This Row],[cy]]*$X$9+Table1[[#This Row],[cz]]*$Y$9</f>
        <v>0.15072116974473374</v>
      </c>
      <c r="O392">
        <f>Table1[[#This Row],[cx]]*$W$10+Table1[[#This Row],[cy]]*$X$10+Table1[[#This Row],[cz]]*$Y$10</f>
        <v>0.68684352403537607</v>
      </c>
      <c r="P392">
        <f>Table1[[#This Row],[cx]]*$W$11+Table1[[#This Row],[cy]]*$X$11+Table1[[#This Row],[cz]]*$Y$11</f>
        <v>-0.7072777402186553</v>
      </c>
      <c r="Q392">
        <f t="shared" si="36"/>
        <v>2.7955548402870569E-5</v>
      </c>
      <c r="R392">
        <f t="shared" si="37"/>
        <v>77.623171398178755</v>
      </c>
      <c r="AF392">
        <f t="shared" si="38"/>
        <v>249.9961537351335</v>
      </c>
      <c r="AG392">
        <f t="shared" si="39"/>
        <v>-142.98465445121113</v>
      </c>
      <c r="AH392">
        <f t="shared" si="40"/>
        <v>34.851590283320149</v>
      </c>
      <c r="AI392">
        <f>SQRT(Table1[[#This Row],[ax]]*Table1[[#This Row],[ax]]+Table1[[#This Row],[ay]]*Table1[[#This Row],[ay]]+Table1[[#This Row],[az]]*Table1[[#This Row],[az]])-9.807</f>
        <v>5.5214410756136907</v>
      </c>
    </row>
    <row r="393" spans="1:35" x14ac:dyDescent="0.25">
      <c r="A393">
        <v>24020593</v>
      </c>
      <c r="B393">
        <v>4.4462590000000004</v>
      </c>
      <c r="C393">
        <v>-2.8636110000000001</v>
      </c>
      <c r="D393">
        <v>11.320361999999999</v>
      </c>
      <c r="E393">
        <v>4.3632559999999998</v>
      </c>
      <c r="F393">
        <v>-3.2950460000000001</v>
      </c>
      <c r="G393">
        <v>-2.6032799999999998</v>
      </c>
      <c r="H393">
        <v>12.487689</v>
      </c>
      <c r="I393">
        <v>31.208386999999998</v>
      </c>
      <c r="J393">
        <v>-17.510057</v>
      </c>
      <c r="K393">
        <f>Table1[[#This Row],[mx]]-$W$8</f>
        <v>2.3724570252965638</v>
      </c>
      <c r="L393">
        <f>Table1[[#This Row],[my]]-$X$8</f>
        <v>24.060717523673446</v>
      </c>
      <c r="M393">
        <f>Table1[[#This Row],[mz]]-$Y$8</f>
        <v>-42.949775382802834</v>
      </c>
      <c r="N393">
        <f>Table1[[#This Row],[cx]]*$W$9+Table1[[#This Row],[cy]]*$X$9+Table1[[#This Row],[cz]]*$Y$9</f>
        <v>5.052404411249263E-2</v>
      </c>
      <c r="O393">
        <f>Table1[[#This Row],[cx]]*$W$10+Table1[[#This Row],[cy]]*$X$10+Table1[[#This Row],[cz]]*$Y$10</f>
        <v>0.47568540344985538</v>
      </c>
      <c r="P393">
        <f>Table1[[#This Row],[cx]]*$W$11+Table1[[#This Row],[cy]]*$X$11+Table1[[#This Row],[cz]]*$Y$11</f>
        <v>-0.86403213267588841</v>
      </c>
      <c r="Q393">
        <f t="shared" si="36"/>
        <v>6.0610459576737987E-4</v>
      </c>
      <c r="R393">
        <f t="shared" si="37"/>
        <v>83.937165461766412</v>
      </c>
      <c r="AF393">
        <f t="shared" si="38"/>
        <v>249.9961537351335</v>
      </c>
      <c r="AG393">
        <f t="shared" si="39"/>
        <v>-188.79222910146387</v>
      </c>
      <c r="AH393">
        <f t="shared" si="40"/>
        <v>-149.15695689081693</v>
      </c>
      <c r="AI393">
        <f>SQRT(Table1[[#This Row],[ax]]*Table1[[#This Row],[ax]]+Table1[[#This Row],[ay]]*Table1[[#This Row],[ay]]+Table1[[#This Row],[az]]*Table1[[#This Row],[az]])-9.807</f>
        <v>2.6878022339469609</v>
      </c>
    </row>
    <row r="394" spans="1:35" x14ac:dyDescent="0.25">
      <c r="A394">
        <v>24071661</v>
      </c>
      <c r="B394">
        <v>2.6481219999999999</v>
      </c>
      <c r="C394">
        <v>0.368726</v>
      </c>
      <c r="D394">
        <v>9.9316549999999992</v>
      </c>
      <c r="E394">
        <v>4.3632559999999998</v>
      </c>
      <c r="F394">
        <v>-2.9482970000000002</v>
      </c>
      <c r="G394">
        <v>-0.34102300000000002</v>
      </c>
      <c r="H394">
        <v>1.990791</v>
      </c>
      <c r="I394">
        <v>20.745460999999999</v>
      </c>
      <c r="J394">
        <v>-20.630661</v>
      </c>
      <c r="K394">
        <f>Table1[[#This Row],[mx]]-$W$8</f>
        <v>-8.1244409747034361</v>
      </c>
      <c r="L394">
        <f>Table1[[#This Row],[my]]-$X$8</f>
        <v>13.597791523673447</v>
      </c>
      <c r="M394">
        <f>Table1[[#This Row],[mz]]-$Y$8</f>
        <v>-46.070379382802834</v>
      </c>
      <c r="N394">
        <f>Table1[[#This Row],[cx]]*$W$9+Table1[[#This Row],[cy]]*$X$9+Table1[[#This Row],[cz]]*$Y$9</f>
        <v>-0.15467086302379671</v>
      </c>
      <c r="O394">
        <f>Table1[[#This Row],[cx]]*$W$10+Table1[[#This Row],[cy]]*$X$10+Table1[[#This Row],[cz]]*$Y$10</f>
        <v>0.27109412718881737</v>
      </c>
      <c r="P394">
        <f>Table1[[#This Row],[cx]]*$W$11+Table1[[#This Row],[cy]]*$X$11+Table1[[#This Row],[cz]]*$Y$11</f>
        <v>-0.92076801699170574</v>
      </c>
      <c r="Q394">
        <f t="shared" si="36"/>
        <v>2.999879663258387E-3</v>
      </c>
      <c r="R394">
        <f t="shared" si="37"/>
        <v>119.70661794759428</v>
      </c>
      <c r="AF394">
        <f t="shared" si="38"/>
        <v>249.9961537351335</v>
      </c>
      <c r="AG394">
        <f t="shared" si="39"/>
        <v>-168.92497485108208</v>
      </c>
      <c r="AH394">
        <f t="shared" si="40"/>
        <v>-19.539178616889874</v>
      </c>
      <c r="AI394">
        <f>SQRT(Table1[[#This Row],[ax]]*Table1[[#This Row],[ax]]+Table1[[#This Row],[ay]]*Table1[[#This Row],[ay]]+Table1[[#This Row],[az]]*Table1[[#This Row],[az]])-9.807</f>
        <v>0.47824574470561565</v>
      </c>
    </row>
    <row r="395" spans="1:35" x14ac:dyDescent="0.25">
      <c r="A395">
        <v>24122731</v>
      </c>
      <c r="B395">
        <v>6.1414400000000002</v>
      </c>
      <c r="C395">
        <v>4.0488010000000001</v>
      </c>
      <c r="D395">
        <v>8.4208359999999995</v>
      </c>
      <c r="E395">
        <v>4.3632559999999998</v>
      </c>
      <c r="F395">
        <v>-2.4297719999999998</v>
      </c>
      <c r="G395">
        <v>1.2130879999999999</v>
      </c>
      <c r="H395">
        <v>-2.5337339999999999</v>
      </c>
      <c r="I395">
        <v>7.9373930000000001</v>
      </c>
      <c r="J395">
        <v>-22.537697000000001</v>
      </c>
      <c r="K395">
        <f>Table1[[#This Row],[mx]]-$W$8</f>
        <v>-12.648965974703437</v>
      </c>
      <c r="L395">
        <f>Table1[[#This Row],[my]]-$X$8</f>
        <v>0.789723523673449</v>
      </c>
      <c r="M395">
        <f>Table1[[#This Row],[mz]]-$Y$8</f>
        <v>-47.977415382802832</v>
      </c>
      <c r="N395">
        <f>Table1[[#This Row],[cx]]*$W$9+Table1[[#This Row],[cy]]*$X$9+Table1[[#This Row],[cz]]*$Y$9</f>
        <v>-0.24473562622252615</v>
      </c>
      <c r="O395">
        <f>Table1[[#This Row],[cx]]*$W$10+Table1[[#This Row],[cy]]*$X$10+Table1[[#This Row],[cz]]*$Y$10</f>
        <v>2.0442983834946613E-2</v>
      </c>
      <c r="P395">
        <f>Table1[[#This Row],[cx]]*$W$11+Table1[[#This Row],[cy]]*$X$11+Table1[[#This Row],[cz]]*$Y$11</f>
        <v>-0.95597681459134831</v>
      </c>
      <c r="Q395">
        <f t="shared" si="36"/>
        <v>6.6537622800791557E-4</v>
      </c>
      <c r="R395">
        <f t="shared" si="37"/>
        <v>175.22511758803861</v>
      </c>
      <c r="AF395">
        <f t="shared" si="38"/>
        <v>249.9961537351335</v>
      </c>
      <c r="AG395">
        <f t="shared" si="39"/>
        <v>-139.21568077906105</v>
      </c>
      <c r="AH395">
        <f t="shared" si="40"/>
        <v>69.50482257796601</v>
      </c>
      <c r="AI395">
        <f>SQRT(Table1[[#This Row],[ax]]*Table1[[#This Row],[ax]]+Table1[[#This Row],[ay]]*Table1[[#This Row],[ay]]+Table1[[#This Row],[az]]*Table1[[#This Row],[az]])-9.807</f>
        <v>1.3742590413645726</v>
      </c>
    </row>
    <row r="396" spans="1:35" x14ac:dyDescent="0.25">
      <c r="A396">
        <v>24173801</v>
      </c>
      <c r="B396">
        <v>8.9092789999999997</v>
      </c>
      <c r="C396">
        <v>5.8613039999999996</v>
      </c>
      <c r="D396">
        <v>8.602805</v>
      </c>
      <c r="E396">
        <v>3.4453839999999998</v>
      </c>
      <c r="F396">
        <v>-4.3633889999999997</v>
      </c>
      <c r="G396">
        <v>-0.24954200000000001</v>
      </c>
      <c r="H396">
        <v>-10.85886</v>
      </c>
      <c r="I396">
        <v>-1.4431620000000001</v>
      </c>
      <c r="J396">
        <v>-17.336690999999998</v>
      </c>
      <c r="K396">
        <f>Table1[[#This Row],[mx]]-$W$8</f>
        <v>-20.974091974703434</v>
      </c>
      <c r="L396">
        <f>Table1[[#This Row],[my]]-$X$8</f>
        <v>-8.5908314763265512</v>
      </c>
      <c r="M396">
        <f>Table1[[#This Row],[mz]]-$Y$8</f>
        <v>-42.776409382802832</v>
      </c>
      <c r="N396">
        <f>Table1[[#This Row],[cx]]*$W$9+Table1[[#This Row],[cy]]*$X$9+Table1[[#This Row],[cz]]*$Y$9</f>
        <v>-0.40767291478878509</v>
      </c>
      <c r="O396">
        <f>Table1[[#This Row],[cx]]*$W$10+Table1[[#This Row],[cy]]*$X$10+Table1[[#This Row],[cz]]*$Y$10</f>
        <v>-0.16381265650588051</v>
      </c>
      <c r="P396">
        <f>Table1[[#This Row],[cx]]*$W$11+Table1[[#This Row],[cy]]*$X$11+Table1[[#This Row],[cz]]*$Y$11</f>
        <v>-0.84696484719800458</v>
      </c>
      <c r="Q396">
        <f t="shared" si="36"/>
        <v>8.0315213780490814E-3</v>
      </c>
      <c r="R396">
        <f t="shared" si="37"/>
        <v>-158.10856722547558</v>
      </c>
      <c r="AF396">
        <f t="shared" si="38"/>
        <v>197.4059620019016</v>
      </c>
      <c r="AG396">
        <f t="shared" si="39"/>
        <v>-250.00377407380876</v>
      </c>
      <c r="AH396">
        <f t="shared" si="40"/>
        <v>-14.29770341125359</v>
      </c>
      <c r="AI396">
        <f>SQRT(Table1[[#This Row],[ax]]*Table1[[#This Row],[ax]]+Table1[[#This Row],[ay]]*Table1[[#This Row],[ay]]+Table1[[#This Row],[az]]*Table1[[#This Row],[az]])-9.807</f>
        <v>3.8947659718841336</v>
      </c>
    </row>
    <row r="397" spans="1:35" x14ac:dyDescent="0.25">
      <c r="A397">
        <v>24224870</v>
      </c>
      <c r="B397">
        <v>9.2732150000000004</v>
      </c>
      <c r="C397">
        <v>3.3448699999999998</v>
      </c>
      <c r="D397">
        <v>7.475079</v>
      </c>
      <c r="E397">
        <v>4.1673780000000002</v>
      </c>
      <c r="F397">
        <v>-4.3633889999999997</v>
      </c>
      <c r="G397">
        <v>0.14780799999999999</v>
      </c>
      <c r="H397">
        <v>-23.708508999999999</v>
      </c>
      <c r="I397">
        <v>-7.7569980000000003</v>
      </c>
      <c r="J397">
        <v>-8.8417119999999993</v>
      </c>
      <c r="K397">
        <f>Table1[[#This Row],[mx]]-$W$8</f>
        <v>-33.823740974703433</v>
      </c>
      <c r="L397">
        <f>Table1[[#This Row],[my]]-$X$8</f>
        <v>-14.904667476326551</v>
      </c>
      <c r="M397">
        <f>Table1[[#This Row],[mz]]-$Y$8</f>
        <v>-34.281430382802832</v>
      </c>
      <c r="N397">
        <f>Table1[[#This Row],[cx]]*$W$9+Table1[[#This Row],[cy]]*$X$9+Table1[[#This Row],[cz]]*$Y$9</f>
        <v>-0.65757052772275393</v>
      </c>
      <c r="O397">
        <f>Table1[[#This Row],[cx]]*$W$10+Table1[[#This Row],[cy]]*$X$10+Table1[[#This Row],[cz]]*$Y$10</f>
        <v>-0.28834369381762015</v>
      </c>
      <c r="P397">
        <f>Table1[[#This Row],[cx]]*$W$11+Table1[[#This Row],[cy]]*$X$11+Table1[[#This Row],[cz]]*$Y$11</f>
        <v>-0.66984266145712312</v>
      </c>
      <c r="Q397">
        <f t="shared" si="36"/>
        <v>1.2794731692058123E-3</v>
      </c>
      <c r="R397">
        <f t="shared" si="37"/>
        <v>-156.32262085802867</v>
      </c>
      <c r="AF397">
        <f t="shared" si="38"/>
        <v>238.77317103567</v>
      </c>
      <c r="AG397">
        <f t="shared" si="39"/>
        <v>-250.00377407380876</v>
      </c>
      <c r="AH397">
        <f t="shared" si="40"/>
        <v>8.4687745782696719</v>
      </c>
      <c r="AI397">
        <f>SQRT(Table1[[#This Row],[ax]]*Table1[[#This Row],[ax]]+Table1[[#This Row],[ay]]*Table1[[#This Row],[ay]]+Table1[[#This Row],[az]]*Table1[[#This Row],[az]])-9.807</f>
        <v>2.5646400614213629</v>
      </c>
    </row>
    <row r="398" spans="1:35" x14ac:dyDescent="0.25">
      <c r="A398">
        <v>24275938</v>
      </c>
      <c r="B398">
        <v>10.525447</v>
      </c>
      <c r="C398">
        <v>3.2395200000000002</v>
      </c>
      <c r="D398">
        <v>1.6041970000000001</v>
      </c>
      <c r="E398">
        <v>1.3923220000000001</v>
      </c>
      <c r="F398">
        <v>-4.3633889999999997</v>
      </c>
      <c r="G398">
        <v>2.102198</v>
      </c>
      <c r="H398">
        <v>-28.233035999999998</v>
      </c>
      <c r="I398">
        <v>-10.823718</v>
      </c>
      <c r="J398">
        <v>-2.4271370000000001</v>
      </c>
      <c r="K398">
        <f>Table1[[#This Row],[mx]]-$W$8</f>
        <v>-38.348267974703433</v>
      </c>
      <c r="L398">
        <f>Table1[[#This Row],[my]]-$X$8</f>
        <v>-17.971387476326552</v>
      </c>
      <c r="M398">
        <f>Table1[[#This Row],[mz]]-$Y$8</f>
        <v>-27.866855382802832</v>
      </c>
      <c r="N398">
        <f>Table1[[#This Row],[cx]]*$W$9+Table1[[#This Row],[cy]]*$X$9+Table1[[#This Row],[cz]]*$Y$9</f>
        <v>-0.74572066976746787</v>
      </c>
      <c r="O398">
        <f>Table1[[#This Row],[cx]]*$W$10+Table1[[#This Row],[cy]]*$X$10+Table1[[#This Row],[cz]]*$Y$10</f>
        <v>-0.34906820716900611</v>
      </c>
      <c r="P398">
        <f>Table1[[#This Row],[cx]]*$W$11+Table1[[#This Row],[cy]]*$X$11+Table1[[#This Row],[cz]]*$Y$11</f>
        <v>-0.53876699242264114</v>
      </c>
      <c r="Q398">
        <f t="shared" si="36"/>
        <v>1.0101080652947418E-3</v>
      </c>
      <c r="R398">
        <f t="shared" si="37"/>
        <v>-154.91593532442428</v>
      </c>
      <c r="AF398">
        <f t="shared" si="38"/>
        <v>79.774174323213813</v>
      </c>
      <c r="AG398">
        <f t="shared" si="39"/>
        <v>-250.00377407380876</v>
      </c>
      <c r="AH398">
        <f t="shared" si="40"/>
        <v>120.44707310084263</v>
      </c>
      <c r="AI398">
        <f>SQRT(Table1[[#This Row],[ax]]*Table1[[#This Row],[ax]]+Table1[[#This Row],[ay]]*Table1[[#This Row],[ay]]+Table1[[#This Row],[az]]*Table1[[#This Row],[az]])-9.807</f>
        <v>1.3219250332194257</v>
      </c>
    </row>
    <row r="399" spans="1:35" x14ac:dyDescent="0.25">
      <c r="A399">
        <v>24327011</v>
      </c>
      <c r="B399">
        <v>11.236561</v>
      </c>
      <c r="C399">
        <v>5.430326</v>
      </c>
      <c r="D399">
        <v>1.3911020000000001</v>
      </c>
      <c r="E399">
        <v>1.4185540000000001</v>
      </c>
      <c r="F399">
        <v>-4.3633889999999997</v>
      </c>
      <c r="G399">
        <v>2.000597</v>
      </c>
      <c r="H399">
        <v>-33.119522000000003</v>
      </c>
      <c r="I399">
        <v>-10.643323000000001</v>
      </c>
      <c r="J399">
        <v>9.8819130000000008</v>
      </c>
      <c r="K399">
        <f>Table1[[#This Row],[mx]]-$W$8</f>
        <v>-43.234753974703438</v>
      </c>
      <c r="L399">
        <f>Table1[[#This Row],[my]]-$X$8</f>
        <v>-17.790992476326551</v>
      </c>
      <c r="M399">
        <f>Table1[[#This Row],[mz]]-$Y$8</f>
        <v>-15.557805382802833</v>
      </c>
      <c r="N399">
        <f>Table1[[#This Row],[cx]]*$W$9+Table1[[#This Row],[cy]]*$X$9+Table1[[#This Row],[cz]]*$Y$9</f>
        <v>-0.84023179350108024</v>
      </c>
      <c r="O399">
        <f>Table1[[#This Row],[cx]]*$W$10+Table1[[#This Row],[cy]]*$X$10+Table1[[#This Row],[cz]]*$Y$10</f>
        <v>-0.34680679677819232</v>
      </c>
      <c r="P399">
        <f>Table1[[#This Row],[cx]]*$W$11+Table1[[#This Row],[cy]]*$X$11+Table1[[#This Row],[cz]]*$Y$11</f>
        <v>-0.28950001813301246</v>
      </c>
      <c r="Q399">
        <f t="shared" si="36"/>
        <v>8.086562889232228E-3</v>
      </c>
      <c r="R399">
        <f t="shared" si="37"/>
        <v>-157.57154705662157</v>
      </c>
      <c r="AF399">
        <f t="shared" si="38"/>
        <v>81.27715721140099</v>
      </c>
      <c r="AG399">
        <f t="shared" si="39"/>
        <v>-250.00377407380876</v>
      </c>
      <c r="AH399">
        <f t="shared" si="40"/>
        <v>114.62576460653395</v>
      </c>
      <c r="AI399">
        <f>SQRT(Table1[[#This Row],[ax]]*Table1[[#This Row],[ax]]+Table1[[#This Row],[ay]]*Table1[[#This Row],[ay]]+Table1[[#This Row],[az]]*Table1[[#This Row],[az]])-9.807</f>
        <v>2.7502253442948525</v>
      </c>
    </row>
    <row r="400" spans="1:35" x14ac:dyDescent="0.25">
      <c r="A400">
        <v>24378087</v>
      </c>
      <c r="B400">
        <v>8.9116730000000004</v>
      </c>
      <c r="C400">
        <v>2.1596799999999998</v>
      </c>
      <c r="D400">
        <v>-0.87871699999999997</v>
      </c>
      <c r="E400">
        <v>1.0804609999999999</v>
      </c>
      <c r="F400">
        <v>-3.3802690000000002</v>
      </c>
      <c r="G400">
        <v>2.1056599999999999</v>
      </c>
      <c r="H400">
        <v>-39.453856999999999</v>
      </c>
      <c r="I400">
        <v>-3.6079059999999998</v>
      </c>
      <c r="J400">
        <v>25.311567</v>
      </c>
      <c r="K400">
        <f>Table1[[#This Row],[mx]]-$W$8</f>
        <v>-49.569088974703433</v>
      </c>
      <c r="L400">
        <f>Table1[[#This Row],[my]]-$X$8</f>
        <v>-10.755575476326552</v>
      </c>
      <c r="M400">
        <f>Table1[[#This Row],[mz]]-$Y$8</f>
        <v>-0.12815138280283378</v>
      </c>
      <c r="N400">
        <f>Table1[[#This Row],[cx]]*$W$9+Table1[[#This Row],[cy]]*$X$9+Table1[[#This Row],[cz]]*$Y$9</f>
        <v>-0.96142135615386493</v>
      </c>
      <c r="O400">
        <f>Table1[[#This Row],[cx]]*$W$10+Table1[[#This Row],[cy]]*$X$10+Table1[[#This Row],[cz]]*$Y$10</f>
        <v>-0.21060919417332821</v>
      </c>
      <c r="P400">
        <f>Table1[[#This Row],[cx]]*$W$11+Table1[[#This Row],[cy]]*$X$11+Table1[[#This Row],[cz]]*$Y$11</f>
        <v>2.2641277731359259E-2</v>
      </c>
      <c r="Q400">
        <f t="shared" si="36"/>
        <v>9.4864713351616096E-4</v>
      </c>
      <c r="R400">
        <f t="shared" si="37"/>
        <v>-167.64395005224813</v>
      </c>
      <c r="AF400">
        <f t="shared" si="38"/>
        <v>61.905855228484434</v>
      </c>
      <c r="AG400">
        <f t="shared" si="39"/>
        <v>-193.67514731890728</v>
      </c>
      <c r="AH400">
        <f t="shared" si="40"/>
        <v>120.64543108951692</v>
      </c>
      <c r="AI400">
        <f>SQRT(Table1[[#This Row],[ax]]*Table1[[#This Row],[ax]]+Table1[[#This Row],[ay]]*Table1[[#This Row],[ay]]+Table1[[#This Row],[az]]*Table1[[#This Row],[az]])-9.807</f>
        <v>-0.59536187600609303</v>
      </c>
    </row>
    <row r="401" spans="1:35" x14ac:dyDescent="0.25">
      <c r="A401">
        <v>24429151</v>
      </c>
      <c r="B401">
        <v>8.6985779999999995</v>
      </c>
      <c r="C401">
        <v>0.10295600000000001</v>
      </c>
      <c r="D401">
        <v>-2.8300909999999999</v>
      </c>
      <c r="E401">
        <v>0.78404700000000005</v>
      </c>
      <c r="F401">
        <v>-2.9668070000000002</v>
      </c>
      <c r="G401">
        <v>3.8761570000000001</v>
      </c>
      <c r="H401">
        <v>-39.091895999999998</v>
      </c>
      <c r="I401">
        <v>3.6079059999999998</v>
      </c>
      <c r="J401">
        <v>36.060318000000002</v>
      </c>
      <c r="K401">
        <f>Table1[[#This Row],[mx]]-$W$8</f>
        <v>-49.207127974703432</v>
      </c>
      <c r="L401">
        <f>Table1[[#This Row],[my]]-$X$8</f>
        <v>-3.5397634763265513</v>
      </c>
      <c r="M401">
        <f>Table1[[#This Row],[mz]]-$Y$8</f>
        <v>10.620599617197168</v>
      </c>
      <c r="N401">
        <f>Table1[[#This Row],[cx]]*$W$9+Table1[[#This Row],[cy]]*$X$9+Table1[[#This Row],[cz]]*$Y$9</f>
        <v>-0.95298930050523711</v>
      </c>
      <c r="O401">
        <f>Table1[[#This Row],[cx]]*$W$10+Table1[[#This Row],[cy]]*$X$10+Table1[[#This Row],[cz]]*$Y$10</f>
        <v>-7.0397801311334635E-2</v>
      </c>
      <c r="P401">
        <f>Table1[[#This Row],[cx]]*$W$11+Table1[[#This Row],[cy]]*$X$11+Table1[[#This Row],[cz]]*$Y$11</f>
        <v>0.23758010466199439</v>
      </c>
      <c r="Q401">
        <f t="shared" si="36"/>
        <v>9.2484330922168456E-4</v>
      </c>
      <c r="R401">
        <f t="shared" si="37"/>
        <v>-175.77520534938091</v>
      </c>
      <c r="AF401">
        <f t="shared" si="38"/>
        <v>44.922584039893657</v>
      </c>
      <c r="AG401">
        <f t="shared" si="39"/>
        <v>-169.98551972986922</v>
      </c>
      <c r="AH401">
        <f t="shared" si="40"/>
        <v>222.08743683009064</v>
      </c>
      <c r="AI401">
        <f>SQRT(Table1[[#This Row],[ax]]*Table1[[#This Row],[ax]]+Table1[[#This Row],[ay]]*Table1[[#This Row],[ay]]+Table1[[#This Row],[az]]*Table1[[#This Row],[az]])-9.807</f>
        <v>-0.6590344213425805</v>
      </c>
    </row>
    <row r="402" spans="1:35" x14ac:dyDescent="0.25">
      <c r="A402">
        <v>24480210</v>
      </c>
      <c r="B402">
        <v>8.0664770000000008</v>
      </c>
      <c r="C402">
        <v>-2.1836229999999999</v>
      </c>
      <c r="D402">
        <v>-3.811763</v>
      </c>
      <c r="E402">
        <v>0.51998999999999995</v>
      </c>
      <c r="F402">
        <v>-2.123237</v>
      </c>
      <c r="G402">
        <v>-4.3633889999999997</v>
      </c>
      <c r="H402">
        <v>-35.472275000000003</v>
      </c>
      <c r="I402">
        <v>14.792415</v>
      </c>
      <c r="J402">
        <v>44.381926999999997</v>
      </c>
      <c r="K402">
        <f>Table1[[#This Row],[mx]]-$W$8</f>
        <v>-45.587506974703437</v>
      </c>
      <c r="L402">
        <f>Table1[[#This Row],[my]]-$X$8</f>
        <v>7.644745523673449</v>
      </c>
      <c r="M402">
        <f>Table1[[#This Row],[mz]]-$Y$8</f>
        <v>18.942208617197164</v>
      </c>
      <c r="N402">
        <f>Table1[[#This Row],[cx]]*$W$9+Table1[[#This Row],[cy]]*$X$9+Table1[[#This Row],[cz]]*$Y$9</f>
        <v>-0.88074177689985267</v>
      </c>
      <c r="O402">
        <f>Table1[[#This Row],[cx]]*$W$10+Table1[[#This Row],[cy]]*$X$10+Table1[[#This Row],[cz]]*$Y$10</f>
        <v>0.14779155114125686</v>
      </c>
      <c r="P402">
        <f>Table1[[#This Row],[cx]]*$W$11+Table1[[#This Row],[cy]]*$X$11+Table1[[#This Row],[cz]]*$Y$11</f>
        <v>0.40198263268777745</v>
      </c>
      <c r="Q402">
        <f t="shared" si="36"/>
        <v>1.669665684242135E-3</v>
      </c>
      <c r="R402">
        <f t="shared" si="37"/>
        <v>170.47431427512257</v>
      </c>
      <c r="AF402">
        <f t="shared" si="38"/>
        <v>29.793232389007674</v>
      </c>
      <c r="AG402">
        <f t="shared" si="39"/>
        <v>-121.65251900601838</v>
      </c>
      <c r="AH402">
        <f t="shared" si="40"/>
        <v>-250.00377407380876</v>
      </c>
      <c r="AI402">
        <f>SQRT(Table1[[#This Row],[ax]]*Table1[[#This Row],[ax]]+Table1[[#This Row],[ay]]*Table1[[#This Row],[ay]]+Table1[[#This Row],[az]]*Table1[[#This Row],[az]])-9.807</f>
        <v>-0.62191438440408398</v>
      </c>
    </row>
    <row r="403" spans="1:35" x14ac:dyDescent="0.25">
      <c r="A403">
        <v>24531286</v>
      </c>
      <c r="B403">
        <v>6.9674820000000004</v>
      </c>
      <c r="C403">
        <v>-0.150842</v>
      </c>
      <c r="D403">
        <v>-5.9618659999999997</v>
      </c>
      <c r="E403">
        <v>0.12210799999999999</v>
      </c>
      <c r="F403">
        <v>-2.1627860000000001</v>
      </c>
      <c r="G403">
        <v>3.7921330000000002</v>
      </c>
      <c r="H403">
        <v>-28.956959000000001</v>
      </c>
      <c r="I403">
        <v>24.172972000000001</v>
      </c>
      <c r="J403">
        <v>49.236201999999999</v>
      </c>
      <c r="K403">
        <f>Table1[[#This Row],[mx]]-$W$8</f>
        <v>-39.072190974703439</v>
      </c>
      <c r="L403">
        <f>Table1[[#This Row],[my]]-$X$8</f>
        <v>17.025302523673449</v>
      </c>
      <c r="M403">
        <f>Table1[[#This Row],[mz]]-$Y$8</f>
        <v>23.796483617197165</v>
      </c>
      <c r="N403">
        <f>Table1[[#This Row],[cx]]*$W$9+Table1[[#This Row],[cy]]*$X$9+Table1[[#This Row],[cz]]*$Y$9</f>
        <v>-0.75281126089566019</v>
      </c>
      <c r="O403">
        <f>Table1[[#This Row],[cx]]*$W$10+Table1[[#This Row],[cy]]*$X$10+Table1[[#This Row],[cz]]*$Y$10</f>
        <v>0.33100705684723231</v>
      </c>
      <c r="P403">
        <f>Table1[[#This Row],[cx]]*$W$11+Table1[[#This Row],[cy]]*$X$11+Table1[[#This Row],[cz]]*$Y$11</f>
        <v>0.49552607113743097</v>
      </c>
      <c r="Q403">
        <f t="shared" si="36"/>
        <v>6.1095243858169269E-3</v>
      </c>
      <c r="R403">
        <f t="shared" si="37"/>
        <v>156.26516644294259</v>
      </c>
      <c r="AF403">
        <f t="shared" si="38"/>
        <v>6.9962730447834556</v>
      </c>
      <c r="AG403">
        <f t="shared" si="39"/>
        <v>-123.91850978998127</v>
      </c>
      <c r="AH403">
        <f t="shared" si="40"/>
        <v>217.27321625228342</v>
      </c>
      <c r="AI403">
        <f>SQRT(Table1[[#This Row],[ax]]*Table1[[#This Row],[ax]]+Table1[[#This Row],[ay]]*Table1[[#This Row],[ay]]+Table1[[#This Row],[az]]*Table1[[#This Row],[az]])-9.807</f>
        <v>-0.6357184684339785</v>
      </c>
    </row>
    <row r="404" spans="1:35" x14ac:dyDescent="0.25">
      <c r="A404">
        <v>24582357</v>
      </c>
      <c r="B404">
        <v>3.0934659999999998</v>
      </c>
      <c r="C404">
        <v>-5.0592059999999996</v>
      </c>
      <c r="D404">
        <v>-7.3888829999999999</v>
      </c>
      <c r="E404">
        <v>0.32757399999999998</v>
      </c>
      <c r="F404">
        <v>-2.6715909999999998</v>
      </c>
      <c r="G404">
        <v>-4.3633889999999997</v>
      </c>
      <c r="H404">
        <v>-20.993794999999999</v>
      </c>
      <c r="I404">
        <v>34.635899000000002</v>
      </c>
      <c r="J404">
        <v>52.010071000000003</v>
      </c>
      <c r="K404">
        <f>Table1[[#This Row],[mx]]-$W$8</f>
        <v>-31.109026974703433</v>
      </c>
      <c r="L404">
        <f>Table1[[#This Row],[my]]-$X$8</f>
        <v>27.48822952367345</v>
      </c>
      <c r="M404">
        <f>Table1[[#This Row],[mz]]-$Y$8</f>
        <v>26.57035261719717</v>
      </c>
      <c r="N404">
        <f>Table1[[#This Row],[cx]]*$W$9+Table1[[#This Row],[cy]]*$X$9+Table1[[#This Row],[cz]]*$Y$9</f>
        <v>-0.59665307177379923</v>
      </c>
      <c r="O404">
        <f>Table1[[#This Row],[cx]]*$W$10+Table1[[#This Row],[cy]]*$X$10+Table1[[#This Row],[cz]]*$Y$10</f>
        <v>0.53563579068793632</v>
      </c>
      <c r="P404">
        <f>Table1[[#This Row],[cx]]*$W$11+Table1[[#This Row],[cy]]*$X$11+Table1[[#This Row],[cz]]*$Y$11</f>
        <v>0.54656264365851259</v>
      </c>
      <c r="Q404">
        <f t="shared" si="36"/>
        <v>3.4069037661598198E-3</v>
      </c>
      <c r="R404">
        <f t="shared" si="37"/>
        <v>138.08459666597986</v>
      </c>
      <c r="AF404">
        <f t="shared" si="38"/>
        <v>18.768607678218427</v>
      </c>
      <c r="AG404">
        <f t="shared" si="39"/>
        <v>-153.0708888851351</v>
      </c>
      <c r="AH404">
        <f t="shared" si="40"/>
        <v>-250.00377407380876</v>
      </c>
      <c r="AI404">
        <f>SQRT(Table1[[#This Row],[ax]]*Table1[[#This Row],[ax]]+Table1[[#This Row],[ay]]*Table1[[#This Row],[ay]]+Table1[[#This Row],[az]]*Table1[[#This Row],[az]])-9.807</f>
        <v>-0.33278819999885201</v>
      </c>
    </row>
    <row r="405" spans="1:35" x14ac:dyDescent="0.25">
      <c r="A405">
        <v>24633427</v>
      </c>
      <c r="B405">
        <v>2.432633</v>
      </c>
      <c r="C405">
        <v>-5.341736</v>
      </c>
      <c r="D405">
        <v>-6.7807250000000003</v>
      </c>
      <c r="E405">
        <v>0.47857699999999997</v>
      </c>
      <c r="F405">
        <v>-1.6645E-2</v>
      </c>
      <c r="G405">
        <v>-4.3633889999999997</v>
      </c>
      <c r="H405">
        <v>-5.9723730000000002</v>
      </c>
      <c r="I405">
        <v>42.392899</v>
      </c>
      <c r="J405">
        <v>54.95731</v>
      </c>
      <c r="K405">
        <f>Table1[[#This Row],[mx]]-$W$8</f>
        <v>-16.087604974703435</v>
      </c>
      <c r="L405">
        <f>Table1[[#This Row],[my]]-$X$8</f>
        <v>35.245229523673451</v>
      </c>
      <c r="M405">
        <f>Table1[[#This Row],[mz]]-$Y$8</f>
        <v>29.517591617197166</v>
      </c>
      <c r="N405">
        <f>Table1[[#This Row],[cx]]*$W$9+Table1[[#This Row],[cy]]*$X$9+Table1[[#This Row],[cz]]*$Y$9</f>
        <v>-0.304421596674184</v>
      </c>
      <c r="O405">
        <f>Table1[[#This Row],[cx]]*$W$10+Table1[[#This Row],[cy]]*$X$10+Table1[[#This Row],[cz]]*$Y$10</f>
        <v>0.68724559295927279</v>
      </c>
      <c r="P405">
        <f>Table1[[#This Row],[cx]]*$W$11+Table1[[#This Row],[cy]]*$X$11+Table1[[#This Row],[cz]]*$Y$11</f>
        <v>0.59774987067218788</v>
      </c>
      <c r="Q405">
        <f t="shared" si="36"/>
        <v>6.0397888648448068E-3</v>
      </c>
      <c r="R405">
        <f t="shared" si="37"/>
        <v>113.8913771553927</v>
      </c>
      <c r="AF405">
        <f t="shared" si="38"/>
        <v>27.420442272032396</v>
      </c>
      <c r="AG405">
        <f t="shared" si="39"/>
        <v>-0.95368824999525525</v>
      </c>
      <c r="AH405">
        <f t="shared" si="40"/>
        <v>-250.00377407380876</v>
      </c>
      <c r="AI405">
        <f>SQRT(Table1[[#This Row],[ax]]*Table1[[#This Row],[ax]]+Table1[[#This Row],[ay]]*Table1[[#This Row],[ay]]+Table1[[#This Row],[az]]*Table1[[#This Row],[az]])-9.807</f>
        <v>-0.83871820625544835</v>
      </c>
    </row>
    <row r="406" spans="1:35" x14ac:dyDescent="0.25">
      <c r="A406">
        <v>24684500</v>
      </c>
      <c r="B406">
        <v>7.1518449999999998</v>
      </c>
      <c r="C406">
        <v>-4.5947069999999997</v>
      </c>
      <c r="D406">
        <v>-17.935879</v>
      </c>
      <c r="E406">
        <v>0.56220199999999998</v>
      </c>
      <c r="F406">
        <v>-0.33356599999999997</v>
      </c>
      <c r="G406">
        <v>-4.3633889999999997</v>
      </c>
      <c r="H406">
        <v>9.5919919999999994</v>
      </c>
      <c r="I406">
        <v>46.722385000000003</v>
      </c>
      <c r="J406">
        <v>55.650776</v>
      </c>
      <c r="K406">
        <f>Table1[[#This Row],[mx]]-$W$8</f>
        <v>-0.52323997470343642</v>
      </c>
      <c r="L406">
        <f>Table1[[#This Row],[my]]-$X$8</f>
        <v>39.574715523673454</v>
      </c>
      <c r="M406">
        <f>Table1[[#This Row],[mz]]-$Y$8</f>
        <v>30.211057617197167</v>
      </c>
      <c r="N406">
        <f>Table1[[#This Row],[cx]]*$W$9+Table1[[#This Row],[cy]]*$X$9+Table1[[#This Row],[cz]]*$Y$9</f>
        <v>-2.3547977732486739E-3</v>
      </c>
      <c r="O406">
        <f>Table1[[#This Row],[cx]]*$W$10+Table1[[#This Row],[cy]]*$X$10+Table1[[#This Row],[cz]]*$Y$10</f>
        <v>0.77195916174410761</v>
      </c>
      <c r="P406">
        <f>Table1[[#This Row],[cx]]*$W$11+Table1[[#This Row],[cy]]*$X$11+Table1[[#This Row],[cz]]*$Y$11</f>
        <v>0.60368193495413247</v>
      </c>
      <c r="Q406">
        <f t="shared" si="36"/>
        <v>1.5714587447642427E-3</v>
      </c>
      <c r="R406">
        <f t="shared" si="37"/>
        <v>90.174775509150706</v>
      </c>
      <c r="AF406">
        <f t="shared" si="38"/>
        <v>32.211801833813908</v>
      </c>
      <c r="AG406">
        <f t="shared" si="39"/>
        <v>-19.111923989060816</v>
      </c>
      <c r="AH406">
        <f t="shared" si="40"/>
        <v>-250.00377407380876</v>
      </c>
      <c r="AI406">
        <f>SQRT(Table1[[#This Row],[ax]]*Table1[[#This Row],[ax]]+Table1[[#This Row],[ay]]*Table1[[#This Row],[ay]]+Table1[[#This Row],[az]]*Table1[[#This Row],[az]])-9.807</f>
        <v>10.041324232098665</v>
      </c>
    </row>
    <row r="407" spans="1:35" x14ac:dyDescent="0.25">
      <c r="A407">
        <v>24735574</v>
      </c>
      <c r="B407">
        <v>0.201123</v>
      </c>
      <c r="C407">
        <v>-6.1462289999999999</v>
      </c>
      <c r="D407">
        <v>-8.4112589999999994</v>
      </c>
      <c r="E407">
        <v>-2.752818</v>
      </c>
      <c r="F407">
        <v>0.222777</v>
      </c>
      <c r="G407">
        <v>-4.3633889999999997</v>
      </c>
      <c r="H407">
        <v>21.355757000000001</v>
      </c>
      <c r="I407">
        <v>43.655662999999997</v>
      </c>
      <c r="J407">
        <v>56.517612</v>
      </c>
      <c r="K407">
        <f>Table1[[#This Row],[mx]]-$W$8</f>
        <v>11.240525025296565</v>
      </c>
      <c r="L407">
        <f>Table1[[#This Row],[my]]-$X$8</f>
        <v>36.507993523673449</v>
      </c>
      <c r="M407">
        <f>Table1[[#This Row],[mz]]-$Y$8</f>
        <v>31.077893617197166</v>
      </c>
      <c r="N407">
        <f>Table1[[#This Row],[cx]]*$W$9+Table1[[#This Row],[cy]]*$X$9+Table1[[#This Row],[cz]]*$Y$9</f>
        <v>0.22471645983572111</v>
      </c>
      <c r="O407">
        <f>Table1[[#This Row],[cx]]*$W$10+Table1[[#This Row],[cy]]*$X$10+Table1[[#This Row],[cz]]*$Y$10</f>
        <v>0.71179925270618871</v>
      </c>
      <c r="P407">
        <f>Table1[[#This Row],[cx]]*$W$11+Table1[[#This Row],[cy]]*$X$11+Table1[[#This Row],[cz]]*$Y$11</f>
        <v>0.61543278909417209</v>
      </c>
      <c r="Q407">
        <f t="shared" si="36"/>
        <v>4.1071203225734208E-3</v>
      </c>
      <c r="R407">
        <f t="shared" si="37"/>
        <v>72.478988246585942</v>
      </c>
      <c r="AF407">
        <f t="shared" si="38"/>
        <v>-157.72485316764426</v>
      </c>
      <c r="AG407">
        <f t="shared" si="39"/>
        <v>12.76418187258594</v>
      </c>
      <c r="AH407">
        <f t="shared" si="40"/>
        <v>-250.00377407380876</v>
      </c>
      <c r="AI407">
        <f>SQRT(Table1[[#This Row],[ax]]*Table1[[#This Row],[ax]]+Table1[[#This Row],[ay]]*Table1[[#This Row],[ay]]+Table1[[#This Row],[az]]*Table1[[#This Row],[az]])-9.807</f>
        <v>0.61249419821571749</v>
      </c>
    </row>
    <row r="408" spans="1:35" x14ac:dyDescent="0.25">
      <c r="A408">
        <v>24786647</v>
      </c>
      <c r="B408">
        <v>0.77336700000000003</v>
      </c>
      <c r="C408">
        <v>-3.3951509999999998</v>
      </c>
      <c r="D408">
        <v>-7.7671859999999997</v>
      </c>
      <c r="E408">
        <v>-2.906352</v>
      </c>
      <c r="F408">
        <v>0.42518</v>
      </c>
      <c r="G408">
        <v>3.996267</v>
      </c>
      <c r="H408">
        <v>28.052053000000001</v>
      </c>
      <c r="I408">
        <v>35.177086000000003</v>
      </c>
      <c r="J408">
        <v>61.545250000000003</v>
      </c>
      <c r="K408">
        <f>Table1[[#This Row],[mx]]-$W$8</f>
        <v>17.936821025296567</v>
      </c>
      <c r="L408">
        <f>Table1[[#This Row],[my]]-$X$8</f>
        <v>28.029416523673451</v>
      </c>
      <c r="M408">
        <f>Table1[[#This Row],[mz]]-$Y$8</f>
        <v>36.105531617197173</v>
      </c>
      <c r="N408">
        <f>Table1[[#This Row],[cx]]*$W$9+Table1[[#This Row],[cy]]*$X$9+Table1[[#This Row],[cz]]*$Y$9</f>
        <v>0.35266845821854875</v>
      </c>
      <c r="O408">
        <f>Table1[[#This Row],[cx]]*$W$10+Table1[[#This Row],[cy]]*$X$10+Table1[[#This Row],[cz]]*$Y$10</f>
        <v>0.5452180982051974</v>
      </c>
      <c r="P408">
        <f>Table1[[#This Row],[cx]]*$W$11+Table1[[#This Row],[cy]]*$X$11+Table1[[#This Row],[cz]]*$Y$11</f>
        <v>0.71347444932551907</v>
      </c>
      <c r="Q408">
        <f t="shared" si="36"/>
        <v>4.8047624947566824E-3</v>
      </c>
      <c r="R408">
        <f t="shared" si="37"/>
        <v>57.103626336119746</v>
      </c>
      <c r="AF408">
        <f t="shared" si="38"/>
        <v>-166.52170337940584</v>
      </c>
      <c r="AG408">
        <f t="shared" si="39"/>
        <v>24.361019533372342</v>
      </c>
      <c r="AH408">
        <f t="shared" si="40"/>
        <v>228.96923290740696</v>
      </c>
      <c r="AI408">
        <f>SQRT(Table1[[#This Row],[ax]]*Table1[[#This Row],[ax]]+Table1[[#This Row],[ay]]*Table1[[#This Row],[ay]]+Table1[[#This Row],[az]]*Table1[[#This Row],[az]])-9.807</f>
        <v>-1.2949893569094986</v>
      </c>
    </row>
    <row r="409" spans="1:35" x14ac:dyDescent="0.25">
      <c r="A409">
        <v>24837714</v>
      </c>
      <c r="B409">
        <v>-2.5164339999999998</v>
      </c>
      <c r="C409">
        <v>-2.8947370000000001</v>
      </c>
      <c r="D409">
        <v>-10.290803</v>
      </c>
      <c r="E409">
        <v>-3.8617750000000002</v>
      </c>
      <c r="F409">
        <v>0.90974999999999995</v>
      </c>
      <c r="G409">
        <v>2.7899699999999998</v>
      </c>
      <c r="H409">
        <v>30.947749999999999</v>
      </c>
      <c r="I409">
        <v>28.322063</v>
      </c>
      <c r="J409">
        <v>66.399520999999993</v>
      </c>
      <c r="K409">
        <f>Table1[[#This Row],[mx]]-$W$8</f>
        <v>20.832518025296565</v>
      </c>
      <c r="L409">
        <f>Table1[[#This Row],[my]]-$X$8</f>
        <v>21.174393523673448</v>
      </c>
      <c r="M409">
        <f>Table1[[#This Row],[mz]]-$Y$8</f>
        <v>40.959802617197155</v>
      </c>
      <c r="N409">
        <f>Table1[[#This Row],[cx]]*$W$9+Table1[[#This Row],[cy]]*$X$9+Table1[[#This Row],[cz]]*$Y$9</f>
        <v>0.40738256305434983</v>
      </c>
      <c r="O409">
        <f>Table1[[#This Row],[cx]]*$W$10+Table1[[#This Row],[cy]]*$X$10+Table1[[#This Row],[cz]]*$Y$10</f>
        <v>0.41045517789246871</v>
      </c>
      <c r="P409">
        <f>Table1[[#This Row],[cx]]*$W$11+Table1[[#This Row],[cy]]*$X$11+Table1[[#This Row],[cz]]*$Y$11</f>
        <v>0.8098199434736898</v>
      </c>
      <c r="Q409">
        <f t="shared" si="36"/>
        <v>9.5211800124336029E-5</v>
      </c>
      <c r="R409">
        <f t="shared" si="37"/>
        <v>45.215259121924923</v>
      </c>
      <c r="AF409">
        <f t="shared" si="38"/>
        <v>-221.2634089291335</v>
      </c>
      <c r="AG409">
        <f t="shared" si="39"/>
        <v>52.124835412026641</v>
      </c>
      <c r="AH409">
        <f t="shared" si="40"/>
        <v>159.85350596811429</v>
      </c>
      <c r="AI409">
        <f>SQRT(Table1[[#This Row],[ax]]*Table1[[#This Row],[ax]]+Table1[[#This Row],[ay]]*Table1[[#This Row],[ay]]+Table1[[#This Row],[az]]*Table1[[#This Row],[az]])-9.807</f>
        <v>1.1753753696699878</v>
      </c>
    </row>
    <row r="410" spans="1:35" x14ac:dyDescent="0.25">
      <c r="A410">
        <v>24888780</v>
      </c>
      <c r="B410">
        <v>0.42140100000000003</v>
      </c>
      <c r="C410">
        <v>-3.1126000000000001E-2</v>
      </c>
      <c r="D410">
        <v>-9.6251809999999995</v>
      </c>
      <c r="E410">
        <v>-4.3633889999999997</v>
      </c>
      <c r="F410">
        <v>-0.39029199999999997</v>
      </c>
      <c r="G410">
        <v>3.9013239999999998</v>
      </c>
      <c r="H410">
        <v>31.852654999999999</v>
      </c>
      <c r="I410">
        <v>15.153206000000001</v>
      </c>
      <c r="J410">
        <v>70.040229999999994</v>
      </c>
      <c r="K410">
        <f>Table1[[#This Row],[mx]]-$W$8</f>
        <v>21.737423025296565</v>
      </c>
      <c r="L410">
        <f>Table1[[#This Row],[my]]-$X$8</f>
        <v>8.0055365236734488</v>
      </c>
      <c r="M410">
        <f>Table1[[#This Row],[mz]]-$Y$8</f>
        <v>44.600511617197157</v>
      </c>
      <c r="N410">
        <f>Table1[[#This Row],[cx]]*$W$9+Table1[[#This Row],[cy]]*$X$9+Table1[[#This Row],[cz]]*$Y$9</f>
        <v>0.42233522315536581</v>
      </c>
      <c r="O410">
        <f>Table1[[#This Row],[cx]]*$W$10+Table1[[#This Row],[cy]]*$X$10+Table1[[#This Row],[cz]]*$Y$10</f>
        <v>0.1521600551135476</v>
      </c>
      <c r="P410">
        <f>Table1[[#This Row],[cx]]*$W$11+Table1[[#This Row],[cy]]*$X$11+Table1[[#This Row],[cz]]*$Y$11</f>
        <v>0.88320581895287253</v>
      </c>
      <c r="Q410">
        <f t="shared" si="36"/>
        <v>3.3958227515001307E-4</v>
      </c>
      <c r="R410">
        <f t="shared" si="37"/>
        <v>19.813211895677053</v>
      </c>
      <c r="AF410">
        <f t="shared" si="38"/>
        <v>-250.00377407380876</v>
      </c>
      <c r="AG410">
        <f t="shared" si="39"/>
        <v>-22.362084377719924</v>
      </c>
      <c r="AH410">
        <f t="shared" si="40"/>
        <v>223.52939971309638</v>
      </c>
      <c r="AI410">
        <f>SQRT(Table1[[#This Row],[ax]]*Table1[[#This Row],[ax]]+Table1[[#This Row],[ay]]*Table1[[#This Row],[ay]]+Table1[[#This Row],[az]]*Table1[[#This Row],[az]])-9.807</f>
        <v>-0.17254843732981406</v>
      </c>
    </row>
    <row r="411" spans="1:35" x14ac:dyDescent="0.25">
      <c r="A411">
        <v>24939841</v>
      </c>
      <c r="B411">
        <v>0.55069400000000002</v>
      </c>
      <c r="C411">
        <v>5.1334299999999997</v>
      </c>
      <c r="D411">
        <v>-5.619478</v>
      </c>
      <c r="E411">
        <v>-2.0545270000000002</v>
      </c>
      <c r="F411">
        <v>-0.34235500000000002</v>
      </c>
      <c r="G411">
        <v>2.4056700000000002</v>
      </c>
      <c r="H411">
        <v>32.938541000000001</v>
      </c>
      <c r="I411">
        <v>-3.2471160000000001</v>
      </c>
      <c r="J411">
        <v>69.693496999999994</v>
      </c>
      <c r="K411">
        <f>Table1[[#This Row],[mx]]-$W$8</f>
        <v>22.823309025296567</v>
      </c>
      <c r="L411">
        <f>Table1[[#This Row],[my]]-$X$8</f>
        <v>-10.39478547632655</v>
      </c>
      <c r="M411">
        <f>Table1[[#This Row],[mz]]-$Y$8</f>
        <v>44.253778617197156</v>
      </c>
      <c r="N411">
        <f>Table1[[#This Row],[cx]]*$W$9+Table1[[#This Row],[cy]]*$X$9+Table1[[#This Row],[cz]]*$Y$9</f>
        <v>0.43976312521435035</v>
      </c>
      <c r="O411">
        <f>Table1[[#This Row],[cx]]*$W$10+Table1[[#This Row],[cy]]*$X$10+Table1[[#This Row],[cz]]*$Y$10</f>
        <v>-0.20818268706527393</v>
      </c>
      <c r="P411">
        <f>Table1[[#This Row],[cx]]*$W$11+Table1[[#This Row],[cy]]*$X$11+Table1[[#This Row],[cz]]*$Y$11</f>
        <v>0.87685911743961509</v>
      </c>
      <c r="Q411">
        <f t="shared" si="36"/>
        <v>3.1511936069013396E-5</v>
      </c>
      <c r="R411">
        <f t="shared" si="37"/>
        <v>-25.332749388207613</v>
      </c>
      <c r="AF411">
        <f t="shared" si="38"/>
        <v>-117.7157259956745</v>
      </c>
      <c r="AG411">
        <f t="shared" si="39"/>
        <v>-19.6154965952013</v>
      </c>
      <c r="AH411">
        <f t="shared" si="40"/>
        <v>137.83473790123676</v>
      </c>
      <c r="AI411">
        <f>SQRT(Table1[[#This Row],[ax]]*Table1[[#This Row],[ax]]+Table1[[#This Row],[ay]]*Table1[[#This Row],[ay]]+Table1[[#This Row],[az]]*Table1[[#This Row],[az]])-9.807</f>
        <v>-2.1758860289588133</v>
      </c>
    </row>
    <row r="412" spans="1:35" x14ac:dyDescent="0.25">
      <c r="A412">
        <v>24990909</v>
      </c>
      <c r="B412">
        <v>-4.8269570000000002</v>
      </c>
      <c r="C412">
        <v>0.59139799999999998</v>
      </c>
      <c r="D412">
        <v>-10.432069</v>
      </c>
      <c r="E412">
        <v>-3.946199</v>
      </c>
      <c r="F412">
        <v>0.127301</v>
      </c>
      <c r="G412">
        <v>1.5491839999999999</v>
      </c>
      <c r="H412">
        <v>31.852654999999999</v>
      </c>
      <c r="I412">
        <v>-10.462928</v>
      </c>
      <c r="J412">
        <v>68.306556999999998</v>
      </c>
      <c r="K412">
        <f>Table1[[#This Row],[mx]]-$W$8</f>
        <v>21.737423025296565</v>
      </c>
      <c r="L412">
        <f>Table1[[#This Row],[my]]-$X$8</f>
        <v>-17.61059747632655</v>
      </c>
      <c r="M412">
        <f>Table1[[#This Row],[mz]]-$Y$8</f>
        <v>42.86683861719716</v>
      </c>
      <c r="N412">
        <f>Table1[[#This Row],[cx]]*$W$9+Table1[[#This Row],[cy]]*$X$9+Table1[[#This Row],[cz]]*$Y$9</f>
        <v>0.4173384236124868</v>
      </c>
      <c r="O412">
        <f>Table1[[#This Row],[cx]]*$W$10+Table1[[#This Row],[cy]]*$X$10+Table1[[#This Row],[cz]]*$Y$10</f>
        <v>-0.3493630984968018</v>
      </c>
      <c r="P412">
        <f>Table1[[#This Row],[cx]]*$W$11+Table1[[#This Row],[cy]]*$X$11+Table1[[#This Row],[cz]]*$Y$11</f>
        <v>0.85003047346251415</v>
      </c>
      <c r="Q412">
        <f t="shared" si="36"/>
        <v>3.526035281283658E-4</v>
      </c>
      <c r="R412">
        <f t="shared" si="37"/>
        <v>-39.933435981746975</v>
      </c>
      <c r="AF412">
        <f t="shared" si="38"/>
        <v>-226.10054781874595</v>
      </c>
      <c r="AG412">
        <f t="shared" si="39"/>
        <v>7.2938100277948923</v>
      </c>
      <c r="AH412">
        <f t="shared" si="40"/>
        <v>88.761704889194917</v>
      </c>
      <c r="AI412">
        <f>SQRT(Table1[[#This Row],[ax]]*Table1[[#This Row],[ax]]+Table1[[#This Row],[ay]]*Table1[[#This Row],[ay]]+Table1[[#This Row],[az]]*Table1[[#This Row],[az]])-9.807</f>
        <v>1.7028796299098623</v>
      </c>
    </row>
    <row r="413" spans="1:35" x14ac:dyDescent="0.25">
      <c r="A413">
        <v>25041979</v>
      </c>
      <c r="B413">
        <v>-0.29210700000000001</v>
      </c>
      <c r="C413">
        <v>7.6857790000000001</v>
      </c>
      <c r="D413">
        <v>-3.148536</v>
      </c>
      <c r="E413">
        <v>-3.860976</v>
      </c>
      <c r="F413">
        <v>1.1281319999999999</v>
      </c>
      <c r="G413">
        <v>3.4114279999999999</v>
      </c>
      <c r="H413">
        <v>24.975377999999999</v>
      </c>
      <c r="I413">
        <v>-23.090599000000001</v>
      </c>
      <c r="J413">
        <v>61.718615999999997</v>
      </c>
      <c r="K413">
        <f>Table1[[#This Row],[mx]]-$W$8</f>
        <v>14.860146025296563</v>
      </c>
      <c r="L413">
        <f>Table1[[#This Row],[my]]-$X$8</f>
        <v>-30.238268476326553</v>
      </c>
      <c r="M413">
        <f>Table1[[#This Row],[mz]]-$Y$8</f>
        <v>36.27889761719716</v>
      </c>
      <c r="N413">
        <f>Table1[[#This Row],[cx]]*$W$9+Table1[[#This Row],[cy]]*$X$9+Table1[[#This Row],[cz]]*$Y$9</f>
        <v>0.28176651961559934</v>
      </c>
      <c r="O413">
        <f>Table1[[#This Row],[cx]]*$W$10+Table1[[#This Row],[cy]]*$X$10+Table1[[#This Row],[cz]]*$Y$10</f>
        <v>-0.59599494052129598</v>
      </c>
      <c r="P413">
        <f>Table1[[#This Row],[cx]]*$W$11+Table1[[#This Row],[cy]]*$X$11+Table1[[#This Row],[cz]]*$Y$11</f>
        <v>0.72209945988662461</v>
      </c>
      <c r="Q413">
        <f t="shared" si="36"/>
        <v>1.9333634791204777E-3</v>
      </c>
      <c r="R413">
        <f t="shared" si="37"/>
        <v>-64.696778274352027</v>
      </c>
      <c r="AF413">
        <f t="shared" si="38"/>
        <v>-221.21762960130252</v>
      </c>
      <c r="AG413">
        <f t="shared" si="39"/>
        <v>64.637202333652581</v>
      </c>
      <c r="AH413">
        <f t="shared" si="40"/>
        <v>195.46042651275539</v>
      </c>
      <c r="AI413">
        <f>SQRT(Table1[[#This Row],[ax]]*Table1[[#This Row],[ax]]+Table1[[#This Row],[ay]]*Table1[[#This Row],[ay]]+Table1[[#This Row],[az]]*Table1[[#This Row],[az]])-9.807</f>
        <v>-1.4961754753462628</v>
      </c>
    </row>
    <row r="414" spans="1:35" x14ac:dyDescent="0.25">
      <c r="A414">
        <v>25093051</v>
      </c>
      <c r="B414">
        <v>2.494885</v>
      </c>
      <c r="C414">
        <v>7.7312709999999996</v>
      </c>
      <c r="D414">
        <v>-5.0232910000000004</v>
      </c>
      <c r="E414">
        <v>-2.3083300000000002</v>
      </c>
      <c r="F414">
        <v>2.1320260000000002</v>
      </c>
      <c r="G414">
        <v>3.970834</v>
      </c>
      <c r="H414">
        <v>21.174776000000001</v>
      </c>
      <c r="I414">
        <v>-25.796527999999999</v>
      </c>
      <c r="J414">
        <v>60.505051000000002</v>
      </c>
      <c r="K414">
        <f>Table1[[#This Row],[mx]]-$W$8</f>
        <v>11.059544025296566</v>
      </c>
      <c r="L414">
        <f>Table1[[#This Row],[my]]-$X$8</f>
        <v>-32.944197476326551</v>
      </c>
      <c r="M414">
        <f>Table1[[#This Row],[mz]]-$Y$8</f>
        <v>35.065332617197171</v>
      </c>
      <c r="N414">
        <f>Table1[[#This Row],[cx]]*$W$9+Table1[[#This Row],[cy]]*$X$9+Table1[[#This Row],[cz]]*$Y$9</f>
        <v>0.20768262852008226</v>
      </c>
      <c r="O414">
        <f>Table1[[#This Row],[cx]]*$W$10+Table1[[#This Row],[cy]]*$X$10+Table1[[#This Row],[cz]]*$Y$10</f>
        <v>-0.64886372206663634</v>
      </c>
      <c r="P414">
        <f>Table1[[#This Row],[cx]]*$W$11+Table1[[#This Row],[cy]]*$X$11+Table1[[#This Row],[cz]]*$Y$11</f>
        <v>0.6998113913834596</v>
      </c>
      <c r="Q414">
        <f t="shared" si="36"/>
        <v>2.125930372314845E-3</v>
      </c>
      <c r="R414">
        <f t="shared" si="37"/>
        <v>-72.251624853124639</v>
      </c>
      <c r="AF414">
        <f t="shared" si="38"/>
        <v>-132.25756672343334</v>
      </c>
      <c r="AG414">
        <f t="shared" si="39"/>
        <v>122.15609161215886</v>
      </c>
      <c r="AH414">
        <f t="shared" si="40"/>
        <v>227.51202934705074</v>
      </c>
      <c r="AI414">
        <f>SQRT(Table1[[#This Row],[ax]]*Table1[[#This Row],[ax]]+Table1[[#This Row],[ay]]*Table1[[#This Row],[ay]]+Table1[[#This Row],[az]]*Table1[[#This Row],[az]])-9.807</f>
        <v>-0.25553650431793784</v>
      </c>
    </row>
    <row r="415" spans="1:35" x14ac:dyDescent="0.25">
      <c r="A415">
        <v>25144120</v>
      </c>
      <c r="B415">
        <v>7.7288769999999998</v>
      </c>
      <c r="C415">
        <v>10.918115999999999</v>
      </c>
      <c r="D415">
        <v>-1.125332</v>
      </c>
      <c r="E415">
        <v>-1.178334</v>
      </c>
      <c r="F415">
        <v>-0.79043799999999997</v>
      </c>
      <c r="G415">
        <v>2.4103309999999998</v>
      </c>
      <c r="H415">
        <v>10.134935</v>
      </c>
      <c r="I415">
        <v>-31.749573000000002</v>
      </c>
      <c r="J415">
        <v>55.824142000000002</v>
      </c>
      <c r="K415">
        <f>Table1[[#This Row],[mx]]-$W$8</f>
        <v>1.9703025296564647E-2</v>
      </c>
      <c r="L415">
        <f>Table1[[#This Row],[my]]-$X$8</f>
        <v>-38.897242476326554</v>
      </c>
      <c r="M415">
        <f>Table1[[#This Row],[mz]]-$Y$8</f>
        <v>30.384423617197168</v>
      </c>
      <c r="N415">
        <f>Table1[[#This Row],[cx]]*$W$9+Table1[[#This Row],[cy]]*$X$9+Table1[[#This Row],[cz]]*$Y$9</f>
        <v>-7.1438111674686543E-3</v>
      </c>
      <c r="O415">
        <f>Table1[[#This Row],[cx]]*$W$10+Table1[[#This Row],[cy]]*$X$10+Table1[[#This Row],[cz]]*$Y$10</f>
        <v>-0.76496519070455449</v>
      </c>
      <c r="P415">
        <f>Table1[[#This Row],[cx]]*$W$11+Table1[[#This Row],[cy]]*$X$11+Table1[[#This Row],[cz]]*$Y$11</f>
        <v>0.61177174077399199</v>
      </c>
      <c r="Q415">
        <f t="shared" si="36"/>
        <v>1.6412675309370073E-3</v>
      </c>
      <c r="R415">
        <f t="shared" si="37"/>
        <v>-90.535054844586369</v>
      </c>
      <c r="AF415">
        <f t="shared" si="38"/>
        <v>-67.513565056768343</v>
      </c>
      <c r="AG415">
        <f t="shared" si="39"/>
        <v>-45.288761366761761</v>
      </c>
      <c r="AH415">
        <f t="shared" si="40"/>
        <v>138.10179352954722</v>
      </c>
      <c r="AI415">
        <f>SQRT(Table1[[#This Row],[ax]]*Table1[[#This Row],[ax]]+Table1[[#This Row],[ay]]*Table1[[#This Row],[ay]]+Table1[[#This Row],[az]]*Table1[[#This Row],[az]])-9.807</f>
        <v>3.6171263693697764</v>
      </c>
    </row>
    <row r="416" spans="1:35" x14ac:dyDescent="0.25">
      <c r="A416">
        <v>25195194</v>
      </c>
      <c r="B416">
        <v>5.2507520000000003</v>
      </c>
      <c r="C416">
        <v>8.7033660000000008</v>
      </c>
      <c r="D416">
        <v>-5.5979289999999997</v>
      </c>
      <c r="E416">
        <v>1.9268259999999999</v>
      </c>
      <c r="F416">
        <v>-1.322146</v>
      </c>
      <c r="G416">
        <v>1.3234779999999999</v>
      </c>
      <c r="H416">
        <v>6.8772779999999996</v>
      </c>
      <c r="I416">
        <v>-35.718268999999999</v>
      </c>
      <c r="J416">
        <v>52.356803999999997</v>
      </c>
      <c r="K416">
        <f>Table1[[#This Row],[mx]]-$W$8</f>
        <v>-3.2379539747034363</v>
      </c>
      <c r="L416">
        <f>Table1[[#This Row],[my]]-$X$8</f>
        <v>-42.865938476326548</v>
      </c>
      <c r="M416">
        <f>Table1[[#This Row],[mz]]-$Y$8</f>
        <v>26.917085617197163</v>
      </c>
      <c r="N416">
        <f>Table1[[#This Row],[cx]]*$W$9+Table1[[#This Row],[cy]]*$X$9+Table1[[#This Row],[cz]]*$Y$9</f>
        <v>-7.0970351005331875E-2</v>
      </c>
      <c r="O416">
        <f>Table1[[#This Row],[cx]]*$W$10+Table1[[#This Row],[cy]]*$X$10+Table1[[#This Row],[cz]]*$Y$10</f>
        <v>-0.84233273163328337</v>
      </c>
      <c r="P416">
        <f>Table1[[#This Row],[cx]]*$W$11+Table1[[#This Row],[cy]]*$X$11+Table1[[#This Row],[cz]]*$Y$11</f>
        <v>0.54409383919677512</v>
      </c>
      <c r="Q416">
        <f t="shared" si="36"/>
        <v>1.1234574036774791E-4</v>
      </c>
      <c r="R416">
        <f t="shared" si="37"/>
        <v>-94.816054532195011</v>
      </c>
      <c r="AF416">
        <f t="shared" si="38"/>
        <v>110.39899765607436</v>
      </c>
      <c r="AG416">
        <f t="shared" si="39"/>
        <v>-75.753385700103749</v>
      </c>
      <c r="AH416">
        <f t="shared" si="40"/>
        <v>75.829703678415157</v>
      </c>
      <c r="AI416">
        <f>SQRT(Table1[[#This Row],[ax]]*Table1[[#This Row],[ax]]+Table1[[#This Row],[ay]]*Table1[[#This Row],[ay]]+Table1[[#This Row],[az]]*Table1[[#This Row],[az]])-9.807</f>
        <v>1.7971279458863698</v>
      </c>
    </row>
    <row r="417" spans="1:35" x14ac:dyDescent="0.25">
      <c r="A417">
        <v>25246268</v>
      </c>
      <c r="B417">
        <v>5.229203</v>
      </c>
      <c r="C417">
        <v>5.782292</v>
      </c>
      <c r="D417">
        <v>-8.6770289999999992</v>
      </c>
      <c r="E417">
        <v>0.70228599999999997</v>
      </c>
      <c r="F417">
        <v>-0.901227</v>
      </c>
      <c r="G417">
        <v>1.6900679999999999</v>
      </c>
      <c r="H417">
        <v>3.6196199999999998</v>
      </c>
      <c r="I417">
        <v>-32.471153000000001</v>
      </c>
      <c r="J417">
        <v>55.130676000000001</v>
      </c>
      <c r="K417">
        <f>Table1[[#This Row],[mx]]-$W$8</f>
        <v>-6.4956119747034364</v>
      </c>
      <c r="L417">
        <f>Table1[[#This Row],[my]]-$X$8</f>
        <v>-39.61882247632655</v>
      </c>
      <c r="M417">
        <f>Table1[[#This Row],[mz]]-$Y$8</f>
        <v>29.690957617197167</v>
      </c>
      <c r="N417">
        <f>Table1[[#This Row],[cx]]*$W$9+Table1[[#This Row],[cy]]*$X$9+Table1[[#This Row],[cz]]*$Y$9</f>
        <v>-0.13337849839786159</v>
      </c>
      <c r="O417">
        <f>Table1[[#This Row],[cx]]*$W$10+Table1[[#This Row],[cy]]*$X$10+Table1[[#This Row],[cz]]*$Y$10</f>
        <v>-0.77902188532839756</v>
      </c>
      <c r="P417">
        <f>Table1[[#This Row],[cx]]*$W$11+Table1[[#This Row],[cy]]*$X$11+Table1[[#This Row],[cz]]*$Y$11</f>
        <v>0.60113493374214011</v>
      </c>
      <c r="Q417">
        <f t="shared" si="36"/>
        <v>1.9521314513120842E-4</v>
      </c>
      <c r="R417">
        <f t="shared" si="37"/>
        <v>-99.715566851939286</v>
      </c>
      <c r="AF417">
        <f t="shared" si="38"/>
        <v>40.238023811124528</v>
      </c>
      <c r="AG417">
        <f t="shared" si="39"/>
        <v>-51.636503483236645</v>
      </c>
      <c r="AH417">
        <f t="shared" si="40"/>
        <v>96.833763490116013</v>
      </c>
      <c r="AI417">
        <f>SQRT(Table1[[#This Row],[ax]]*Table1[[#This Row],[ax]]+Table1[[#This Row],[ay]]*Table1[[#This Row],[ay]]+Table1[[#This Row],[az]]*Table1[[#This Row],[az]])-9.807</f>
        <v>1.8579173617010234</v>
      </c>
    </row>
    <row r="418" spans="1:35" x14ac:dyDescent="0.25">
      <c r="A418">
        <v>25297331</v>
      </c>
      <c r="B418">
        <v>5.945106</v>
      </c>
      <c r="C418">
        <v>4.8149850000000001</v>
      </c>
      <c r="D418">
        <v>-10.465589</v>
      </c>
      <c r="E418">
        <v>0.52917800000000004</v>
      </c>
      <c r="F418">
        <v>-1.198574</v>
      </c>
      <c r="G418">
        <v>0.76180899999999996</v>
      </c>
      <c r="H418">
        <v>0</v>
      </c>
      <c r="I418">
        <v>-31.027992000000001</v>
      </c>
      <c r="J418">
        <v>58.251282000000003</v>
      </c>
      <c r="K418">
        <f>Table1[[#This Row],[mx]]-$W$8</f>
        <v>-10.115231974703436</v>
      </c>
      <c r="L418">
        <f>Table1[[#This Row],[my]]-$X$8</f>
        <v>-38.175661476326553</v>
      </c>
      <c r="M418">
        <f>Table1[[#This Row],[mz]]-$Y$8</f>
        <v>32.811563617197166</v>
      </c>
      <c r="N418">
        <f>Table1[[#This Row],[cx]]*$W$9+Table1[[#This Row],[cy]]*$X$9+Table1[[#This Row],[cz]]*$Y$9</f>
        <v>-0.20314280013345801</v>
      </c>
      <c r="O418">
        <f>Table1[[#This Row],[cx]]*$W$10+Table1[[#This Row],[cy]]*$X$10+Table1[[#This Row],[cz]]*$Y$10</f>
        <v>-0.7510779380707292</v>
      </c>
      <c r="P418">
        <f>Table1[[#This Row],[cx]]*$W$11+Table1[[#This Row],[cy]]*$X$11+Table1[[#This Row],[cz]]*$Y$11</f>
        <v>0.66542123851152768</v>
      </c>
      <c r="Q418">
        <f t="shared" si="36"/>
        <v>2.3203961997952452E-3</v>
      </c>
      <c r="R418">
        <f t="shared" si="37"/>
        <v>-105.13458259143012</v>
      </c>
      <c r="AF418">
        <f t="shared" si="38"/>
        <v>30.319666011173879</v>
      </c>
      <c r="AG418">
        <f t="shared" si="39"/>
        <v>-68.673231634113137</v>
      </c>
      <c r="AH418">
        <f t="shared" si="40"/>
        <v>43.648440495081729</v>
      </c>
      <c r="AI418">
        <f>SQRT(Table1[[#This Row],[ax]]*Table1[[#This Row],[ax]]+Table1[[#This Row],[ay]]*Table1[[#This Row],[ay]]+Table1[[#This Row],[az]]*Table1[[#This Row],[az]])-9.807</f>
        <v>3.1566769096727327</v>
      </c>
    </row>
    <row r="419" spans="1:35" x14ac:dyDescent="0.25">
      <c r="A419">
        <v>25348392</v>
      </c>
      <c r="B419">
        <v>3.1964220000000001</v>
      </c>
      <c r="C419">
        <v>3.5507819999999999</v>
      </c>
      <c r="D419">
        <v>-10.776851000000001</v>
      </c>
      <c r="E419">
        <v>0.615066</v>
      </c>
      <c r="F419">
        <v>-2.2219090000000001</v>
      </c>
      <c r="G419">
        <v>1.9991319999999999</v>
      </c>
      <c r="H419">
        <v>2.895696</v>
      </c>
      <c r="I419">
        <v>-29.224039000000001</v>
      </c>
      <c r="J419">
        <v>60.678417000000003</v>
      </c>
      <c r="K419">
        <f>Table1[[#This Row],[mx]]-$W$8</f>
        <v>-7.2195359747034358</v>
      </c>
      <c r="L419">
        <f>Table1[[#This Row],[my]]-$X$8</f>
        <v>-36.371708476326553</v>
      </c>
      <c r="M419">
        <f>Table1[[#This Row],[mz]]-$Y$8</f>
        <v>35.238698617197173</v>
      </c>
      <c r="N419">
        <f>Table1[[#This Row],[cx]]*$W$9+Table1[[#This Row],[cy]]*$X$9+Table1[[#This Row],[cz]]*$Y$9</f>
        <v>-0.14674534498287911</v>
      </c>
      <c r="O419">
        <f>Table1[[#This Row],[cx]]*$W$10+Table1[[#This Row],[cy]]*$X$10+Table1[[#This Row],[cz]]*$Y$10</f>
        <v>-0.71599985648603082</v>
      </c>
      <c r="P419">
        <f>Table1[[#This Row],[cx]]*$W$11+Table1[[#This Row],[cy]]*$X$11+Table1[[#This Row],[cz]]*$Y$11</f>
        <v>0.71255167826363086</v>
      </c>
      <c r="Q419">
        <f t="shared" si="36"/>
        <v>1.7572767549320007E-3</v>
      </c>
      <c r="R419">
        <f t="shared" si="37"/>
        <v>-101.58246713534261</v>
      </c>
      <c r="AF419">
        <f t="shared" si="38"/>
        <v>35.240685921993489</v>
      </c>
      <c r="AG419">
        <f t="shared" si="39"/>
        <v>-127.30600816213324</v>
      </c>
      <c r="AH419">
        <f t="shared" si="40"/>
        <v>114.54182628954729</v>
      </c>
      <c r="AI419">
        <f>SQRT(Table1[[#This Row],[ax]]*Table1[[#This Row],[ax]]+Table1[[#This Row],[ay]]*Table1[[#This Row],[ay]]+Table1[[#This Row],[az]]*Table1[[#This Row],[az]])-9.807</f>
        <v>1.9813707054795753</v>
      </c>
    </row>
    <row r="420" spans="1:35" x14ac:dyDescent="0.25">
      <c r="A420">
        <v>25399463</v>
      </c>
      <c r="B420">
        <v>3.8500730000000001</v>
      </c>
      <c r="C420">
        <v>5.3369470000000003</v>
      </c>
      <c r="D420">
        <v>-8.2221080000000004</v>
      </c>
      <c r="E420">
        <v>-0.16591700000000001</v>
      </c>
      <c r="F420">
        <v>-1.1815290000000001</v>
      </c>
      <c r="G420">
        <v>1.517093</v>
      </c>
      <c r="H420">
        <v>2.5337339999999999</v>
      </c>
      <c r="I420">
        <v>-26.698505000000001</v>
      </c>
      <c r="J420">
        <v>59.984946999999998</v>
      </c>
      <c r="K420">
        <f>Table1[[#This Row],[mx]]-$W$8</f>
        <v>-7.5814979747034359</v>
      </c>
      <c r="L420">
        <f>Table1[[#This Row],[my]]-$X$8</f>
        <v>-33.846174476326553</v>
      </c>
      <c r="M420">
        <f>Table1[[#This Row],[mz]]-$Y$8</f>
        <v>34.545228617197168</v>
      </c>
      <c r="N420">
        <f>Table1[[#This Row],[cx]]*$W$9+Table1[[#This Row],[cy]]*$X$9+Table1[[#This Row],[cz]]*$Y$9</f>
        <v>-0.1532594869458182</v>
      </c>
      <c r="O420">
        <f>Table1[[#This Row],[cx]]*$W$10+Table1[[#This Row],[cy]]*$X$10+Table1[[#This Row],[cz]]*$Y$10</f>
        <v>-0.66646418759673132</v>
      </c>
      <c r="P420">
        <f>Table1[[#This Row],[cx]]*$W$11+Table1[[#This Row],[cy]]*$X$11+Table1[[#This Row],[cz]]*$Y$11</f>
        <v>0.69866618783889511</v>
      </c>
      <c r="Q420">
        <f t="shared" si="36"/>
        <v>1.953867573226388E-3</v>
      </c>
      <c r="R420">
        <f t="shared" si="37"/>
        <v>-102.95053737879829</v>
      </c>
      <c r="AF420">
        <f t="shared" si="38"/>
        <v>-9.5063438494720796</v>
      </c>
      <c r="AG420">
        <f t="shared" si="39"/>
        <v>-67.696625072312642</v>
      </c>
      <c r="AH420">
        <f t="shared" si="40"/>
        <v>86.923026028840596</v>
      </c>
      <c r="AI420">
        <f>SQRT(Table1[[#This Row],[ax]]*Table1[[#This Row],[ax]]+Table1[[#This Row],[ay]]*Table1[[#This Row],[ay]]+Table1[[#This Row],[az]]*Table1[[#This Row],[az]])-9.807</f>
        <v>0.72434014975311634</v>
      </c>
    </row>
    <row r="421" spans="1:35" x14ac:dyDescent="0.25">
      <c r="A421">
        <v>25450533</v>
      </c>
      <c r="B421">
        <v>6.5484749999999998</v>
      </c>
      <c r="C421">
        <v>7.7719750000000003</v>
      </c>
      <c r="D421">
        <v>-7.1015639999999998</v>
      </c>
      <c r="E421">
        <v>2.7251210000000001</v>
      </c>
      <c r="F421">
        <v>-4.3633889999999997</v>
      </c>
      <c r="G421">
        <v>2.7264529999999998</v>
      </c>
      <c r="H421">
        <v>1.990791</v>
      </c>
      <c r="I421">
        <v>-25.796527999999999</v>
      </c>
      <c r="J421">
        <v>62.238720000000001</v>
      </c>
      <c r="K421">
        <f>Table1[[#This Row],[mx]]-$W$8</f>
        <v>-8.1244409747034361</v>
      </c>
      <c r="L421">
        <f>Table1[[#This Row],[my]]-$X$8</f>
        <v>-32.944197476326551</v>
      </c>
      <c r="M421">
        <f>Table1[[#This Row],[mz]]-$Y$8</f>
        <v>36.799001617197163</v>
      </c>
      <c r="N421">
        <f>Table1[[#This Row],[cx]]*$W$9+Table1[[#This Row],[cy]]*$X$9+Table1[[#This Row],[cz]]*$Y$9</f>
        <v>-0.16358713072778161</v>
      </c>
      <c r="O421">
        <f>Table1[[#This Row],[cx]]*$W$10+Table1[[#This Row],[cy]]*$X$10+Table1[[#This Row],[cz]]*$Y$10</f>
        <v>-0.64903165104895177</v>
      </c>
      <c r="P421">
        <f>Table1[[#This Row],[cx]]*$W$11+Table1[[#This Row],[cy]]*$X$11+Table1[[#This Row],[cz]]*$Y$11</f>
        <v>0.74407846474215988</v>
      </c>
      <c r="Q421">
        <f t="shared" si="36"/>
        <v>2.740995122317581E-6</v>
      </c>
      <c r="R421">
        <f t="shared" si="37"/>
        <v>-104.1466295333892</v>
      </c>
      <c r="AF421">
        <f t="shared" si="38"/>
        <v>156.13793196247042</v>
      </c>
      <c r="AG421">
        <f t="shared" si="39"/>
        <v>-250.00377407380876</v>
      </c>
      <c r="AH421">
        <f t="shared" si="40"/>
        <v>156.21424994078183</v>
      </c>
      <c r="AI421">
        <f>SQRT(Table1[[#This Row],[ax]]*Table1[[#This Row],[ax]]+Table1[[#This Row],[ay]]*Table1[[#This Row],[ay]]+Table1[[#This Row],[az]]*Table1[[#This Row],[az]])-9.807</f>
        <v>2.5913197035866915</v>
      </c>
    </row>
    <row r="422" spans="1:35" x14ac:dyDescent="0.25">
      <c r="A422">
        <v>25501608</v>
      </c>
      <c r="B422">
        <v>10.168692999999999</v>
      </c>
      <c r="C422">
        <v>8.7512530000000002</v>
      </c>
      <c r="D422">
        <v>-5.4758180000000003</v>
      </c>
      <c r="E422">
        <v>3.797193</v>
      </c>
      <c r="F422">
        <v>-0.97366600000000003</v>
      </c>
      <c r="G422">
        <v>-2.7068780000000001</v>
      </c>
      <c r="H422">
        <v>7.7821829999999999</v>
      </c>
      <c r="I422">
        <v>-20.023878</v>
      </c>
      <c r="J422">
        <v>67.439728000000002</v>
      </c>
      <c r="K422">
        <f>Table1[[#This Row],[mx]]-$W$8</f>
        <v>-2.333048974703436</v>
      </c>
      <c r="L422">
        <f>Table1[[#This Row],[my]]-$X$8</f>
        <v>-27.171547476326552</v>
      </c>
      <c r="M422">
        <f>Table1[[#This Row],[mz]]-$Y$8</f>
        <v>42.000009617197165</v>
      </c>
      <c r="N422">
        <f>Table1[[#This Row],[cx]]*$W$9+Table1[[#This Row],[cy]]*$X$9+Table1[[#This Row],[cz]]*$Y$9</f>
        <v>-5.0369577540453812E-2</v>
      </c>
      <c r="O422">
        <f>Table1[[#This Row],[cx]]*$W$10+Table1[[#This Row],[cy]]*$X$10+Table1[[#This Row],[cz]]*$Y$10</f>
        <v>-0.5365139787616533</v>
      </c>
      <c r="P422">
        <f>Table1[[#This Row],[cx]]*$W$11+Table1[[#This Row],[cy]]*$X$11+Table1[[#This Row],[cz]]*$Y$11</f>
        <v>0.84515852934966673</v>
      </c>
      <c r="Q422">
        <f t="shared" si="36"/>
        <v>2.1876980759344867E-5</v>
      </c>
      <c r="R422">
        <f t="shared" si="37"/>
        <v>-95.363382672276856</v>
      </c>
      <c r="AF422">
        <f t="shared" si="38"/>
        <v>217.56313289661961</v>
      </c>
      <c r="AG422">
        <f t="shared" si="39"/>
        <v>-55.786952455384814</v>
      </c>
      <c r="AH422">
        <f t="shared" si="40"/>
        <v>-155.09268505681325</v>
      </c>
      <c r="AI422">
        <f>SQRT(Table1[[#This Row],[ax]]*Table1[[#This Row],[ax]]+Table1[[#This Row],[ay]]*Table1[[#This Row],[ay]]+Table1[[#This Row],[az]]*Table1[[#This Row],[az]])-9.807</f>
        <v>4.6833874747151594</v>
      </c>
    </row>
    <row r="423" spans="1:35" x14ac:dyDescent="0.25">
      <c r="A423">
        <v>25552681</v>
      </c>
      <c r="B423">
        <v>2.822908</v>
      </c>
      <c r="C423">
        <v>1.479692</v>
      </c>
      <c r="D423">
        <v>-5.0879380000000003</v>
      </c>
      <c r="E423">
        <v>4.3632559999999998</v>
      </c>
      <c r="F423">
        <v>2.073169</v>
      </c>
      <c r="G423">
        <v>-4.3632559999999998</v>
      </c>
      <c r="H423">
        <v>14.297499</v>
      </c>
      <c r="I423">
        <v>-9.5609509999999993</v>
      </c>
      <c r="J423">
        <v>70.907066</v>
      </c>
      <c r="K423">
        <f>Table1[[#This Row],[mx]]-$W$8</f>
        <v>4.1822670252965644</v>
      </c>
      <c r="L423">
        <f>Table1[[#This Row],[my]]-$X$8</f>
        <v>-16.708620476326551</v>
      </c>
      <c r="M423">
        <f>Table1[[#This Row],[mz]]-$Y$8</f>
        <v>45.467347617197163</v>
      </c>
      <c r="N423">
        <f>Table1[[#This Row],[cx]]*$W$9+Table1[[#This Row],[cy]]*$X$9+Table1[[#This Row],[cz]]*$Y$9</f>
        <v>7.776931329984553E-2</v>
      </c>
      <c r="O423">
        <f>Table1[[#This Row],[cx]]*$W$10+Table1[[#This Row],[cy]]*$X$10+Table1[[#This Row],[cz]]*$Y$10</f>
        <v>-0.33195618118512249</v>
      </c>
      <c r="P423">
        <f>Table1[[#This Row],[cx]]*$W$11+Table1[[#This Row],[cy]]*$X$11+Table1[[#This Row],[cz]]*$Y$11</f>
        <v>0.91081951709196629</v>
      </c>
      <c r="Q423">
        <f t="shared" si="36"/>
        <v>2.933829346917625E-3</v>
      </c>
      <c r="R423">
        <f t="shared" si="37"/>
        <v>-76.814774997659626</v>
      </c>
      <c r="AF423">
        <f t="shared" si="38"/>
        <v>249.9961537351335</v>
      </c>
      <c r="AG423">
        <f t="shared" si="39"/>
        <v>118.78383391735737</v>
      </c>
      <c r="AH423">
        <f t="shared" si="40"/>
        <v>-249.9961537351335</v>
      </c>
      <c r="AI423">
        <f>SQRT(Table1[[#This Row],[ax]]*Table1[[#This Row],[ax]]+Table1[[#This Row],[ay]]*Table1[[#This Row],[ay]]+Table1[[#This Row],[az]]*Table1[[#This Row],[az]])-9.807</f>
        <v>-3.8032169357002914</v>
      </c>
    </row>
    <row r="424" spans="1:35" x14ac:dyDescent="0.25">
      <c r="A424">
        <v>25603750</v>
      </c>
      <c r="B424">
        <v>1.3647640000000001</v>
      </c>
      <c r="C424">
        <v>1.2522310000000001</v>
      </c>
      <c r="D424">
        <v>-6.9387499999999998</v>
      </c>
      <c r="E424">
        <v>4.3632559999999998</v>
      </c>
      <c r="F424">
        <v>0.27737200000000001</v>
      </c>
      <c r="G424">
        <v>-4.3632559999999998</v>
      </c>
      <c r="H424">
        <v>14.659461</v>
      </c>
      <c r="I424">
        <v>3.0667200000000001</v>
      </c>
      <c r="J424">
        <v>75.067870999999997</v>
      </c>
      <c r="K424">
        <f>Table1[[#This Row],[mx]]-$W$8</f>
        <v>4.5442290252965645</v>
      </c>
      <c r="L424">
        <f>Table1[[#This Row],[my]]-$X$8</f>
        <v>-4.080949476326551</v>
      </c>
      <c r="M424">
        <f>Table1[[#This Row],[mz]]-$Y$8</f>
        <v>49.628152617197159</v>
      </c>
      <c r="N424">
        <f>Table1[[#This Row],[cx]]*$W$9+Table1[[#This Row],[cy]]*$X$9+Table1[[#This Row],[cz]]*$Y$9</f>
        <v>8.7243918959812289E-2</v>
      </c>
      <c r="O424">
        <f>Table1[[#This Row],[cx]]*$W$10+Table1[[#This Row],[cy]]*$X$10+Table1[[#This Row],[cz]]*$Y$10</f>
        <v>-8.5069059035919922E-2</v>
      </c>
      <c r="P424">
        <f>Table1[[#This Row],[cx]]*$W$11+Table1[[#This Row],[cy]]*$X$11+Table1[[#This Row],[cz]]*$Y$11</f>
        <v>0.99329996375466245</v>
      </c>
      <c r="Q424">
        <f t="shared" si="36"/>
        <v>2.2292406925915212E-6</v>
      </c>
      <c r="R424">
        <f t="shared" si="37"/>
        <v>-44.276875834999394</v>
      </c>
      <c r="AF424">
        <f t="shared" si="38"/>
        <v>249.9961537351335</v>
      </c>
      <c r="AG424">
        <f t="shared" si="39"/>
        <v>15.892244955102671</v>
      </c>
      <c r="AH424">
        <f t="shared" si="40"/>
        <v>-249.9961537351335</v>
      </c>
      <c r="AI424">
        <f>SQRT(Table1[[#This Row],[ax]]*Table1[[#This Row],[ax]]+Table1[[#This Row],[ay]]*Table1[[#This Row],[ay]]+Table1[[#This Row],[az]]*Table1[[#This Row],[az]])-9.807</f>
        <v>-2.6252930430463124</v>
      </c>
    </row>
    <row r="425" spans="1:35" x14ac:dyDescent="0.25">
      <c r="A425">
        <v>25654822</v>
      </c>
      <c r="B425">
        <v>5.7224339999999998</v>
      </c>
      <c r="C425">
        <v>-4.9514610000000001</v>
      </c>
      <c r="D425">
        <v>-8.4806950000000008</v>
      </c>
      <c r="E425">
        <v>4.3632559999999998</v>
      </c>
      <c r="F425">
        <v>-0.84956100000000001</v>
      </c>
      <c r="G425">
        <v>-4.3632559999999998</v>
      </c>
      <c r="H425">
        <v>12.668670000000001</v>
      </c>
      <c r="I425">
        <v>22.729808999999999</v>
      </c>
      <c r="J425">
        <v>72.814102000000005</v>
      </c>
      <c r="K425">
        <f>Table1[[#This Row],[mx]]-$W$8</f>
        <v>2.5534380252965647</v>
      </c>
      <c r="L425">
        <f>Table1[[#This Row],[my]]-$X$8</f>
        <v>15.582139523673447</v>
      </c>
      <c r="M425">
        <f>Table1[[#This Row],[mz]]-$Y$8</f>
        <v>47.374383617197168</v>
      </c>
      <c r="N425">
        <f>Table1[[#This Row],[cx]]*$W$9+Table1[[#This Row],[cy]]*$X$9+Table1[[#This Row],[cz]]*$Y$9</f>
        <v>5.2544386432786305E-2</v>
      </c>
      <c r="O425">
        <f>Table1[[#This Row],[cx]]*$W$10+Table1[[#This Row],[cy]]*$X$10+Table1[[#This Row],[cz]]*$Y$10</f>
        <v>0.30027534271265244</v>
      </c>
      <c r="P425">
        <f>Table1[[#This Row],[cx]]*$W$11+Table1[[#This Row],[cy]]*$X$11+Table1[[#This Row],[cz]]*$Y$11</f>
        <v>0.94786289249520084</v>
      </c>
      <c r="Q425">
        <f t="shared" si="36"/>
        <v>7.4472465002576661E-5</v>
      </c>
      <c r="R425">
        <f t="shared" si="37"/>
        <v>80.074457760196552</v>
      </c>
      <c r="AF425">
        <f t="shared" si="38"/>
        <v>249.9961537351335</v>
      </c>
      <c r="AG425">
        <f t="shared" si="39"/>
        <v>-48.676259738913728</v>
      </c>
      <c r="AH425">
        <f t="shared" si="40"/>
        <v>-249.9961537351335</v>
      </c>
      <c r="AI425">
        <f>SQRT(Table1[[#This Row],[ax]]*Table1[[#This Row],[ax]]+Table1[[#This Row],[ay]]*Table1[[#This Row],[ay]]+Table1[[#This Row],[az]]*Table1[[#This Row],[az]])-9.807</f>
        <v>1.5589757435031508</v>
      </c>
    </row>
    <row r="426" spans="1:35" x14ac:dyDescent="0.25">
      <c r="A426">
        <v>25705892</v>
      </c>
      <c r="B426">
        <v>1.6760269999999999</v>
      </c>
      <c r="C426">
        <v>-5.8517270000000003</v>
      </c>
      <c r="D426">
        <v>-5.918768</v>
      </c>
      <c r="E426">
        <v>4.3632559999999998</v>
      </c>
      <c r="F426">
        <v>-2.6822439999999999</v>
      </c>
      <c r="G426">
        <v>-4.3632559999999998</v>
      </c>
      <c r="H426">
        <v>3.0766770000000001</v>
      </c>
      <c r="I426">
        <v>34.816296000000001</v>
      </c>
      <c r="J426">
        <v>67.092995000000002</v>
      </c>
      <c r="K426">
        <f>Table1[[#This Row],[mx]]-$W$8</f>
        <v>-7.0385549747034357</v>
      </c>
      <c r="L426">
        <f>Table1[[#This Row],[my]]-$X$8</f>
        <v>27.668626523673449</v>
      </c>
      <c r="M426">
        <f>Table1[[#This Row],[mz]]-$Y$8</f>
        <v>41.653276617197164</v>
      </c>
      <c r="N426">
        <f>Table1[[#This Row],[cx]]*$W$9+Table1[[#This Row],[cy]]*$X$9+Table1[[#This Row],[cz]]*$Y$9</f>
        <v>-0.13074684189596703</v>
      </c>
      <c r="O426">
        <f>Table1[[#This Row],[cx]]*$W$10+Table1[[#This Row],[cy]]*$X$10+Table1[[#This Row],[cz]]*$Y$10</f>
        <v>0.53759248409044236</v>
      </c>
      <c r="P426">
        <f>Table1[[#This Row],[cx]]*$W$11+Table1[[#This Row],[cy]]*$X$11+Table1[[#This Row],[cz]]*$Y$11</f>
        <v>0.83712290992876071</v>
      </c>
      <c r="Q426">
        <f t="shared" si="36"/>
        <v>4.7268126761696824E-5</v>
      </c>
      <c r="R426">
        <f t="shared" si="37"/>
        <v>103.66940556257718</v>
      </c>
      <c r="AF426">
        <f t="shared" si="38"/>
        <v>249.9961537351335</v>
      </c>
      <c r="AG426">
        <f t="shared" si="39"/>
        <v>-153.68126082428796</v>
      </c>
      <c r="AH426">
        <f t="shared" si="40"/>
        <v>-249.9961537351335</v>
      </c>
      <c r="AI426">
        <f>SQRT(Table1[[#This Row],[ax]]*Table1[[#This Row],[ax]]+Table1[[#This Row],[ay]]*Table1[[#This Row],[ay]]+Table1[[#This Row],[az]]*Table1[[#This Row],[az]])-9.807</f>
        <v>-1.3167944650861365</v>
      </c>
    </row>
    <row r="427" spans="1:35" x14ac:dyDescent="0.25">
      <c r="A427">
        <v>25756965</v>
      </c>
      <c r="B427">
        <v>2.3033389999999998</v>
      </c>
      <c r="C427">
        <v>-4.4606250000000003</v>
      </c>
      <c r="D427">
        <v>-6.6226989999999999</v>
      </c>
      <c r="E427">
        <v>4.3632559999999998</v>
      </c>
      <c r="F427">
        <v>0.609074</v>
      </c>
      <c r="G427">
        <v>-3.792665</v>
      </c>
      <c r="H427">
        <v>1.0858859999999999</v>
      </c>
      <c r="I427">
        <v>41.851711000000002</v>
      </c>
      <c r="J427">
        <v>59.638213999999998</v>
      </c>
      <c r="K427">
        <f>Table1[[#This Row],[mx]]-$W$8</f>
        <v>-9.0293459747034355</v>
      </c>
      <c r="L427">
        <f>Table1[[#This Row],[my]]-$X$8</f>
        <v>34.704041523673453</v>
      </c>
      <c r="M427">
        <f>Table1[[#This Row],[mz]]-$Y$8</f>
        <v>34.198495617197167</v>
      </c>
      <c r="N427">
        <f>Table1[[#This Row],[cx]]*$W$9+Table1[[#This Row],[cy]]*$X$9+Table1[[#This Row],[cz]]*$Y$9</f>
        <v>-0.16791779289048211</v>
      </c>
      <c r="O427">
        <f>Table1[[#This Row],[cx]]*$W$10+Table1[[#This Row],[cy]]*$X$10+Table1[[#This Row],[cz]]*$Y$10</f>
        <v>0.6761572040313617</v>
      </c>
      <c r="P427">
        <f>Table1[[#This Row],[cx]]*$W$11+Table1[[#This Row],[cy]]*$X$11+Table1[[#This Row],[cz]]*$Y$11</f>
        <v>0.68816475800512134</v>
      </c>
      <c r="Q427">
        <f t="shared" si="36"/>
        <v>1.6846358846940911E-3</v>
      </c>
      <c r="R427">
        <f t="shared" si="37"/>
        <v>103.94676519192743</v>
      </c>
      <c r="AF427">
        <f t="shared" si="38"/>
        <v>249.9961537351335</v>
      </c>
      <c r="AG427">
        <f t="shared" si="39"/>
        <v>34.897369611151106</v>
      </c>
      <c r="AH427">
        <f t="shared" si="40"/>
        <v>-217.30369760698437</v>
      </c>
      <c r="AI427">
        <f>SQRT(Table1[[#This Row],[ax]]*Table1[[#This Row],[ax]]+Table1[[#This Row],[ay]]*Table1[[#This Row],[ay]]+Table1[[#This Row],[az]]*Table1[[#This Row],[az]])-9.807</f>
        <v>-1.496603620515625</v>
      </c>
    </row>
    <row r="428" spans="1:35" x14ac:dyDescent="0.25">
      <c r="A428">
        <v>25808034</v>
      </c>
      <c r="B428">
        <v>7.5277539999999998</v>
      </c>
      <c r="C428">
        <v>-0.19872899999999999</v>
      </c>
      <c r="D428">
        <v>-3.0695229999999998</v>
      </c>
      <c r="E428">
        <v>4.3632559999999998</v>
      </c>
      <c r="F428">
        <v>1.2527699999999999</v>
      </c>
      <c r="G428">
        <v>-2.1099209999999999</v>
      </c>
      <c r="H428">
        <v>-6.1533540000000002</v>
      </c>
      <c r="I428">
        <v>49.067523999999999</v>
      </c>
      <c r="J428">
        <v>50.969872000000002</v>
      </c>
      <c r="K428">
        <f>Table1[[#This Row],[mx]]-$W$8</f>
        <v>-16.268585974703434</v>
      </c>
      <c r="L428">
        <f>Table1[[#This Row],[my]]-$X$8</f>
        <v>41.91985452367345</v>
      </c>
      <c r="M428">
        <f>Table1[[#This Row],[mz]]-$Y$8</f>
        <v>25.530153617197168</v>
      </c>
      <c r="N428">
        <f>Table1[[#This Row],[cx]]*$W$9+Table1[[#This Row],[cy]]*$X$9+Table1[[#This Row],[cz]]*$Y$9</f>
        <v>-0.30663057211892497</v>
      </c>
      <c r="O428">
        <f>Table1[[#This Row],[cx]]*$W$10+Table1[[#This Row],[cy]]*$X$10+Table1[[#This Row],[cz]]*$Y$10</f>
        <v>0.81838393725652281</v>
      </c>
      <c r="P428">
        <f>Table1[[#This Row],[cx]]*$W$11+Table1[[#This Row],[cy]]*$X$11+Table1[[#This Row],[cz]]*$Y$11</f>
        <v>0.51745590538166941</v>
      </c>
      <c r="Q428">
        <f t="shared" si="36"/>
        <v>9.9446824187885991E-4</v>
      </c>
      <c r="R428">
        <f t="shared" si="37"/>
        <v>110.53987590752821</v>
      </c>
      <c r="AF428">
        <f t="shared" si="38"/>
        <v>249.9961537351335</v>
      </c>
      <c r="AG428">
        <f t="shared" si="39"/>
        <v>71.77843370060414</v>
      </c>
      <c r="AH428">
        <f t="shared" si="40"/>
        <v>-120.88956840602216</v>
      </c>
      <c r="AI428">
        <f>SQRT(Table1[[#This Row],[ax]]*Table1[[#This Row],[ax]]+Table1[[#This Row],[ay]]*Table1[[#This Row],[ay]]+Table1[[#This Row],[az]]*Table1[[#This Row],[az]])-9.807</f>
        <v>-1.6750540491536725</v>
      </c>
    </row>
    <row r="429" spans="1:35" x14ac:dyDescent="0.25">
      <c r="A429">
        <v>25859104</v>
      </c>
      <c r="B429">
        <v>6.1055250000000001</v>
      </c>
      <c r="C429">
        <v>-4.9610390000000004</v>
      </c>
      <c r="D429">
        <v>0.56745500000000004</v>
      </c>
      <c r="E429">
        <v>4.3632559999999998</v>
      </c>
      <c r="F429">
        <v>1.402442</v>
      </c>
      <c r="G429">
        <v>-4.3632559999999998</v>
      </c>
      <c r="H429">
        <v>-14.478479</v>
      </c>
      <c r="I429">
        <v>50.871474999999997</v>
      </c>
      <c r="J429">
        <v>38.140720000000002</v>
      </c>
      <c r="K429">
        <f>Table1[[#This Row],[mx]]-$W$8</f>
        <v>-24.593710974703434</v>
      </c>
      <c r="L429">
        <f>Table1[[#This Row],[my]]-$X$8</f>
        <v>43.723805523673448</v>
      </c>
      <c r="M429">
        <f>Table1[[#This Row],[mz]]-$Y$8</f>
        <v>12.701001617197168</v>
      </c>
      <c r="N429">
        <f>Table1[[#This Row],[cx]]*$W$9+Table1[[#This Row],[cy]]*$X$9+Table1[[#This Row],[cz]]*$Y$9</f>
        <v>-0.46742161514705433</v>
      </c>
      <c r="O429">
        <f>Table1[[#This Row],[cx]]*$W$10+Table1[[#This Row],[cy]]*$X$10+Table1[[#This Row],[cz]]*$Y$10</f>
        <v>0.8550486195420447</v>
      </c>
      <c r="P429">
        <f>Table1[[#This Row],[cx]]*$W$11+Table1[[#This Row],[cy]]*$X$11+Table1[[#This Row],[cz]]*$Y$11</f>
        <v>0.26417603191100736</v>
      </c>
      <c r="Q429">
        <f t="shared" si="36"/>
        <v>3.7558765288899025E-4</v>
      </c>
      <c r="R429">
        <f t="shared" si="37"/>
        <v>118.66370103544024</v>
      </c>
      <c r="AF429">
        <f t="shared" si="38"/>
        <v>249.9961537351335</v>
      </c>
      <c r="AG429">
        <f t="shared" si="39"/>
        <v>80.354007611886203</v>
      </c>
      <c r="AH429">
        <f t="shared" si="40"/>
        <v>-249.9961537351335</v>
      </c>
      <c r="AI429">
        <f>SQRT(Table1[[#This Row],[ax]]*Table1[[#This Row],[ax]]+Table1[[#This Row],[ay]]*Table1[[#This Row],[ay]]+Table1[[#This Row],[az]]*Table1[[#This Row],[az]])-9.807</f>
        <v>-1.9195828903137757</v>
      </c>
    </row>
    <row r="430" spans="1:35" x14ac:dyDescent="0.25">
      <c r="A430">
        <v>25910175</v>
      </c>
      <c r="B430">
        <v>10.173481000000001</v>
      </c>
      <c r="C430">
        <v>-4.965827</v>
      </c>
      <c r="D430">
        <v>3.342476</v>
      </c>
      <c r="E430">
        <v>4.3632559999999998</v>
      </c>
      <c r="F430">
        <v>3.7255530000000001</v>
      </c>
      <c r="G430">
        <v>-4.1608530000000004</v>
      </c>
      <c r="H430">
        <v>-19.183985</v>
      </c>
      <c r="I430">
        <v>47.985149</v>
      </c>
      <c r="J430">
        <v>30.859307999999999</v>
      </c>
      <c r="K430">
        <f>Table1[[#This Row],[mx]]-$W$8</f>
        <v>-29.299216974703434</v>
      </c>
      <c r="L430">
        <f>Table1[[#This Row],[my]]-$X$8</f>
        <v>40.837479523673451</v>
      </c>
      <c r="M430">
        <f>Table1[[#This Row],[mz]]-$Y$8</f>
        <v>5.4195896171971647</v>
      </c>
      <c r="N430">
        <f>Table1[[#This Row],[cx]]*$W$9+Table1[[#This Row],[cy]]*$X$9+Table1[[#This Row],[cz]]*$Y$9</f>
        <v>-0.55906499020653222</v>
      </c>
      <c r="O430">
        <f>Table1[[#This Row],[cx]]*$W$10+Table1[[#This Row],[cy]]*$X$10+Table1[[#This Row],[cz]]*$Y$10</f>
        <v>0.79927558656385633</v>
      </c>
      <c r="P430">
        <f>Table1[[#This Row],[cx]]*$W$11+Table1[[#This Row],[cy]]*$X$11+Table1[[#This Row],[cz]]*$Y$11</f>
        <v>0.12065612890632735</v>
      </c>
      <c r="Q430">
        <f t="shared" si="36"/>
        <v>1.1591963027578081E-3</v>
      </c>
      <c r="R430">
        <f t="shared" si="37"/>
        <v>124.9714275586569</v>
      </c>
      <c r="AF430">
        <f t="shared" si="38"/>
        <v>249.9961537351335</v>
      </c>
      <c r="AG430">
        <f t="shared" si="39"/>
        <v>213.45846325230238</v>
      </c>
      <c r="AH430">
        <f t="shared" si="40"/>
        <v>-238.39931607434715</v>
      </c>
      <c r="AI430">
        <f>SQRT(Table1[[#This Row],[ax]]*Table1[[#This Row],[ax]]+Table1[[#This Row],[ay]]*Table1[[#This Row],[ay]]+Table1[[#This Row],[az]]*Table1[[#This Row],[az]])-9.807</f>
        <v>1.9968679788392265</v>
      </c>
    </row>
    <row r="431" spans="1:35" x14ac:dyDescent="0.25">
      <c r="A431">
        <v>25961253</v>
      </c>
      <c r="B431">
        <v>10.451223000000001</v>
      </c>
      <c r="C431">
        <v>-1.755039</v>
      </c>
      <c r="D431">
        <v>6.5317150000000002</v>
      </c>
      <c r="E431">
        <v>4.2514019999999997</v>
      </c>
      <c r="F431">
        <v>3.551113</v>
      </c>
      <c r="G431">
        <v>-4.1908139999999996</v>
      </c>
      <c r="H431">
        <v>-28.052053000000001</v>
      </c>
      <c r="I431">
        <v>39.506573000000003</v>
      </c>
      <c r="J431">
        <v>14.736186999999999</v>
      </c>
      <c r="K431">
        <f>Table1[[#This Row],[mx]]-$W$8</f>
        <v>-38.167284974703435</v>
      </c>
      <c r="L431">
        <f>Table1[[#This Row],[my]]-$X$8</f>
        <v>32.358903523673455</v>
      </c>
      <c r="M431">
        <f>Table1[[#This Row],[mz]]-$Y$8</f>
        <v>-10.703531382802835</v>
      </c>
      <c r="N431">
        <f>Table1[[#This Row],[cx]]*$W$9+Table1[[#This Row],[cy]]*$X$9+Table1[[#This Row],[cz]]*$Y$9</f>
        <v>-0.73237442331736924</v>
      </c>
      <c r="O431">
        <f>Table1[[#This Row],[cx]]*$W$10+Table1[[#This Row],[cy]]*$X$10+Table1[[#This Row],[cz]]*$Y$10</f>
        <v>0.63489411618301339</v>
      </c>
      <c r="P431">
        <f>Table1[[#This Row],[cx]]*$W$11+Table1[[#This Row],[cy]]*$X$11+Table1[[#This Row],[cz]]*$Y$11</f>
        <v>-0.19777602205331968</v>
      </c>
      <c r="Q431">
        <f t="shared" si="36"/>
        <v>4.58893961135133E-4</v>
      </c>
      <c r="R431">
        <f t="shared" si="37"/>
        <v>139.07803985944832</v>
      </c>
      <c r="AF431">
        <f t="shared" si="38"/>
        <v>243.58739161347719</v>
      </c>
      <c r="AG431">
        <f t="shared" si="39"/>
        <v>203.46378747404032</v>
      </c>
      <c r="AH431">
        <f t="shared" si="40"/>
        <v>-240.11595492433855</v>
      </c>
      <c r="AI431">
        <f>SQRT(Table1[[#This Row],[ax]]*Table1[[#This Row],[ax]]+Table1[[#This Row],[ay]]*Table1[[#This Row],[ay]]+Table1[[#This Row],[az]]*Table1[[#This Row],[az]])-9.807</f>
        <v>2.6417559590697657</v>
      </c>
    </row>
    <row r="432" spans="1:35" x14ac:dyDescent="0.25">
      <c r="A432">
        <v>26012324</v>
      </c>
      <c r="B432">
        <v>10.195029999999999</v>
      </c>
      <c r="C432">
        <v>4.6473820000000003</v>
      </c>
      <c r="D432">
        <v>7.6402869999999998</v>
      </c>
      <c r="E432">
        <v>1.847729</v>
      </c>
      <c r="F432">
        <v>3.0592199999999998</v>
      </c>
      <c r="G432">
        <v>-4.3632559999999998</v>
      </c>
      <c r="H432">
        <v>-29.680883000000001</v>
      </c>
      <c r="I432">
        <v>22.008226000000001</v>
      </c>
      <c r="J432">
        <v>-2.080403</v>
      </c>
      <c r="K432">
        <f>Table1[[#This Row],[mx]]-$W$8</f>
        <v>-39.796114974703436</v>
      </c>
      <c r="L432">
        <f>Table1[[#This Row],[my]]-$X$8</f>
        <v>14.860556523673448</v>
      </c>
      <c r="M432">
        <f>Table1[[#This Row],[mz]]-$Y$8</f>
        <v>-27.520121382802834</v>
      </c>
      <c r="N432">
        <f>Table1[[#This Row],[cx]]*$W$9+Table1[[#This Row],[cy]]*$X$9+Table1[[#This Row],[cz]]*$Y$9</f>
        <v>-0.76734045087558689</v>
      </c>
      <c r="O432">
        <f>Table1[[#This Row],[cx]]*$W$10+Table1[[#This Row],[cy]]*$X$10+Table1[[#This Row],[cz]]*$Y$10</f>
        <v>0.29392409802865838</v>
      </c>
      <c r="P432">
        <f>Table1[[#This Row],[cx]]*$W$11+Table1[[#This Row],[cy]]*$X$11+Table1[[#This Row],[cz]]*$Y$11</f>
        <v>-0.53313885372826175</v>
      </c>
      <c r="Q432">
        <f t="shared" si="36"/>
        <v>1.6451314215773381E-3</v>
      </c>
      <c r="R432">
        <f t="shared" si="37"/>
        <v>159.04103053295285</v>
      </c>
      <c r="AF432">
        <f t="shared" si="38"/>
        <v>105.86707338392809</v>
      </c>
      <c r="AG432">
        <f t="shared" si="39"/>
        <v>175.28039460201168</v>
      </c>
      <c r="AH432">
        <f t="shared" si="40"/>
        <v>-249.9961537351335</v>
      </c>
      <c r="AI432">
        <f>SQRT(Table1[[#This Row],[ax]]*Table1[[#This Row],[ax]]+Table1[[#This Row],[ay]]*Table1[[#This Row],[ay]]+Table1[[#This Row],[az]]*Table1[[#This Row],[az]])-9.807</f>
        <v>3.7543709335447701</v>
      </c>
    </row>
    <row r="433" spans="1:35" x14ac:dyDescent="0.25">
      <c r="A433">
        <v>26063387</v>
      </c>
      <c r="B433">
        <v>12.364286999999999</v>
      </c>
      <c r="C433">
        <v>2.822908</v>
      </c>
      <c r="D433">
        <v>10.573333999999999</v>
      </c>
      <c r="E433">
        <v>3.9348800000000002</v>
      </c>
      <c r="F433">
        <v>3.3997099999999998</v>
      </c>
      <c r="G433">
        <v>-2.9626790000000001</v>
      </c>
      <c r="H433">
        <v>-27.14715</v>
      </c>
      <c r="I433">
        <v>11.184509</v>
      </c>
      <c r="J433">
        <v>-8.3216110000000008</v>
      </c>
      <c r="K433">
        <f>Table1[[#This Row],[mx]]-$W$8</f>
        <v>-37.262381974703437</v>
      </c>
      <c r="L433">
        <f>Table1[[#This Row],[my]]-$X$8</f>
        <v>4.0368395236734491</v>
      </c>
      <c r="M433">
        <f>Table1[[#This Row],[mz]]-$Y$8</f>
        <v>-33.761329382802835</v>
      </c>
      <c r="N433">
        <f>Table1[[#This Row],[cx]]*$W$9+Table1[[#This Row],[cy]]*$X$9+Table1[[#This Row],[cz]]*$Y$9</f>
        <v>-0.72042613181325854</v>
      </c>
      <c r="O433">
        <f>Table1[[#This Row],[cx]]*$W$10+Table1[[#This Row],[cy]]*$X$10+Table1[[#This Row],[cz]]*$Y$10</f>
        <v>8.2581852243314199E-2</v>
      </c>
      <c r="P433">
        <f>Table1[[#This Row],[cx]]*$W$11+Table1[[#This Row],[cy]]*$X$11+Table1[[#This Row],[cz]]*$Y$11</f>
        <v>-0.65888784261609235</v>
      </c>
      <c r="Q433">
        <f t="shared" si="36"/>
        <v>1.6026600753758643E-3</v>
      </c>
      <c r="R433">
        <f t="shared" si="37"/>
        <v>173.46077393863266</v>
      </c>
      <c r="AF433">
        <f t="shared" si="38"/>
        <v>225.45201689043739</v>
      </c>
      <c r="AG433">
        <f t="shared" si="39"/>
        <v>194.7890345684211</v>
      </c>
      <c r="AH433">
        <f t="shared" si="40"/>
        <v>-169.74900275203922</v>
      </c>
      <c r="AI433">
        <f>SQRT(Table1[[#This Row],[ax]]*Table1[[#This Row],[ax]]+Table1[[#This Row],[ay]]*Table1[[#This Row],[ay]]+Table1[[#This Row],[az]]*Table1[[#This Row],[az]])-9.807</f>
        <v>6.704807728725191</v>
      </c>
    </row>
    <row r="434" spans="1:35" x14ac:dyDescent="0.25">
      <c r="A434">
        <v>26114459</v>
      </c>
      <c r="B434">
        <v>9.3785659999999993</v>
      </c>
      <c r="C434">
        <v>6.1127089999999997</v>
      </c>
      <c r="D434">
        <v>13.001177999999999</v>
      </c>
      <c r="E434">
        <v>4.1712389999999999</v>
      </c>
      <c r="F434">
        <v>3.7829449999999998</v>
      </c>
      <c r="G434">
        <v>-2.6348389999999999</v>
      </c>
      <c r="H434">
        <v>-19.907909</v>
      </c>
      <c r="I434">
        <v>-1.4431620000000001</v>
      </c>
      <c r="J434">
        <v>-12.135683</v>
      </c>
      <c r="K434">
        <f>Table1[[#This Row],[mx]]-$W$8</f>
        <v>-30.023140974703438</v>
      </c>
      <c r="L434">
        <f>Table1[[#This Row],[my]]-$X$8</f>
        <v>-8.5908314763265512</v>
      </c>
      <c r="M434">
        <f>Table1[[#This Row],[mz]]-$Y$8</f>
        <v>-37.575401382802838</v>
      </c>
      <c r="N434">
        <f>Table1[[#This Row],[cx]]*$W$9+Table1[[#This Row],[cy]]*$X$9+Table1[[#This Row],[cz]]*$Y$9</f>
        <v>-0.58279187292670909</v>
      </c>
      <c r="O434">
        <f>Table1[[#This Row],[cx]]*$W$10+Table1[[#This Row],[cy]]*$X$10+Table1[[#This Row],[cz]]*$Y$10</f>
        <v>-0.16434577184311969</v>
      </c>
      <c r="P434">
        <f>Table1[[#This Row],[cx]]*$W$11+Table1[[#This Row],[cy]]*$X$11+Table1[[#This Row],[cz]]*$Y$11</f>
        <v>-0.73817798289358327</v>
      </c>
      <c r="Q434">
        <f t="shared" si="36"/>
        <v>7.8211676517837021E-3</v>
      </c>
      <c r="R434">
        <f t="shared" si="37"/>
        <v>-164.2516880104539</v>
      </c>
      <c r="AF434">
        <f t="shared" si="38"/>
        <v>238.99439004036998</v>
      </c>
      <c r="AG434">
        <f t="shared" si="39"/>
        <v>216.7467826301172</v>
      </c>
      <c r="AH434">
        <f t="shared" si="40"/>
        <v>-150.9651543964703</v>
      </c>
      <c r="AI434">
        <f>SQRT(Table1[[#This Row],[ax]]*Table1[[#This Row],[ax]]+Table1[[#This Row],[ay]]*Table1[[#This Row],[ay]]+Table1[[#This Row],[az]]*Table1[[#This Row],[az]])-9.807</f>
        <v>7.3497287360592392</v>
      </c>
    </row>
    <row r="435" spans="1:35" x14ac:dyDescent="0.25">
      <c r="A435">
        <v>26165530</v>
      </c>
      <c r="B435">
        <v>7.6450760000000004</v>
      </c>
      <c r="C435">
        <v>5.7655320000000003</v>
      </c>
      <c r="D435">
        <v>10.518264</v>
      </c>
      <c r="E435">
        <v>3.4288720000000001</v>
      </c>
      <c r="F435">
        <v>3.472016</v>
      </c>
      <c r="G435">
        <v>-3.2199439999999999</v>
      </c>
      <c r="H435">
        <v>-8.8680690000000002</v>
      </c>
      <c r="I435">
        <v>-16.055181999999999</v>
      </c>
      <c r="J435">
        <v>-14.042719</v>
      </c>
      <c r="K435">
        <f>Table1[[#This Row],[mx]]-$W$8</f>
        <v>-18.983300974703436</v>
      </c>
      <c r="L435">
        <f>Table1[[#This Row],[my]]-$X$8</f>
        <v>-23.202851476326551</v>
      </c>
      <c r="M435">
        <f>Table1[[#This Row],[mz]]-$Y$8</f>
        <v>-39.482437382802836</v>
      </c>
      <c r="N435">
        <f>Table1[[#This Row],[cx]]*$W$9+Table1[[#This Row],[cy]]*$X$9+Table1[[#This Row],[cz]]*$Y$9</f>
        <v>-0.37198677913230788</v>
      </c>
      <c r="O435">
        <f>Table1[[#This Row],[cx]]*$W$10+Table1[[#This Row],[cy]]*$X$10+Table1[[#This Row],[cz]]*$Y$10</f>
        <v>-0.45033747985550193</v>
      </c>
      <c r="P435">
        <f>Table1[[#This Row],[cx]]*$W$11+Table1[[#This Row],[cy]]*$X$11+Table1[[#This Row],[cz]]*$Y$11</f>
        <v>-0.7809806617700118</v>
      </c>
      <c r="Q435">
        <f t="shared" si="36"/>
        <v>2.3903490785239941E-3</v>
      </c>
      <c r="R435">
        <f t="shared" si="37"/>
        <v>-129.55731308379953</v>
      </c>
      <c r="AF435">
        <f t="shared" si="38"/>
        <v>196.45989409058163</v>
      </c>
      <c r="AG435">
        <f t="shared" si="39"/>
        <v>198.93186320189403</v>
      </c>
      <c r="AH435">
        <f t="shared" si="40"/>
        <v>-184.48920146847234</v>
      </c>
      <c r="AI435">
        <f>SQRT(Table1[[#This Row],[ax]]*Table1[[#This Row],[ax]]+Table1[[#This Row],[ay]]*Table1[[#This Row],[ay]]+Table1[[#This Row],[az]]*Table1[[#This Row],[az]])-9.807</f>
        <v>4.4170087128241029</v>
      </c>
    </row>
    <row r="436" spans="1:35" x14ac:dyDescent="0.25">
      <c r="A436">
        <v>26216603</v>
      </c>
      <c r="B436">
        <v>6.409605</v>
      </c>
      <c r="C436">
        <v>6.8525539999999996</v>
      </c>
      <c r="D436">
        <v>11.061775000000001</v>
      </c>
      <c r="E436">
        <v>3.2464430000000002</v>
      </c>
      <c r="F436">
        <v>3.6517819999999999</v>
      </c>
      <c r="G436">
        <v>-2.5922269999999998</v>
      </c>
      <c r="H436">
        <v>5.610411</v>
      </c>
      <c r="I436">
        <v>-27.239691000000001</v>
      </c>
      <c r="J436">
        <v>-11.268848</v>
      </c>
      <c r="K436">
        <f>Table1[[#This Row],[mx]]-$W$8</f>
        <v>-4.5048209747034358</v>
      </c>
      <c r="L436">
        <f>Table1[[#This Row],[my]]-$X$8</f>
        <v>-34.387360476326549</v>
      </c>
      <c r="M436">
        <f>Table1[[#This Row],[mz]]-$Y$8</f>
        <v>-36.708566382802836</v>
      </c>
      <c r="N436">
        <f>Table1[[#This Row],[cx]]*$W$9+Table1[[#This Row],[cy]]*$X$9+Table1[[#This Row],[cz]]*$Y$9</f>
        <v>-9.3955736178156529E-2</v>
      </c>
      <c r="O436">
        <f>Table1[[#This Row],[cx]]*$W$10+Table1[[#This Row],[cy]]*$X$10+Table1[[#This Row],[cz]]*$Y$10</f>
        <v>-0.66968676098170099</v>
      </c>
      <c r="P436">
        <f>Table1[[#This Row],[cx]]*$W$11+Table1[[#This Row],[cy]]*$X$11+Table1[[#This Row],[cz]]*$Y$11</f>
        <v>-0.73182316954421045</v>
      </c>
      <c r="Q436">
        <f t="shared" si="36"/>
        <v>5.079142538464491E-5</v>
      </c>
      <c r="R436">
        <f t="shared" si="37"/>
        <v>-97.986357559507709</v>
      </c>
      <c r="AF436">
        <f t="shared" si="38"/>
        <v>186.00748232978953</v>
      </c>
      <c r="AG436">
        <f t="shared" si="39"/>
        <v>209.23169630184279</v>
      </c>
      <c r="AH436">
        <f t="shared" si="40"/>
        <v>-148.52366663985885</v>
      </c>
      <c r="AI436">
        <f>SQRT(Table1[[#This Row],[ax]]*Table1[[#This Row],[ax]]+Table1[[#This Row],[ay]]*Table1[[#This Row],[ay]]+Table1[[#This Row],[az]]*Table1[[#This Row],[az]])-9.807</f>
        <v>4.6982886468889689</v>
      </c>
    </row>
    <row r="437" spans="1:35" x14ac:dyDescent="0.25">
      <c r="A437">
        <v>26267674</v>
      </c>
      <c r="B437">
        <v>2.080667</v>
      </c>
      <c r="C437">
        <v>4.8341390000000004</v>
      </c>
      <c r="D437">
        <v>10.238128</v>
      </c>
      <c r="E437">
        <v>2.9878459999999998</v>
      </c>
      <c r="F437">
        <v>4.2583260000000003</v>
      </c>
      <c r="G437">
        <v>-2.2859590000000001</v>
      </c>
      <c r="H437">
        <v>17.193194999999999</v>
      </c>
      <c r="I437">
        <v>-33.373131000000001</v>
      </c>
      <c r="J437">
        <v>-6.4145760000000003</v>
      </c>
      <c r="K437">
        <f>Table1[[#This Row],[mx]]-$W$8</f>
        <v>7.0779630252965635</v>
      </c>
      <c r="L437">
        <f>Table1[[#This Row],[my]]-$X$8</f>
        <v>-40.520800476326549</v>
      </c>
      <c r="M437">
        <f>Table1[[#This Row],[mz]]-$Y$8</f>
        <v>-31.854294382802834</v>
      </c>
      <c r="N437">
        <f>Table1[[#This Row],[cx]]*$W$9+Table1[[#This Row],[cy]]*$X$9+Table1[[#This Row],[cz]]*$Y$9</f>
        <v>0.12902265861734036</v>
      </c>
      <c r="O437">
        <f>Table1[[#This Row],[cx]]*$W$10+Table1[[#This Row],[cy]]*$X$10+Table1[[#This Row],[cz]]*$Y$10</f>
        <v>-0.79032242980001866</v>
      </c>
      <c r="P437">
        <f>Table1[[#This Row],[cx]]*$W$11+Table1[[#This Row],[cy]]*$X$11+Table1[[#This Row],[cz]]*$Y$11</f>
        <v>-0.63982362708634466</v>
      </c>
      <c r="Q437">
        <f t="shared" si="36"/>
        <v>2.563464062108839E-3</v>
      </c>
      <c r="R437">
        <f t="shared" si="37"/>
        <v>-80.728074344677339</v>
      </c>
      <c r="AF437">
        <f t="shared" si="38"/>
        <v>171.19096563504496</v>
      </c>
      <c r="AG437">
        <f t="shared" si="39"/>
        <v>243.9841075908258</v>
      </c>
      <c r="AH437">
        <f t="shared" si="40"/>
        <v>-130.97580283994617</v>
      </c>
      <c r="AI437">
        <f>SQRT(Table1[[#This Row],[ax]]*Table1[[#This Row],[ax]]+Table1[[#This Row],[ay]]*Table1[[#This Row],[ay]]+Table1[[#This Row],[az]]*Table1[[#This Row],[az]])-9.807</f>
        <v>1.7046176092065348</v>
      </c>
    </row>
    <row r="438" spans="1:35" x14ac:dyDescent="0.25">
      <c r="A438">
        <v>26318749</v>
      </c>
      <c r="B438">
        <v>2.4015070000000001</v>
      </c>
      <c r="C438">
        <v>8.4711169999999996</v>
      </c>
      <c r="D438">
        <v>10.549390000000001</v>
      </c>
      <c r="E438">
        <v>2.669327</v>
      </c>
      <c r="F438">
        <v>4.3632559999999998</v>
      </c>
      <c r="G438">
        <v>-1.510834</v>
      </c>
      <c r="H438">
        <v>29.680883000000001</v>
      </c>
      <c r="I438">
        <v>-35.718268999999999</v>
      </c>
      <c r="J438">
        <v>4.160806</v>
      </c>
      <c r="K438">
        <f>Table1[[#This Row],[mx]]-$W$8</f>
        <v>19.565651025296567</v>
      </c>
      <c r="L438">
        <f>Table1[[#This Row],[my]]-$X$8</f>
        <v>-42.865938476326548</v>
      </c>
      <c r="M438">
        <f>Table1[[#This Row],[mz]]-$Y$8</f>
        <v>-21.278912382802833</v>
      </c>
      <c r="N438">
        <f>Table1[[#This Row],[cx]]*$W$9+Table1[[#This Row],[cy]]*$X$9+Table1[[#This Row],[cz]]*$Y$9</f>
        <v>0.37026319594085838</v>
      </c>
      <c r="O438">
        <f>Table1[[#This Row],[cx]]*$W$10+Table1[[#This Row],[cy]]*$X$10+Table1[[#This Row],[cz]]*$Y$10</f>
        <v>-0.83735561478778842</v>
      </c>
      <c r="P438">
        <f>Table1[[#This Row],[cx]]*$W$11+Table1[[#This Row],[cy]]*$X$11+Table1[[#This Row],[cz]]*$Y$11</f>
        <v>-0.43377053284608852</v>
      </c>
      <c r="Q438">
        <f t="shared" si="36"/>
        <v>6.9781219100906427E-4</v>
      </c>
      <c r="R438">
        <f t="shared" si="37"/>
        <v>-66.145870365952291</v>
      </c>
      <c r="AF438">
        <f t="shared" si="38"/>
        <v>152.94117124031749</v>
      </c>
      <c r="AG438">
        <f t="shared" si="39"/>
        <v>249.9961537351335</v>
      </c>
      <c r="AH438">
        <f t="shared" si="40"/>
        <v>-86.564411744868224</v>
      </c>
      <c r="AI438">
        <f>SQRT(Table1[[#This Row],[ax]]*Table1[[#This Row],[ax]]+Table1[[#This Row],[ay]]*Table1[[#This Row],[ay]]+Table1[[#This Row],[az]]*Table1[[#This Row],[az]])-9.807</f>
        <v>3.9340584916460504</v>
      </c>
    </row>
    <row r="439" spans="1:35" x14ac:dyDescent="0.25">
      <c r="A439">
        <v>26369815</v>
      </c>
      <c r="B439">
        <v>-1.149275</v>
      </c>
      <c r="C439">
        <v>5.3584969999999998</v>
      </c>
      <c r="D439">
        <v>4.2930229999999998</v>
      </c>
      <c r="E439">
        <v>3.1211389999999999</v>
      </c>
      <c r="F439">
        <v>4.3632559999999998</v>
      </c>
      <c r="G439">
        <v>-1.58314</v>
      </c>
      <c r="H439">
        <v>38.910915000000003</v>
      </c>
      <c r="I439">
        <v>-35.177086000000003</v>
      </c>
      <c r="J439">
        <v>16.469856</v>
      </c>
      <c r="K439">
        <f>Table1[[#This Row],[mx]]-$W$8</f>
        <v>28.795683025296569</v>
      </c>
      <c r="L439">
        <f>Table1[[#This Row],[my]]-$X$8</f>
        <v>-42.324755476326551</v>
      </c>
      <c r="M439">
        <f>Table1[[#This Row],[mz]]-$Y$8</f>
        <v>-8.9698623828028339</v>
      </c>
      <c r="N439">
        <f>Table1[[#This Row],[cx]]*$W$9+Table1[[#This Row],[cy]]*$X$9+Table1[[#This Row],[cz]]*$Y$9</f>
        <v>0.54902332822811672</v>
      </c>
      <c r="O439">
        <f>Table1[[#This Row],[cx]]*$W$10+Table1[[#This Row],[cy]]*$X$10+Table1[[#This Row],[cz]]*$Y$10</f>
        <v>-0.8280365565784098</v>
      </c>
      <c r="P439">
        <f>Table1[[#This Row],[cx]]*$W$11+Table1[[#This Row],[cy]]*$X$11+Table1[[#This Row],[cz]]*$Y$11</f>
        <v>-0.19151526217581963</v>
      </c>
      <c r="Q439">
        <f t="shared" si="36"/>
        <v>5.6402685728419548E-4</v>
      </c>
      <c r="R439">
        <f t="shared" si="37"/>
        <v>-56.453935172607636</v>
      </c>
      <c r="AF439">
        <f t="shared" si="38"/>
        <v>178.82809197368223</v>
      </c>
      <c r="AG439">
        <f t="shared" si="39"/>
        <v>249.9961537351335</v>
      </c>
      <c r="AH439">
        <f t="shared" si="40"/>
        <v>-90.707240378341154</v>
      </c>
      <c r="AI439">
        <f>SQRT(Table1[[#This Row],[ax]]*Table1[[#This Row],[ax]]+Table1[[#This Row],[ay]]*Table1[[#This Row],[ay]]+Table1[[#This Row],[az]]*Table1[[#This Row],[az]])-9.807</f>
        <v>-2.8453644448188049</v>
      </c>
    </row>
    <row r="440" spans="1:35" x14ac:dyDescent="0.25">
      <c r="A440">
        <v>26420887</v>
      </c>
      <c r="B440">
        <v>-6.282705</v>
      </c>
      <c r="C440">
        <v>9.3642000000000003</v>
      </c>
      <c r="D440">
        <v>5.2100479999999996</v>
      </c>
      <c r="E440">
        <v>0.26552100000000001</v>
      </c>
      <c r="F440">
        <v>4.3632559999999998</v>
      </c>
      <c r="G440">
        <v>-1.6132340000000001</v>
      </c>
      <c r="H440">
        <v>44.883285999999998</v>
      </c>
      <c r="I440">
        <v>-31.749573000000002</v>
      </c>
      <c r="J440">
        <v>30.512574999999998</v>
      </c>
      <c r="K440">
        <f>Table1[[#This Row],[mx]]-$W$8</f>
        <v>34.768054025296564</v>
      </c>
      <c r="L440">
        <f>Table1[[#This Row],[my]]-$X$8</f>
        <v>-38.897242476326554</v>
      </c>
      <c r="M440">
        <f>Table1[[#This Row],[mz]]-$Y$8</f>
        <v>5.0728566171971643</v>
      </c>
      <c r="N440">
        <f>Table1[[#This Row],[cx]]*$W$9+Table1[[#This Row],[cy]]*$X$9+Table1[[#This Row],[cz]]*$Y$9</f>
        <v>0.66530296046903492</v>
      </c>
      <c r="O440">
        <f>Table1[[#This Row],[cx]]*$W$10+Table1[[#This Row],[cy]]*$X$10+Table1[[#This Row],[cz]]*$Y$10</f>
        <v>-0.76236507900365513</v>
      </c>
      <c r="P440">
        <f>Table1[[#This Row],[cx]]*$W$11+Table1[[#This Row],[cy]]*$X$11+Table1[[#This Row],[cz]]*$Y$11</f>
        <v>8.6942206895198965E-2</v>
      </c>
      <c r="Q440">
        <f t="shared" si="36"/>
        <v>9.8517454312159838E-4</v>
      </c>
      <c r="R440">
        <f t="shared" si="37"/>
        <v>-48.889353087073282</v>
      </c>
      <c r="AF440">
        <f t="shared" si="38"/>
        <v>15.213232672093131</v>
      </c>
      <c r="AG440">
        <f t="shared" si="39"/>
        <v>249.9961537351335</v>
      </c>
      <c r="AH440">
        <f t="shared" si="40"/>
        <v>-92.431499567007847</v>
      </c>
      <c r="AI440">
        <f>SQRT(Table1[[#This Row],[ax]]*Table1[[#This Row],[ax]]+Table1[[#This Row],[ay]]*Table1[[#This Row],[ay]]+Table1[[#This Row],[az]]*Table1[[#This Row],[az]])-9.807</f>
        <v>2.6149653807007933</v>
      </c>
    </row>
    <row r="441" spans="1:35" x14ac:dyDescent="0.25">
      <c r="A441">
        <v>26471955</v>
      </c>
      <c r="B441">
        <v>5.1094869999999997</v>
      </c>
      <c r="C441">
        <v>10.082497</v>
      </c>
      <c r="D441">
        <v>-2.075879</v>
      </c>
      <c r="E441">
        <v>-0.179367</v>
      </c>
      <c r="F441">
        <v>4.3632559999999998</v>
      </c>
      <c r="G441">
        <v>-2.7612070000000002</v>
      </c>
      <c r="H441">
        <v>43.073478999999999</v>
      </c>
      <c r="I441">
        <v>-29.584828999999999</v>
      </c>
      <c r="J441">
        <v>40.567855999999999</v>
      </c>
      <c r="K441">
        <f>Table1[[#This Row],[mx]]-$W$8</f>
        <v>32.958247025296565</v>
      </c>
      <c r="L441">
        <f>Table1[[#This Row],[my]]-$X$8</f>
        <v>-36.732498476326548</v>
      </c>
      <c r="M441">
        <f>Table1[[#This Row],[mz]]-$Y$8</f>
        <v>15.128137617197165</v>
      </c>
      <c r="N441">
        <f>Table1[[#This Row],[cx]]*$W$9+Table1[[#This Row],[cy]]*$X$9+Table1[[#This Row],[cz]]*$Y$9</f>
        <v>0.63071823374189873</v>
      </c>
      <c r="O441">
        <f>Table1[[#This Row],[cx]]*$W$10+Table1[[#This Row],[cy]]*$X$10+Table1[[#This Row],[cz]]*$Y$10</f>
        <v>-0.7210078374630865</v>
      </c>
      <c r="P441">
        <f>Table1[[#This Row],[cx]]*$W$11+Table1[[#This Row],[cy]]*$X$11+Table1[[#This Row],[cz]]*$Y$11</f>
        <v>0.28936294221181447</v>
      </c>
      <c r="Q441">
        <f t="shared" si="36"/>
        <v>1.9284998638490229E-6</v>
      </c>
      <c r="R441">
        <f t="shared" si="37"/>
        <v>-48.821439959383596</v>
      </c>
      <c r="AF441">
        <f t="shared" si="38"/>
        <v>-10.276972083923036</v>
      </c>
      <c r="AG441">
        <f t="shared" si="39"/>
        <v>249.9961537351335</v>
      </c>
      <c r="AH441">
        <f t="shared" si="40"/>
        <v>-158.20550746197952</v>
      </c>
      <c r="AI441">
        <f>SQRT(Table1[[#This Row],[ax]]*Table1[[#This Row],[ax]]+Table1[[#This Row],[ay]]*Table1[[#This Row],[ay]]+Table1[[#This Row],[az]]*Table1[[#This Row],[az]])-9.807</f>
        <v>1.6852964102401646</v>
      </c>
    </row>
    <row r="442" spans="1:35" x14ac:dyDescent="0.25">
      <c r="A442">
        <v>26523026</v>
      </c>
      <c r="B442">
        <v>-4.5372430000000001</v>
      </c>
      <c r="C442">
        <v>8.4112589999999994</v>
      </c>
      <c r="D442">
        <v>3.3521000000000002E-2</v>
      </c>
      <c r="E442">
        <v>-2.286492</v>
      </c>
      <c r="F442">
        <v>3.611434</v>
      </c>
      <c r="G442">
        <v>-2.857882</v>
      </c>
      <c r="H442">
        <v>43.43544</v>
      </c>
      <c r="I442">
        <v>-27.059296</v>
      </c>
      <c r="J442">
        <v>47.502533</v>
      </c>
      <c r="K442">
        <f>Table1[[#This Row],[mx]]-$W$8</f>
        <v>33.320208025296566</v>
      </c>
      <c r="L442">
        <f>Table1[[#This Row],[my]]-$X$8</f>
        <v>-34.206965476326552</v>
      </c>
      <c r="M442">
        <f>Table1[[#This Row],[mz]]-$Y$8</f>
        <v>22.062814617197166</v>
      </c>
      <c r="N442">
        <f>Table1[[#This Row],[cx]]*$W$9+Table1[[#This Row],[cy]]*$X$9+Table1[[#This Row],[cz]]*$Y$9</f>
        <v>0.63822877978460602</v>
      </c>
      <c r="O442">
        <f>Table1[[#This Row],[cx]]*$W$10+Table1[[#This Row],[cy]]*$X$10+Table1[[#This Row],[cz]]*$Y$10</f>
        <v>-0.67226255374159538</v>
      </c>
      <c r="P442">
        <f>Table1[[#This Row],[cx]]*$W$11+Table1[[#This Row],[cy]]*$X$11+Table1[[#This Row],[cz]]*$Y$11</f>
        <v>0.42810203782160311</v>
      </c>
      <c r="Q442">
        <f t="shared" si="36"/>
        <v>1.8100150200674652E-3</v>
      </c>
      <c r="R442">
        <f t="shared" si="37"/>
        <v>-46.487650733197448</v>
      </c>
      <c r="AF442">
        <f t="shared" si="38"/>
        <v>-131.00634149042662</v>
      </c>
      <c r="AG442">
        <f t="shared" si="39"/>
        <v>206.91992619004895</v>
      </c>
      <c r="AH442">
        <f t="shared" si="40"/>
        <v>-163.74457694640674</v>
      </c>
      <c r="AI442">
        <f>SQRT(Table1[[#This Row],[ax]]*Table1[[#This Row],[ax]]+Table1[[#This Row],[ay]]*Table1[[#This Row],[ay]]+Table1[[#This Row],[az]]*Table1[[#This Row],[az]])-9.807</f>
        <v>-0.2499619827285926</v>
      </c>
    </row>
    <row r="443" spans="1:35" x14ac:dyDescent="0.25">
      <c r="A443">
        <v>26574098</v>
      </c>
      <c r="B443">
        <v>-0.89308299999999996</v>
      </c>
      <c r="C443">
        <v>7.0153679999999996</v>
      </c>
      <c r="D443">
        <v>-0.99843300000000001</v>
      </c>
      <c r="E443">
        <v>-0.33449800000000002</v>
      </c>
      <c r="F443">
        <v>4.3632559999999998</v>
      </c>
      <c r="G443">
        <v>-0.50827199999999995</v>
      </c>
      <c r="H443">
        <v>43.43544</v>
      </c>
      <c r="I443">
        <v>-25.255341999999999</v>
      </c>
      <c r="J443">
        <v>48.889465000000001</v>
      </c>
      <c r="K443">
        <f>Table1[[#This Row],[mx]]-$W$8</f>
        <v>33.320208025296566</v>
      </c>
      <c r="L443">
        <f>Table1[[#This Row],[my]]-$X$8</f>
        <v>-32.403011476326547</v>
      </c>
      <c r="M443">
        <f>Table1[[#This Row],[mz]]-$Y$8</f>
        <v>23.449746617197167</v>
      </c>
      <c r="N443">
        <f>Table1[[#This Row],[cx]]*$W$9+Table1[[#This Row],[cy]]*$X$9+Table1[[#This Row],[cz]]*$Y$9</f>
        <v>0.63858305556576067</v>
      </c>
      <c r="O443">
        <f>Table1[[#This Row],[cx]]*$W$10+Table1[[#This Row],[cy]]*$X$10+Table1[[#This Row],[cz]]*$Y$10</f>
        <v>-0.63707498407750973</v>
      </c>
      <c r="P443">
        <f>Table1[[#This Row],[cx]]*$W$11+Table1[[#This Row],[cy]]*$X$11+Table1[[#This Row],[cz]]*$Y$11</f>
        <v>0.4558048294492747</v>
      </c>
      <c r="Q443">
        <f t="shared" si="36"/>
        <v>4.584264993113587E-4</v>
      </c>
      <c r="R443">
        <f t="shared" si="37"/>
        <v>-44.932265475117489</v>
      </c>
      <c r="AF443">
        <f t="shared" si="38"/>
        <v>-19.165323655567011</v>
      </c>
      <c r="AG443">
        <f t="shared" si="39"/>
        <v>249.9961537351335</v>
      </c>
      <c r="AH443">
        <f t="shared" si="40"/>
        <v>-29.121840444673374</v>
      </c>
      <c r="AI443">
        <f>SQRT(Table1[[#This Row],[ax]]*Table1[[#This Row],[ax]]+Table1[[#This Row],[ay]]*Table1[[#This Row],[ay]]+Table1[[#This Row],[az]]*Table1[[#This Row],[az]])-9.807</f>
        <v>-2.6648816954770354</v>
      </c>
    </row>
    <row r="444" spans="1:35" x14ac:dyDescent="0.25">
      <c r="A444">
        <v>26625166</v>
      </c>
      <c r="B444">
        <v>-2.959384</v>
      </c>
      <c r="C444">
        <v>6.9842420000000001</v>
      </c>
      <c r="D444">
        <v>-5.0041370000000001</v>
      </c>
      <c r="E444">
        <v>-1.511234</v>
      </c>
      <c r="F444">
        <v>1.9649099999999999</v>
      </c>
      <c r="G444">
        <v>-0.97180200000000005</v>
      </c>
      <c r="H444">
        <v>38.729934999999998</v>
      </c>
      <c r="I444">
        <v>-24.172972000000001</v>
      </c>
      <c r="J444">
        <v>55.824142000000002</v>
      </c>
      <c r="K444">
        <f>Table1[[#This Row],[mx]]-$W$8</f>
        <v>28.614703025296564</v>
      </c>
      <c r="L444">
        <f>Table1[[#This Row],[my]]-$X$8</f>
        <v>-31.320641476326553</v>
      </c>
      <c r="M444">
        <f>Table1[[#This Row],[mz]]-$Y$8</f>
        <v>30.384423617197168</v>
      </c>
      <c r="N444">
        <f>Table1[[#This Row],[cx]]*$W$9+Table1[[#This Row],[cy]]*$X$9+Table1[[#This Row],[cz]]*$Y$9</f>
        <v>0.54774018781909273</v>
      </c>
      <c r="O444">
        <f>Table1[[#This Row],[cx]]*$W$10+Table1[[#This Row],[cy]]*$X$10+Table1[[#This Row],[cz]]*$Y$10</f>
        <v>-0.61659158630159316</v>
      </c>
      <c r="P444">
        <f>Table1[[#This Row],[cx]]*$W$11+Table1[[#This Row],[cy]]*$X$11+Table1[[#This Row],[cz]]*$Y$11</f>
        <v>0.5971426682752915</v>
      </c>
      <c r="Q444">
        <f t="shared" si="36"/>
        <v>1.3530526452488485E-3</v>
      </c>
      <c r="R444">
        <f t="shared" si="37"/>
        <v>-48.384178011236031</v>
      </c>
      <c r="AF444">
        <f t="shared" si="38"/>
        <v>-86.587330056673451</v>
      </c>
      <c r="AG444">
        <f t="shared" si="39"/>
        <v>112.58105012305059</v>
      </c>
      <c r="AH444">
        <f t="shared" si="40"/>
        <v>-55.680153122372431</v>
      </c>
      <c r="AI444">
        <f>SQRT(Table1[[#This Row],[ax]]*Table1[[#This Row],[ax]]+Table1[[#This Row],[ay]]*Table1[[#This Row],[ay]]+Table1[[#This Row],[az]]*Table1[[#This Row],[az]])-9.807</f>
        <v>-0.71970243203244699</v>
      </c>
    </row>
    <row r="445" spans="1:35" x14ac:dyDescent="0.25">
      <c r="A445">
        <v>26676238</v>
      </c>
      <c r="B445">
        <v>-1.2306820000000001</v>
      </c>
      <c r="C445">
        <v>5.9714429999999998</v>
      </c>
      <c r="D445">
        <v>-4.4055559999999998</v>
      </c>
      <c r="E445">
        <v>-0.44448799999999999</v>
      </c>
      <c r="F445">
        <v>2.3809019999999999</v>
      </c>
      <c r="G445">
        <v>0.35127599999999998</v>
      </c>
      <c r="H445">
        <v>36.196198000000003</v>
      </c>
      <c r="I445">
        <v>-23.451388999999999</v>
      </c>
      <c r="J445">
        <v>56.864345999999998</v>
      </c>
      <c r="K445">
        <f>Table1[[#This Row],[mx]]-$W$8</f>
        <v>26.080966025296568</v>
      </c>
      <c r="L445">
        <f>Table1[[#This Row],[my]]-$X$8</f>
        <v>-30.599058476326551</v>
      </c>
      <c r="M445">
        <f>Table1[[#This Row],[mz]]-$Y$8</f>
        <v>31.424627617197164</v>
      </c>
      <c r="N445">
        <f>Table1[[#This Row],[cx]]*$W$9+Table1[[#This Row],[cy]]*$X$9+Table1[[#This Row],[cz]]*$Y$9</f>
        <v>0.49884669345671478</v>
      </c>
      <c r="O445">
        <f>Table1[[#This Row],[cx]]*$W$10+Table1[[#This Row],[cy]]*$X$10+Table1[[#This Row],[cz]]*$Y$10</f>
        <v>-0.60256526745494288</v>
      </c>
      <c r="P445">
        <f>Table1[[#This Row],[cx]]*$W$11+Table1[[#This Row],[cy]]*$X$11+Table1[[#This Row],[cz]]*$Y$11</f>
        <v>0.61921362456177442</v>
      </c>
      <c r="Q445">
        <f t="shared" si="36"/>
        <v>2.1544098183473618E-5</v>
      </c>
      <c r="R445">
        <f t="shared" si="37"/>
        <v>-50.379606987291552</v>
      </c>
      <c r="AF445">
        <f t="shared" si="38"/>
        <v>-25.467286444210934</v>
      </c>
      <c r="AG445">
        <f t="shared" si="39"/>
        <v>136.41563603425672</v>
      </c>
      <c r="AH445">
        <f t="shared" si="40"/>
        <v>20.126632244237506</v>
      </c>
      <c r="AI445">
        <f>SQRT(Table1[[#This Row],[ax]]*Table1[[#This Row],[ax]]+Table1[[#This Row],[ay]]*Table1[[#This Row],[ay]]+Table1[[#This Row],[az]]*Table1[[#This Row],[az]])-9.807</f>
        <v>-2.2849236007263931</v>
      </c>
    </row>
    <row r="446" spans="1:35" x14ac:dyDescent="0.25">
      <c r="A446">
        <v>26727309</v>
      </c>
      <c r="B446">
        <v>1.45096</v>
      </c>
      <c r="C446">
        <v>7.3409959999999996</v>
      </c>
      <c r="D446">
        <v>-8.0497160000000001</v>
      </c>
      <c r="E446">
        <v>-0.93078899999999998</v>
      </c>
      <c r="F446">
        <v>-0.610406</v>
      </c>
      <c r="G446">
        <v>0.85302299999999998</v>
      </c>
      <c r="H446">
        <v>33.843445000000003</v>
      </c>
      <c r="I446">
        <v>-23.992574999999999</v>
      </c>
      <c r="J446">
        <v>58.771380999999998</v>
      </c>
      <c r="K446">
        <f>Table1[[#This Row],[mx]]-$W$8</f>
        <v>23.728213025296569</v>
      </c>
      <c r="L446">
        <f>Table1[[#This Row],[my]]-$X$8</f>
        <v>-31.140244476326551</v>
      </c>
      <c r="M446">
        <f>Table1[[#This Row],[mz]]-$Y$8</f>
        <v>33.331662617197168</v>
      </c>
      <c r="N446">
        <f>Table1[[#This Row],[cx]]*$W$9+Table1[[#This Row],[cy]]*$X$9+Table1[[#This Row],[cz]]*$Y$9</f>
        <v>0.45321130980681168</v>
      </c>
      <c r="O446">
        <f>Table1[[#This Row],[cx]]*$W$10+Table1[[#This Row],[cy]]*$X$10+Table1[[#This Row],[cz]]*$Y$10</f>
        <v>-0.6133606804317453</v>
      </c>
      <c r="P446">
        <f>Table1[[#This Row],[cx]]*$W$11+Table1[[#This Row],[cy]]*$X$11+Table1[[#This Row],[cz]]*$Y$11</f>
        <v>0.6586578854971078</v>
      </c>
      <c r="Q446">
        <f t="shared" si="36"/>
        <v>2.3845615969667069E-4</v>
      </c>
      <c r="R446">
        <f t="shared" si="37"/>
        <v>-53.539359080004445</v>
      </c>
      <c r="AF446">
        <f t="shared" si="38"/>
        <v>-53.330281317202378</v>
      </c>
      <c r="AG446">
        <f t="shared" si="39"/>
        <v>-34.973687589462529</v>
      </c>
      <c r="AH446">
        <f t="shared" si="40"/>
        <v>48.874617727588024</v>
      </c>
      <c r="AI446">
        <f>SQRT(Table1[[#This Row],[ax]]*Table1[[#This Row],[ax]]+Table1[[#This Row],[ay]]*Table1[[#This Row],[ay]]+Table1[[#This Row],[az]]*Table1[[#This Row],[az]])-9.807</f>
        <v>1.1836066654335333</v>
      </c>
    </row>
    <row r="447" spans="1:35" x14ac:dyDescent="0.25">
      <c r="A447">
        <v>26778373</v>
      </c>
      <c r="B447">
        <v>-5.9498939999999996</v>
      </c>
      <c r="C447">
        <v>11.775283999999999</v>
      </c>
      <c r="D447">
        <v>-0.931392</v>
      </c>
      <c r="E447">
        <v>-2.0898140000000001</v>
      </c>
      <c r="F447">
        <v>-0.90615400000000002</v>
      </c>
      <c r="G447">
        <v>-0.66513500000000003</v>
      </c>
      <c r="H447">
        <v>32.757561000000003</v>
      </c>
      <c r="I447">
        <v>-27.600480999999998</v>
      </c>
      <c r="J447">
        <v>53.917107000000001</v>
      </c>
      <c r="K447">
        <f>Table1[[#This Row],[mx]]-$W$8</f>
        <v>22.642329025296569</v>
      </c>
      <c r="L447">
        <f>Table1[[#This Row],[my]]-$X$8</f>
        <v>-34.748150476326551</v>
      </c>
      <c r="M447">
        <f>Table1[[#This Row],[mz]]-$Y$8</f>
        <v>28.477388617197168</v>
      </c>
      <c r="N447">
        <f>Table1[[#This Row],[cx]]*$W$9+Table1[[#This Row],[cy]]*$X$9+Table1[[#This Row],[cz]]*$Y$9</f>
        <v>0.43148341326461909</v>
      </c>
      <c r="O447">
        <f>Table1[[#This Row],[cx]]*$W$10+Table1[[#This Row],[cy]]*$X$10+Table1[[#This Row],[cz]]*$Y$10</f>
        <v>-0.6835196884698006</v>
      </c>
      <c r="P447">
        <f>Table1[[#This Row],[cx]]*$W$11+Table1[[#This Row],[cy]]*$X$11+Table1[[#This Row],[cz]]*$Y$11</f>
        <v>0.56206717180762322</v>
      </c>
      <c r="Q447">
        <f t="shared" si="36"/>
        <v>9.4269839868815254E-4</v>
      </c>
      <c r="R447">
        <f t="shared" si="37"/>
        <v>-57.737134811245497</v>
      </c>
      <c r="AF447">
        <f t="shared" si="38"/>
        <v>-119.73752216735262</v>
      </c>
      <c r="AG447">
        <f t="shared" si="39"/>
        <v>-51.918799788897601</v>
      </c>
      <c r="AH447">
        <f t="shared" si="40"/>
        <v>-38.109428306434012</v>
      </c>
      <c r="AI447">
        <f>SQRT(Table1[[#This Row],[ax]]*Table1[[#This Row],[ax]]+Table1[[#This Row],[ay]]*Table1[[#This Row],[ay]]+Table1[[#This Row],[az]]*Table1[[#This Row],[az]])-9.807</f>
        <v>3.4189609461678039</v>
      </c>
    </row>
    <row r="448" spans="1:35" x14ac:dyDescent="0.25">
      <c r="A448">
        <v>26829441</v>
      </c>
      <c r="B448">
        <v>4.0703999999999997E-2</v>
      </c>
      <c r="C448">
        <v>8.1335169999999994</v>
      </c>
      <c r="D448">
        <v>-2.820513</v>
      </c>
      <c r="E448">
        <v>0.41732399999999997</v>
      </c>
      <c r="F448">
        <v>-0.24887600000000001</v>
      </c>
      <c r="G448">
        <v>0.143014</v>
      </c>
      <c r="H448">
        <v>32.938541000000001</v>
      </c>
      <c r="I448">
        <v>-30.306412000000002</v>
      </c>
      <c r="J448">
        <v>50.623134999999998</v>
      </c>
      <c r="K448">
        <f>Table1[[#This Row],[mx]]-$W$8</f>
        <v>22.823309025296567</v>
      </c>
      <c r="L448">
        <f>Table1[[#This Row],[my]]-$X$8</f>
        <v>-37.45408147632655</v>
      </c>
      <c r="M448">
        <f>Table1[[#This Row],[mz]]-$Y$8</f>
        <v>25.183416617197164</v>
      </c>
      <c r="N448">
        <f>Table1[[#This Row],[cx]]*$W$9+Table1[[#This Row],[cy]]*$X$9+Table1[[#This Row],[cz]]*$Y$9</f>
        <v>0.43445226469622383</v>
      </c>
      <c r="O448">
        <f>Table1[[#This Row],[cx]]*$W$10+Table1[[#This Row],[cy]]*$X$10+Table1[[#This Row],[cz]]*$Y$10</f>
        <v>-0.7361754815256365</v>
      </c>
      <c r="P448">
        <f>Table1[[#This Row],[cx]]*$W$11+Table1[[#This Row],[cy]]*$X$11+Table1[[#This Row],[cz]]*$Y$11</f>
        <v>0.49608506953251469</v>
      </c>
      <c r="Q448">
        <f t="shared" si="36"/>
        <v>5.3807732868394007E-4</v>
      </c>
      <c r="R448">
        <f t="shared" si="37"/>
        <v>-59.45311828413454</v>
      </c>
      <c r="AF448">
        <f t="shared" si="38"/>
        <v>23.910903889517567</v>
      </c>
      <c r="AG448">
        <f t="shared" si="39"/>
        <v>-14.259544422097877</v>
      </c>
      <c r="AH448">
        <f t="shared" si="40"/>
        <v>8.1940986112839553</v>
      </c>
      <c r="AI448">
        <f>SQRT(Table1[[#This Row],[ax]]*Table1[[#This Row],[ax]]+Table1[[#This Row],[ay]]*Table1[[#This Row],[ay]]+Table1[[#This Row],[az]]*Table1[[#This Row],[az]])-9.807</f>
        <v>-1.1982225497418053</v>
      </c>
    </row>
    <row r="449" spans="1:35" x14ac:dyDescent="0.25">
      <c r="A449">
        <v>26880505</v>
      </c>
      <c r="B449">
        <v>-3.342476</v>
      </c>
      <c r="C449">
        <v>11.351489000000001</v>
      </c>
      <c r="D449">
        <v>-1.376736</v>
      </c>
      <c r="E449">
        <v>-1.1261350000000001</v>
      </c>
      <c r="F449">
        <v>-1.058756</v>
      </c>
      <c r="G449">
        <v>4.2478000000000002E-2</v>
      </c>
      <c r="H449">
        <v>34.929333</v>
      </c>
      <c r="I449">
        <v>-30.486806999999999</v>
      </c>
      <c r="J449">
        <v>49.409568999999998</v>
      </c>
      <c r="K449">
        <f>Table1[[#This Row],[mx]]-$W$8</f>
        <v>24.814101025296566</v>
      </c>
      <c r="L449">
        <f>Table1[[#This Row],[my]]-$X$8</f>
        <v>-37.634476476326547</v>
      </c>
      <c r="M449">
        <f>Table1[[#This Row],[mz]]-$Y$8</f>
        <v>23.969850617197164</v>
      </c>
      <c r="N449">
        <f>Table1[[#This Row],[cx]]*$W$9+Table1[[#This Row],[cy]]*$X$9+Table1[[#This Row],[cz]]*$Y$9</f>
        <v>0.47294316254423718</v>
      </c>
      <c r="O449">
        <f>Table1[[#This Row],[cx]]*$W$10+Table1[[#This Row],[cy]]*$X$10+Table1[[#This Row],[cz]]*$Y$10</f>
        <v>-0.73958412667129036</v>
      </c>
      <c r="P449">
        <f>Table1[[#This Row],[cx]]*$W$11+Table1[[#This Row],[cy]]*$X$11+Table1[[#This Row],[cz]]*$Y$11</f>
        <v>0.47077247772250014</v>
      </c>
      <c r="Q449">
        <f t="shared" si="36"/>
        <v>5.9495903939558322E-5</v>
      </c>
      <c r="R449">
        <f t="shared" si="37"/>
        <v>-57.402233396430589</v>
      </c>
      <c r="AF449">
        <f t="shared" si="38"/>
        <v>-64.522782661964968</v>
      </c>
      <c r="AG449">
        <f t="shared" si="39"/>
        <v>-60.662250334152986</v>
      </c>
      <c r="AH449">
        <f t="shared" si="40"/>
        <v>2.4338101221567112</v>
      </c>
      <c r="AI449">
        <f>SQRT(Table1[[#This Row],[ax]]*Table1[[#This Row],[ax]]+Table1[[#This Row],[ay]]*Table1[[#This Row],[ay]]+Table1[[#This Row],[az]]*Table1[[#This Row],[az]])-9.807</f>
        <v>2.1061796906364609</v>
      </c>
    </row>
    <row r="450" spans="1:35" x14ac:dyDescent="0.25">
      <c r="A450">
        <v>26931579</v>
      </c>
      <c r="B450">
        <v>-2.0279919999999998</v>
      </c>
      <c r="C450">
        <v>8.8015340000000002</v>
      </c>
      <c r="D450">
        <v>-4.1445740000000004</v>
      </c>
      <c r="E450">
        <v>-1.5928610000000001</v>
      </c>
      <c r="F450">
        <v>-1.812176</v>
      </c>
      <c r="G450">
        <v>-0.46805799999999997</v>
      </c>
      <c r="H450">
        <v>37.101104999999997</v>
      </c>
      <c r="I450">
        <v>-33.012340999999999</v>
      </c>
      <c r="J450">
        <v>46.635696000000003</v>
      </c>
      <c r="K450">
        <f>Table1[[#This Row],[mx]]-$W$8</f>
        <v>26.985873025296563</v>
      </c>
      <c r="L450">
        <f>Table1[[#This Row],[my]]-$X$8</f>
        <v>-40.160010476326548</v>
      </c>
      <c r="M450">
        <f>Table1[[#This Row],[mz]]-$Y$8</f>
        <v>21.195977617197169</v>
      </c>
      <c r="N450">
        <f>Table1[[#This Row],[cx]]*$W$9+Table1[[#This Row],[cy]]*$X$9+Table1[[#This Row],[cz]]*$Y$9</f>
        <v>0.51447651700342367</v>
      </c>
      <c r="O450">
        <f>Table1[[#This Row],[cx]]*$W$10+Table1[[#This Row],[cy]]*$X$10+Table1[[#This Row],[cz]]*$Y$10</f>
        <v>-0.7887618314295255</v>
      </c>
      <c r="P450">
        <f>Table1[[#This Row],[cx]]*$W$11+Table1[[#This Row],[cy]]*$X$11+Table1[[#This Row],[cz]]*$Y$11</f>
        <v>0.41422410866064413</v>
      </c>
      <c r="Q450">
        <f t="shared" si="36"/>
        <v>3.4120698612322628E-3</v>
      </c>
      <c r="R450">
        <f t="shared" si="37"/>
        <v>-56.885262614500171</v>
      </c>
      <c r="AF450">
        <f t="shared" si="38"/>
        <v>-91.26421265098783</v>
      </c>
      <c r="AG450">
        <f t="shared" si="39"/>
        <v>-103.83003653489948</v>
      </c>
      <c r="AH450">
        <f t="shared" si="40"/>
        <v>-26.817747967334284</v>
      </c>
      <c r="AI450">
        <f>SQRT(Table1[[#This Row],[ax]]*Table1[[#This Row],[ax]]+Table1[[#This Row],[ay]]*Table1[[#This Row],[ay]]+Table1[[#This Row],[az]]*Table1[[#This Row],[az]])-9.807</f>
        <v>0.13066803363324198</v>
      </c>
    </row>
    <row r="451" spans="1:35" x14ac:dyDescent="0.25">
      <c r="A451">
        <v>26982647</v>
      </c>
      <c r="B451">
        <v>-1.537156</v>
      </c>
      <c r="C451">
        <v>7.9659149999999999</v>
      </c>
      <c r="D451">
        <v>-1.1396980000000001</v>
      </c>
      <c r="E451">
        <v>-2.3155209999999999</v>
      </c>
      <c r="F451">
        <v>-3.60704</v>
      </c>
      <c r="G451">
        <v>-0.79123699999999997</v>
      </c>
      <c r="H451">
        <v>39.453856999999999</v>
      </c>
      <c r="I451">
        <v>-32.831947</v>
      </c>
      <c r="J451">
        <v>38.834187</v>
      </c>
      <c r="K451">
        <f>Table1[[#This Row],[mx]]-$W$8</f>
        <v>29.338625025296565</v>
      </c>
      <c r="L451">
        <f>Table1[[#This Row],[my]]-$X$8</f>
        <v>-39.979616476326548</v>
      </c>
      <c r="M451">
        <f>Table1[[#This Row],[mz]]-$Y$8</f>
        <v>13.394468617197166</v>
      </c>
      <c r="N451">
        <f>Table1[[#This Row],[cx]]*$W$9+Table1[[#This Row],[cy]]*$X$9+Table1[[#This Row],[cz]]*$Y$9</f>
        <v>0.56003041955475019</v>
      </c>
      <c r="O451">
        <f>Table1[[#This Row],[cx]]*$W$10+Table1[[#This Row],[cy]]*$X$10+Table1[[#This Row],[cz]]*$Y$10</f>
        <v>-0.78442228200041419</v>
      </c>
      <c r="P451">
        <f>Table1[[#This Row],[cx]]*$W$11+Table1[[#This Row],[cy]]*$X$11+Table1[[#This Row],[cz]]*$Y$11</f>
        <v>0.25658821456016828</v>
      </c>
      <c r="Q451">
        <f t="shared" ref="Q451:Q514" si="41">POWER(N451*N451+O451*O451+P451*P451-1,2)</f>
        <v>2.7145150590183191E-5</v>
      </c>
      <c r="R451">
        <f t="shared" ref="R451:R514" si="42">DEGREES(ATAN2(N451,O451))</f>
        <v>-54.475441623957089</v>
      </c>
      <c r="AF451">
        <f t="shared" ref="AF451:AF514" si="43">DEGREES(E451)</f>
        <v>-132.6695806739119</v>
      </c>
      <c r="AG451">
        <f t="shared" ref="AG451:AG514" si="44">DEGREES(F451)</f>
        <v>-206.66816853486847</v>
      </c>
      <c r="AH451">
        <f t="shared" ref="AH451:AH514" si="45">DEGREES(G451)</f>
        <v>-45.334540694592718</v>
      </c>
      <c r="AI451">
        <f>SQRT(Table1[[#This Row],[ax]]*Table1[[#This Row],[ax]]+Table1[[#This Row],[ay]]*Table1[[#This Row],[ay]]+Table1[[#This Row],[az]]*Table1[[#This Row],[az]])-9.807</f>
        <v>-1.6144691403226936</v>
      </c>
    </row>
    <row r="452" spans="1:35" x14ac:dyDescent="0.25">
      <c r="A452">
        <v>27033720</v>
      </c>
      <c r="B452">
        <v>-4.6449879999999997</v>
      </c>
      <c r="C452">
        <v>9.6323640000000008</v>
      </c>
      <c r="D452">
        <v>3.323321</v>
      </c>
      <c r="E452">
        <v>-3.361094</v>
      </c>
      <c r="F452">
        <v>-4.3633889999999997</v>
      </c>
      <c r="G452">
        <v>-2.5572059999999999</v>
      </c>
      <c r="H452">
        <v>44.340342999999997</v>
      </c>
      <c r="I452">
        <v>-30.126017000000001</v>
      </c>
      <c r="J452">
        <v>26.178401999999998</v>
      </c>
      <c r="K452">
        <f>Table1[[#This Row],[mx]]-$W$8</f>
        <v>34.225111025296563</v>
      </c>
      <c r="L452">
        <f>Table1[[#This Row],[my]]-$X$8</f>
        <v>-37.273686476326553</v>
      </c>
      <c r="M452">
        <f>Table1[[#This Row],[mz]]-$Y$8</f>
        <v>0.73868361719716447</v>
      </c>
      <c r="N452">
        <f>Table1[[#This Row],[cx]]*$W$9+Table1[[#This Row],[cy]]*$X$9+Table1[[#This Row],[cz]]*$Y$9</f>
        <v>0.65510353939446031</v>
      </c>
      <c r="O452">
        <f>Table1[[#This Row],[cx]]*$W$10+Table1[[#This Row],[cy]]*$X$10+Table1[[#This Row],[cz]]*$Y$10</f>
        <v>-0.73011790586943637</v>
      </c>
      <c r="P452">
        <f>Table1[[#This Row],[cx]]*$W$11+Table1[[#This Row],[cy]]*$X$11+Table1[[#This Row],[cz]]*$Y$11</f>
        <v>1.8788730042683735E-4</v>
      </c>
      <c r="Q452">
        <f t="shared" si="41"/>
        <v>1.4263584424496661E-3</v>
      </c>
      <c r="R452">
        <f t="shared" si="42"/>
        <v>-48.099730062465106</v>
      </c>
      <c r="AF452">
        <f t="shared" si="43"/>
        <v>-192.57650074674393</v>
      </c>
      <c r="AG452">
        <f t="shared" si="44"/>
        <v>-250.00377407380876</v>
      </c>
      <c r="AH452">
        <f t="shared" si="45"/>
        <v>-146.51711114553117</v>
      </c>
      <c r="AI452">
        <f>SQRT(Table1[[#This Row],[ax]]*Table1[[#This Row],[ax]]+Table1[[#This Row],[ay]]*Table1[[#This Row],[ay]]+Table1[[#This Row],[az]]*Table1[[#This Row],[az]])-9.807</f>
        <v>1.3913397080853454</v>
      </c>
    </row>
    <row r="453" spans="1:35" x14ac:dyDescent="0.25">
      <c r="A453">
        <v>27084791</v>
      </c>
      <c r="B453">
        <v>-3.234731</v>
      </c>
      <c r="C453">
        <v>7.123113</v>
      </c>
      <c r="D453">
        <v>2.8588230000000001</v>
      </c>
      <c r="E453">
        <v>-1.5631660000000001</v>
      </c>
      <c r="F453">
        <v>-3.7645689999999998</v>
      </c>
      <c r="G453">
        <v>-2.6383009999999998</v>
      </c>
      <c r="H453">
        <v>48.683886999999999</v>
      </c>
      <c r="I453">
        <v>-26.51811</v>
      </c>
      <c r="J453">
        <v>14.389453</v>
      </c>
      <c r="K453">
        <f>Table1[[#This Row],[mx]]-$W$8</f>
        <v>38.568655025296565</v>
      </c>
      <c r="L453">
        <f>Table1[[#This Row],[my]]-$X$8</f>
        <v>-33.665779476326549</v>
      </c>
      <c r="M453">
        <f>Table1[[#This Row],[mz]]-$Y$8</f>
        <v>-11.050265382802834</v>
      </c>
      <c r="N453">
        <f>Table1[[#This Row],[cx]]*$W$9+Table1[[#This Row],[cy]]*$X$9+Table1[[#This Row],[cz]]*$Y$9</f>
        <v>0.73984641594898537</v>
      </c>
      <c r="O453">
        <f>Table1[[#This Row],[cx]]*$W$10+Table1[[#This Row],[cy]]*$X$10+Table1[[#This Row],[cz]]*$Y$10</f>
        <v>-0.65823736982392778</v>
      </c>
      <c r="P453">
        <f>Table1[[#This Row],[cx]]*$W$11+Table1[[#This Row],[cy]]*$X$11+Table1[[#This Row],[cz]]*$Y$11</f>
        <v>-0.23861527980020311</v>
      </c>
      <c r="Q453">
        <f t="shared" si="41"/>
        <v>1.4127379144490602E-3</v>
      </c>
      <c r="R453">
        <f t="shared" si="42"/>
        <v>-41.659317478461098</v>
      </c>
      <c r="AF453">
        <f t="shared" si="43"/>
        <v>-89.562814478346851</v>
      </c>
      <c r="AG453">
        <f t="shared" si="44"/>
        <v>-215.69391538578481</v>
      </c>
      <c r="AH453">
        <f t="shared" si="45"/>
        <v>-151.1635123851446</v>
      </c>
      <c r="AI453">
        <f>SQRT(Table1[[#This Row],[ax]]*Table1[[#This Row],[ax]]+Table1[[#This Row],[ay]]*Table1[[#This Row],[ay]]+Table1[[#This Row],[az]]*Table1[[#This Row],[az]])-9.807</f>
        <v>-1.4778288288414316</v>
      </c>
    </row>
    <row r="454" spans="1:35" x14ac:dyDescent="0.25">
      <c r="A454">
        <v>27135866</v>
      </c>
      <c r="B454">
        <v>-3.4310659999999999</v>
      </c>
      <c r="C454">
        <v>5.0256850000000002</v>
      </c>
      <c r="D454">
        <v>5.1765280000000002</v>
      </c>
      <c r="E454">
        <v>-2.7553480000000001</v>
      </c>
      <c r="F454">
        <v>-4.3633889999999997</v>
      </c>
      <c r="G454">
        <v>-2.5810420000000001</v>
      </c>
      <c r="H454">
        <v>47.778984000000001</v>
      </c>
      <c r="I454">
        <v>-20.565065000000001</v>
      </c>
      <c r="J454">
        <v>3.1206040000000002</v>
      </c>
      <c r="K454">
        <f>Table1[[#This Row],[mx]]-$W$8</f>
        <v>37.663752025296567</v>
      </c>
      <c r="L454">
        <f>Table1[[#This Row],[my]]-$X$8</f>
        <v>-27.712734476326553</v>
      </c>
      <c r="M454">
        <f>Table1[[#This Row],[mz]]-$Y$8</f>
        <v>-22.319114382802834</v>
      </c>
      <c r="N454">
        <f>Table1[[#This Row],[cx]]*$W$9+Table1[[#This Row],[cy]]*$X$9+Table1[[#This Row],[cz]]*$Y$9</f>
        <v>0.72347276391263204</v>
      </c>
      <c r="O454">
        <f>Table1[[#This Row],[cx]]*$W$10+Table1[[#This Row],[cy]]*$X$10+Table1[[#This Row],[cz]]*$Y$10</f>
        <v>-0.54047701163675077</v>
      </c>
      <c r="P454">
        <f>Table1[[#This Row],[cx]]*$W$11+Table1[[#This Row],[cy]]*$X$11+Table1[[#This Row],[cz]]*$Y$11</f>
        <v>-0.46453512776064304</v>
      </c>
      <c r="Q454">
        <f t="shared" si="41"/>
        <v>9.8101288096092126E-4</v>
      </c>
      <c r="R454">
        <f t="shared" si="42"/>
        <v>-36.761909656301555</v>
      </c>
      <c r="AF454">
        <f t="shared" si="43"/>
        <v>-157.86981148981235</v>
      </c>
      <c r="AG454">
        <f t="shared" si="44"/>
        <v>-250.00377407380876</v>
      </c>
      <c r="AH454">
        <f t="shared" si="45"/>
        <v>-147.88281334600504</v>
      </c>
      <c r="AI454">
        <f>SQRT(Table1[[#This Row],[ax]]*Table1[[#This Row],[ax]]+Table1[[#This Row],[ay]]*Table1[[#This Row],[ay]]+Table1[[#This Row],[az]]*Table1[[#This Row],[az]])-9.807</f>
        <v>-1.8178720281644631</v>
      </c>
    </row>
    <row r="455" spans="1:35" x14ac:dyDescent="0.25">
      <c r="A455">
        <v>27186935</v>
      </c>
      <c r="B455">
        <v>-1.89391</v>
      </c>
      <c r="C455">
        <v>1.340821</v>
      </c>
      <c r="D455">
        <v>10.999523</v>
      </c>
      <c r="E455">
        <v>-1.5091030000000001</v>
      </c>
      <c r="F455">
        <v>-3.9523239999999999</v>
      </c>
      <c r="G455">
        <v>-2.777053</v>
      </c>
      <c r="H455">
        <v>43.616421000000003</v>
      </c>
      <c r="I455">
        <v>-10.643323000000001</v>
      </c>
      <c r="J455">
        <v>-9.5351800000000004</v>
      </c>
      <c r="K455">
        <f>Table1[[#This Row],[mx]]-$W$8</f>
        <v>33.501189025296569</v>
      </c>
      <c r="L455">
        <f>Table1[[#This Row],[my]]-$X$8</f>
        <v>-17.790992476326551</v>
      </c>
      <c r="M455">
        <f>Table1[[#This Row],[mz]]-$Y$8</f>
        <v>-34.974898382802834</v>
      </c>
      <c r="N455">
        <f>Table1[[#This Row],[cx]]*$W$9+Table1[[#This Row],[cy]]*$X$9+Table1[[#This Row],[cz]]*$Y$9</f>
        <v>0.64482373187191266</v>
      </c>
      <c r="O455">
        <f>Table1[[#This Row],[cx]]*$W$10+Table1[[#This Row],[cy]]*$X$10+Table1[[#This Row],[cz]]*$Y$10</f>
        <v>-0.34484247220141079</v>
      </c>
      <c r="P455">
        <f>Table1[[#This Row],[cx]]*$W$11+Table1[[#This Row],[cy]]*$X$11+Table1[[#This Row],[cz]]*$Y$11</f>
        <v>-0.71690403841343009</v>
      </c>
      <c r="Q455">
        <f t="shared" si="41"/>
        <v>2.3683188321891955E-3</v>
      </c>
      <c r="R455">
        <f t="shared" si="42"/>
        <v>-28.137231553232599</v>
      </c>
      <c r="AF455">
        <f t="shared" si="43"/>
        <v>-86.465232750531072</v>
      </c>
      <c r="AG455">
        <f t="shared" si="44"/>
        <v>-226.45148446826357</v>
      </c>
      <c r="AH455">
        <f t="shared" si="45"/>
        <v>-159.11341638414379</v>
      </c>
      <c r="AI455">
        <f>SQRT(Table1[[#This Row],[ax]]*Table1[[#This Row],[ax]]+Table1[[#This Row],[ay]]*Table1[[#This Row],[ay]]+Table1[[#This Row],[az]]*Table1[[#This Row],[az]])-9.807</f>
        <v>1.4346280969292877</v>
      </c>
    </row>
    <row r="456" spans="1:35" x14ac:dyDescent="0.25">
      <c r="A456">
        <v>27238005</v>
      </c>
      <c r="B456">
        <v>-0.78773199999999999</v>
      </c>
      <c r="C456">
        <v>2.1117940000000002</v>
      </c>
      <c r="D456">
        <v>9.7520810000000004</v>
      </c>
      <c r="E456">
        <v>-3.2717429999999998</v>
      </c>
      <c r="F456">
        <v>-4.2312950000000003</v>
      </c>
      <c r="G456">
        <v>-4.3632559999999998</v>
      </c>
      <c r="H456">
        <v>36.196198000000003</v>
      </c>
      <c r="I456">
        <v>-1.0823719999999999</v>
      </c>
      <c r="J456">
        <v>-18.376892000000002</v>
      </c>
      <c r="K456">
        <f>Table1[[#This Row],[mx]]-$W$8</f>
        <v>26.080966025296568</v>
      </c>
      <c r="L456">
        <f>Table1[[#This Row],[my]]-$X$8</f>
        <v>-8.2300414763265515</v>
      </c>
      <c r="M456">
        <f>Table1[[#This Row],[mz]]-$Y$8</f>
        <v>-43.816610382802835</v>
      </c>
      <c r="N456">
        <f>Table1[[#This Row],[cx]]*$W$9+Table1[[#This Row],[cy]]*$X$9+Table1[[#This Row],[cz]]*$Y$9</f>
        <v>0.50306516419603553</v>
      </c>
      <c r="O456">
        <f>Table1[[#This Row],[cx]]*$W$10+Table1[[#This Row],[cy]]*$X$10+Table1[[#This Row],[cz]]*$Y$10</f>
        <v>-0.15666716914264012</v>
      </c>
      <c r="P456">
        <f>Table1[[#This Row],[cx]]*$W$11+Table1[[#This Row],[cy]]*$X$11+Table1[[#This Row],[cz]]*$Y$11</f>
        <v>-0.89114612286543826</v>
      </c>
      <c r="Q456">
        <f t="shared" si="41"/>
        <v>5.1495799252460504E-3</v>
      </c>
      <c r="R456">
        <f t="shared" si="42"/>
        <v>-17.29790473568335</v>
      </c>
      <c r="AF456">
        <f t="shared" si="43"/>
        <v>-187.45706555147049</v>
      </c>
      <c r="AG456">
        <f t="shared" si="44"/>
        <v>-242.4353453748077</v>
      </c>
      <c r="AH456">
        <f t="shared" si="45"/>
        <v>-249.9961537351335</v>
      </c>
      <c r="AI456">
        <f>SQRT(Table1[[#This Row],[ax]]*Table1[[#This Row],[ax]]+Table1[[#This Row],[ay]]*Table1[[#This Row],[ay]]+Table1[[#This Row],[az]]*Table1[[#This Row],[az]])-9.807</f>
        <v>0.20215977656571305</v>
      </c>
    </row>
    <row r="457" spans="1:35" x14ac:dyDescent="0.25">
      <c r="A457">
        <v>27289079</v>
      </c>
      <c r="B457">
        <v>-4.139786</v>
      </c>
      <c r="C457">
        <v>0.87153400000000003</v>
      </c>
      <c r="D457">
        <v>10.685866000000001</v>
      </c>
      <c r="E457">
        <v>-1.5784800000000001</v>
      </c>
      <c r="F457">
        <v>0.82292900000000002</v>
      </c>
      <c r="G457">
        <v>-4.3632559999999998</v>
      </c>
      <c r="H457">
        <v>33.843445000000003</v>
      </c>
      <c r="I457">
        <v>2.3451390000000001</v>
      </c>
      <c r="J457">
        <v>-19.243727</v>
      </c>
      <c r="K457">
        <f>Table1[[#This Row],[mx]]-$W$8</f>
        <v>23.728213025296569</v>
      </c>
      <c r="L457">
        <f>Table1[[#This Row],[my]]-$X$8</f>
        <v>-4.8025304763265506</v>
      </c>
      <c r="M457">
        <f>Table1[[#This Row],[mz]]-$Y$8</f>
        <v>-44.68344538280283</v>
      </c>
      <c r="N457">
        <f>Table1[[#This Row],[cx]]*$W$9+Table1[[#This Row],[cy]]*$X$9+Table1[[#This Row],[cz]]*$Y$9</f>
        <v>0.45819818774480336</v>
      </c>
      <c r="O457">
        <f>Table1[[#This Row],[cx]]*$W$10+Table1[[#This Row],[cy]]*$X$10+Table1[[#This Row],[cz]]*$Y$10</f>
        <v>-8.9446747522626574E-2</v>
      </c>
      <c r="P457">
        <f>Table1[[#This Row],[cx]]*$W$11+Table1[[#This Row],[cy]]*$X$11+Table1[[#This Row],[cz]]*$Y$11</f>
        <v>-0.90757890765719862</v>
      </c>
      <c r="Q457">
        <f t="shared" si="41"/>
        <v>1.734370452015215E-3</v>
      </c>
      <c r="R457">
        <f t="shared" si="42"/>
        <v>-11.046026269628067</v>
      </c>
      <c r="AF457">
        <f t="shared" si="43"/>
        <v>-90.440242045810194</v>
      </c>
      <c r="AG457">
        <f t="shared" si="44"/>
        <v>47.150358538921324</v>
      </c>
      <c r="AH457">
        <f t="shared" si="45"/>
        <v>-249.9961537351335</v>
      </c>
      <c r="AI457">
        <f>SQRT(Table1[[#This Row],[ax]]*Table1[[#This Row],[ax]]+Table1[[#This Row],[ay]]*Table1[[#This Row],[ay]]+Table1[[#This Row],[az]]*Table1[[#This Row],[az]])-9.807</f>
        <v>1.6858295823486404</v>
      </c>
    </row>
    <row r="458" spans="1:35" x14ac:dyDescent="0.25">
      <c r="A458">
        <v>27340153</v>
      </c>
      <c r="B458">
        <v>0.466893</v>
      </c>
      <c r="C458">
        <v>-1.7765880000000001</v>
      </c>
      <c r="D458">
        <v>11.004312000000001</v>
      </c>
      <c r="E458">
        <v>-1.3397239999999999</v>
      </c>
      <c r="F458">
        <v>-1.9368129999999999</v>
      </c>
      <c r="G458">
        <v>-4.3632559999999998</v>
      </c>
      <c r="H458">
        <v>32.757561000000003</v>
      </c>
      <c r="I458">
        <v>16.055181999999999</v>
      </c>
      <c r="J458">
        <v>-21.324128999999999</v>
      </c>
      <c r="K458">
        <f>Table1[[#This Row],[mx]]-$W$8</f>
        <v>22.642329025296569</v>
      </c>
      <c r="L458">
        <f>Table1[[#This Row],[my]]-$X$8</f>
        <v>8.9075125236734465</v>
      </c>
      <c r="M458">
        <f>Table1[[#This Row],[mz]]-$Y$8</f>
        <v>-46.763847382802837</v>
      </c>
      <c r="N458">
        <f>Table1[[#This Row],[cx]]*$W$9+Table1[[#This Row],[cy]]*$X$9+Table1[[#This Row],[cz]]*$Y$9</f>
        <v>0.43985143364673668</v>
      </c>
      <c r="O458">
        <f>Table1[[#This Row],[cx]]*$W$10+Table1[[#This Row],[cy]]*$X$10+Table1[[#This Row],[cz]]*$Y$10</f>
        <v>0.17928626194001862</v>
      </c>
      <c r="P458">
        <f>Table1[[#This Row],[cx]]*$W$11+Table1[[#This Row],[cy]]*$X$11+Table1[[#This Row],[cz]]*$Y$11</f>
        <v>-0.94961678209583389</v>
      </c>
      <c r="Q458">
        <f t="shared" si="41"/>
        <v>1.6226907713647289E-2</v>
      </c>
      <c r="R458">
        <f t="shared" si="42"/>
        <v>22.176123833268854</v>
      </c>
      <c r="AF458">
        <f t="shared" si="43"/>
        <v>-76.760530912384695</v>
      </c>
      <c r="AG458">
        <f t="shared" si="44"/>
        <v>-110.97121060607151</v>
      </c>
      <c r="AH458">
        <f t="shared" si="45"/>
        <v>-249.9961537351335</v>
      </c>
      <c r="AI458">
        <f>SQRT(Table1[[#This Row],[ax]]*Table1[[#This Row],[ax]]+Table1[[#This Row],[ay]]*Table1[[#This Row],[ay]]+Table1[[#This Row],[az]]*Table1[[#This Row],[az]])-9.807</f>
        <v>1.3495736939499938</v>
      </c>
    </row>
    <row r="459" spans="1:35" x14ac:dyDescent="0.25">
      <c r="A459">
        <v>27391228</v>
      </c>
      <c r="B459">
        <v>1.7718</v>
      </c>
      <c r="C459">
        <v>-2.6696710000000001</v>
      </c>
      <c r="D459">
        <v>12.311612</v>
      </c>
      <c r="E459">
        <v>-0.71626800000000002</v>
      </c>
      <c r="F459">
        <v>-2.838174</v>
      </c>
      <c r="G459">
        <v>-4.3632559999999998</v>
      </c>
      <c r="H459">
        <v>27.509111000000001</v>
      </c>
      <c r="I459">
        <v>23.451388999999999</v>
      </c>
      <c r="J459">
        <v>-20.110561000000001</v>
      </c>
      <c r="K459">
        <f>Table1[[#This Row],[mx]]-$W$8</f>
        <v>17.393879025296563</v>
      </c>
      <c r="L459">
        <f>Table1[[#This Row],[my]]-$X$8</f>
        <v>16.303719523673447</v>
      </c>
      <c r="M459">
        <f>Table1[[#This Row],[mz]]-$Y$8</f>
        <v>-45.550279382802835</v>
      </c>
      <c r="N459">
        <f>Table1[[#This Row],[cx]]*$W$9+Table1[[#This Row],[cy]]*$X$9+Table1[[#This Row],[cz]]*$Y$9</f>
        <v>0.33972079540992767</v>
      </c>
      <c r="O459">
        <f>Table1[[#This Row],[cx]]*$W$10+Table1[[#This Row],[cy]]*$X$10+Table1[[#This Row],[cz]]*$Y$10</f>
        <v>0.32402156840195689</v>
      </c>
      <c r="P459">
        <f>Table1[[#This Row],[cx]]*$W$11+Table1[[#This Row],[cy]]*$X$11+Table1[[#This Row],[cz]]*$Y$11</f>
        <v>-0.92314014140533796</v>
      </c>
      <c r="Q459">
        <f t="shared" si="41"/>
        <v>5.2690055924107465E-3</v>
      </c>
      <c r="R459">
        <f t="shared" si="42"/>
        <v>43.645058965183665</v>
      </c>
      <c r="AF459">
        <f t="shared" si="43"/>
        <v>-41.039133400276448</v>
      </c>
      <c r="AG459">
        <f t="shared" si="44"/>
        <v>-162.61539172376291</v>
      </c>
      <c r="AH459">
        <f t="shared" si="45"/>
        <v>-249.9961537351335</v>
      </c>
      <c r="AI459">
        <f>SQRT(Table1[[#This Row],[ax]]*Table1[[#This Row],[ax]]+Table1[[#This Row],[ay]]*Table1[[#This Row],[ay]]+Table1[[#This Row],[az]]*Table1[[#This Row],[az]])-9.807</f>
        <v>2.9147219167369389</v>
      </c>
    </row>
    <row r="460" spans="1:35" x14ac:dyDescent="0.25">
      <c r="A460">
        <v>27442299</v>
      </c>
      <c r="B460">
        <v>-0.59139799999999998</v>
      </c>
      <c r="C460">
        <v>-1.812503</v>
      </c>
      <c r="D460">
        <v>10.092074</v>
      </c>
      <c r="E460">
        <v>1.1643520000000001</v>
      </c>
      <c r="F460">
        <v>0.54675499999999999</v>
      </c>
      <c r="G460">
        <v>-4.3632559999999998</v>
      </c>
      <c r="H460">
        <v>9.0490490000000001</v>
      </c>
      <c r="I460">
        <v>27.420086000000001</v>
      </c>
      <c r="J460">
        <v>-20.110561000000001</v>
      </c>
      <c r="K460">
        <f>Table1[[#This Row],[mx]]-$W$8</f>
        <v>-1.0661829747034357</v>
      </c>
      <c r="L460">
        <f>Table1[[#This Row],[my]]-$X$8</f>
        <v>20.272416523673449</v>
      </c>
      <c r="M460">
        <f>Table1[[#This Row],[mz]]-$Y$8</f>
        <v>-45.550279382802835</v>
      </c>
      <c r="N460">
        <f>Table1[[#This Row],[cx]]*$W$9+Table1[[#This Row],[cy]]*$X$9+Table1[[#This Row],[cz]]*$Y$9</f>
        <v>-1.6768307998095238E-2</v>
      </c>
      <c r="O460">
        <f>Table1[[#This Row],[cx]]*$W$10+Table1[[#This Row],[cy]]*$X$10+Table1[[#This Row],[cz]]*$Y$10</f>
        <v>0.40176131893712436</v>
      </c>
      <c r="P460">
        <f>Table1[[#This Row],[cx]]*$W$11+Table1[[#This Row],[cy]]*$X$11+Table1[[#This Row],[cz]]*$Y$11</f>
        <v>-0.91424723472278946</v>
      </c>
      <c r="Q460">
        <f t="shared" si="41"/>
        <v>6.0450102471367841E-6</v>
      </c>
      <c r="R460">
        <f t="shared" si="42"/>
        <v>92.389966244001357</v>
      </c>
      <c r="AF460">
        <f t="shared" si="43"/>
        <v>66.712455467616437</v>
      </c>
      <c r="AG460">
        <f t="shared" si="44"/>
        <v>31.326753927675323</v>
      </c>
      <c r="AH460">
        <f t="shared" si="45"/>
        <v>-249.9961537351335</v>
      </c>
      <c r="AI460">
        <f>SQRT(Table1[[#This Row],[ax]]*Table1[[#This Row],[ax]]+Table1[[#This Row],[ay]]*Table1[[#This Row],[ay]]+Table1[[#This Row],[az]]*Table1[[#This Row],[az]])-9.807</f>
        <v>0.46358305749430073</v>
      </c>
    </row>
    <row r="461" spans="1:35" x14ac:dyDescent="0.25">
      <c r="A461">
        <v>27493365</v>
      </c>
      <c r="B461">
        <v>7.0752259999999998</v>
      </c>
      <c r="C461">
        <v>0.55787699999999996</v>
      </c>
      <c r="D461">
        <v>11.396981</v>
      </c>
      <c r="E461">
        <v>1.6551800000000001</v>
      </c>
      <c r="F461">
        <v>-0.55181500000000006</v>
      </c>
      <c r="G461">
        <v>-4.3632559999999998</v>
      </c>
      <c r="H461">
        <v>1.0858859999999999</v>
      </c>
      <c r="I461">
        <v>20.925856</v>
      </c>
      <c r="J461">
        <v>-22.884432</v>
      </c>
      <c r="K461">
        <f>Table1[[#This Row],[mx]]-$W$8</f>
        <v>-9.0293459747034355</v>
      </c>
      <c r="L461">
        <f>Table1[[#This Row],[my]]-$X$8</f>
        <v>13.778186523673448</v>
      </c>
      <c r="M461">
        <f>Table1[[#This Row],[mz]]-$Y$8</f>
        <v>-48.324150382802834</v>
      </c>
      <c r="N461">
        <f>Table1[[#This Row],[cx]]*$W$9+Table1[[#This Row],[cy]]*$X$9+Table1[[#This Row],[cz]]*$Y$9</f>
        <v>-0.17215283286633143</v>
      </c>
      <c r="O461">
        <f>Table1[[#This Row],[cx]]*$W$10+Table1[[#This Row],[cy]]*$X$10+Table1[[#This Row],[cz]]*$Y$10</f>
        <v>0.27486117357924605</v>
      </c>
      <c r="P461">
        <f>Table1[[#This Row],[cx]]*$W$11+Table1[[#This Row],[cy]]*$X$11+Table1[[#This Row],[cz]]*$Y$11</f>
        <v>-0.96553074129840366</v>
      </c>
      <c r="Q461">
        <f t="shared" si="41"/>
        <v>1.4013698660790808E-3</v>
      </c>
      <c r="R461">
        <f t="shared" si="42"/>
        <v>122.06000376941763</v>
      </c>
      <c r="AF461">
        <f t="shared" si="43"/>
        <v>94.834828334463609</v>
      </c>
      <c r="AG461">
        <f t="shared" si="44"/>
        <v>-31.616670572011525</v>
      </c>
      <c r="AH461">
        <f t="shared" si="45"/>
        <v>-249.9961537351335</v>
      </c>
      <c r="AI461">
        <f>SQRT(Table1[[#This Row],[ax]]*Table1[[#This Row],[ax]]+Table1[[#This Row],[ay]]*Table1[[#This Row],[ay]]+Table1[[#This Row],[az]]*Table1[[#This Row],[az]])-9.807</f>
        <v>3.6191396392472406</v>
      </c>
    </row>
    <row r="462" spans="1:35" x14ac:dyDescent="0.25">
      <c r="A462">
        <v>27544436</v>
      </c>
      <c r="B462">
        <v>-1.671238</v>
      </c>
      <c r="C462">
        <v>2.0279919999999998</v>
      </c>
      <c r="D462">
        <v>9.7353199999999998</v>
      </c>
      <c r="E462">
        <v>1.9522600000000001</v>
      </c>
      <c r="F462">
        <v>-0.49881799999999998</v>
      </c>
      <c r="G462">
        <v>-3.45364</v>
      </c>
      <c r="H462">
        <v>-5.610411</v>
      </c>
      <c r="I462">
        <v>13.529648</v>
      </c>
      <c r="J462">
        <v>-22.711065000000001</v>
      </c>
      <c r="K462">
        <f>Table1[[#This Row],[mx]]-$W$8</f>
        <v>-15.725642974703437</v>
      </c>
      <c r="L462">
        <f>Table1[[#This Row],[my]]-$X$8</f>
        <v>6.3819785236734488</v>
      </c>
      <c r="M462">
        <f>Table1[[#This Row],[mz]]-$Y$8</f>
        <v>-48.150783382802835</v>
      </c>
      <c r="N462">
        <f>Table1[[#This Row],[cx]]*$W$9+Table1[[#This Row],[cy]]*$X$9+Table1[[#This Row],[cz]]*$Y$9</f>
        <v>-0.30318960893875446</v>
      </c>
      <c r="O462">
        <f>Table1[[#This Row],[cx]]*$W$10+Table1[[#This Row],[cy]]*$X$10+Table1[[#This Row],[cz]]*$Y$10</f>
        <v>0.1299894470103243</v>
      </c>
      <c r="P462">
        <f>Table1[[#This Row],[cx]]*$W$11+Table1[[#This Row],[cy]]*$X$11+Table1[[#This Row],[cz]]*$Y$11</f>
        <v>-0.95827831697207477</v>
      </c>
      <c r="Q462">
        <f t="shared" si="41"/>
        <v>7.354145652971718E-4</v>
      </c>
      <c r="R462">
        <f t="shared" si="42"/>
        <v>156.79326079910643</v>
      </c>
      <c r="AF462">
        <f t="shared" si="43"/>
        <v>111.8562585122101</v>
      </c>
      <c r="AG462">
        <f t="shared" si="44"/>
        <v>-28.580166145156696</v>
      </c>
      <c r="AH462">
        <f t="shared" si="45"/>
        <v>-197.87899595756164</v>
      </c>
      <c r="AI462">
        <f>SQRT(Table1[[#This Row],[ax]]*Table1[[#This Row],[ax]]+Table1[[#This Row],[ay]]*Table1[[#This Row],[ay]]+Table1[[#This Row],[az]]*Table1[[#This Row],[az]])-9.807</f>
        <v>0.27676137694203895</v>
      </c>
    </row>
    <row r="463" spans="1:35" x14ac:dyDescent="0.25">
      <c r="A463">
        <v>27595505</v>
      </c>
      <c r="B463">
        <v>5.5524370000000003</v>
      </c>
      <c r="C463">
        <v>1.8723609999999999</v>
      </c>
      <c r="D463">
        <v>9.9891190000000005</v>
      </c>
      <c r="E463">
        <v>1.9570540000000001</v>
      </c>
      <c r="F463">
        <v>-0.48097400000000001</v>
      </c>
      <c r="G463">
        <v>-1.898463</v>
      </c>
      <c r="H463">
        <v>-4.7055059999999997</v>
      </c>
      <c r="I463">
        <v>2.5255339999999999</v>
      </c>
      <c r="J463">
        <v>-22.884432</v>
      </c>
      <c r="K463">
        <f>Table1[[#This Row],[mx]]-$W$8</f>
        <v>-14.820737974703436</v>
      </c>
      <c r="L463">
        <f>Table1[[#This Row],[my]]-$X$8</f>
        <v>-4.6221354763265516</v>
      </c>
      <c r="M463">
        <f>Table1[[#This Row],[mz]]-$Y$8</f>
        <v>-48.324150382802834</v>
      </c>
      <c r="N463">
        <f>Table1[[#This Row],[cx]]*$W$9+Table1[[#This Row],[cy]]*$X$9+Table1[[#This Row],[cz]]*$Y$9</f>
        <v>-0.28782216272167477</v>
      </c>
      <c r="O463">
        <f>Table1[[#This Row],[cx]]*$W$10+Table1[[#This Row],[cy]]*$X$10+Table1[[#This Row],[cz]]*$Y$10</f>
        <v>-8.5513315823381911E-2</v>
      </c>
      <c r="P463">
        <f>Table1[[#This Row],[cx]]*$W$11+Table1[[#This Row],[cy]]*$X$11+Table1[[#This Row],[cz]]*$Y$11</f>
        <v>-0.9615186652397103</v>
      </c>
      <c r="Q463">
        <f t="shared" si="41"/>
        <v>2.1527545240861918E-4</v>
      </c>
      <c r="R463">
        <f t="shared" si="42"/>
        <v>-163.45306830979882</v>
      </c>
      <c r="AF463">
        <f t="shared" si="43"/>
        <v>112.13093447919582</v>
      </c>
      <c r="AG463">
        <f t="shared" si="44"/>
        <v>-27.557780255525259</v>
      </c>
      <c r="AH463">
        <f t="shared" si="45"/>
        <v>-108.7739174617448</v>
      </c>
      <c r="AI463">
        <f>SQRT(Table1[[#This Row],[ax]]*Table1[[#This Row],[ax]]+Table1[[#This Row],[ay]]*Table1[[#This Row],[ay]]+Table1[[#This Row],[az]]*Table1[[#This Row],[az]])-9.807</f>
        <v>1.7739235706592513</v>
      </c>
    </row>
    <row r="464" spans="1:35" x14ac:dyDescent="0.25">
      <c r="A464">
        <v>27646576</v>
      </c>
      <c r="B464">
        <v>2.1117940000000002</v>
      </c>
      <c r="C464">
        <v>3.1557189999999999</v>
      </c>
      <c r="D464">
        <v>10.202213</v>
      </c>
      <c r="E464">
        <v>0.583507</v>
      </c>
      <c r="F464">
        <v>-1.4338679999999999</v>
      </c>
      <c r="G464">
        <v>-3.2035650000000002</v>
      </c>
      <c r="H464">
        <v>-5.42943</v>
      </c>
      <c r="I464">
        <v>-1.8039529999999999</v>
      </c>
      <c r="J464">
        <v>-22.190964000000001</v>
      </c>
      <c r="K464">
        <f>Table1[[#This Row],[mx]]-$W$8</f>
        <v>-15.544661974703436</v>
      </c>
      <c r="L464">
        <f>Table1[[#This Row],[my]]-$X$8</f>
        <v>-8.9516224763265519</v>
      </c>
      <c r="M464">
        <f>Table1[[#This Row],[mz]]-$Y$8</f>
        <v>-47.630682382802831</v>
      </c>
      <c r="N464">
        <f>Table1[[#This Row],[cx]]*$W$9+Table1[[#This Row],[cy]]*$X$9+Table1[[#This Row],[cz]]*$Y$9</f>
        <v>-0.30267513328473677</v>
      </c>
      <c r="O464">
        <f>Table1[[#This Row],[cx]]*$W$10+Table1[[#This Row],[cy]]*$X$10+Table1[[#This Row],[cz]]*$Y$10</f>
        <v>-0.17037950083036318</v>
      </c>
      <c r="P464">
        <f>Table1[[#This Row],[cx]]*$W$11+Table1[[#This Row],[cy]]*$X$11+Table1[[#This Row],[cz]]*$Y$11</f>
        <v>-0.94698335533942035</v>
      </c>
      <c r="Q464">
        <f t="shared" si="41"/>
        <v>3.0341758606842301E-4</v>
      </c>
      <c r="R464">
        <f t="shared" si="42"/>
        <v>-150.62431236120483</v>
      </c>
      <c r="AF464">
        <f t="shared" si="43"/>
        <v>33.432488416340128</v>
      </c>
      <c r="AG464">
        <f t="shared" si="44"/>
        <v>-82.154584778864319</v>
      </c>
      <c r="AH464">
        <f t="shared" si="45"/>
        <v>-183.5507538958276</v>
      </c>
      <c r="AI464">
        <f>SQRT(Table1[[#This Row],[ax]]*Table1[[#This Row],[ax]]+Table1[[#This Row],[ay]]*Table1[[#This Row],[ay]]+Table1[[#This Row],[az]]*Table1[[#This Row],[az]])-9.807</f>
        <v>1.0789260700578893</v>
      </c>
    </row>
    <row r="465" spans="1:35" x14ac:dyDescent="0.25">
      <c r="A465">
        <v>27697643</v>
      </c>
      <c r="B465">
        <v>1.4964519999999999</v>
      </c>
      <c r="C465">
        <v>4.7479440000000004</v>
      </c>
      <c r="D465">
        <v>8.8566040000000008</v>
      </c>
      <c r="E465">
        <v>-0.21771699999999999</v>
      </c>
      <c r="F465">
        <v>-0.32238099999999997</v>
      </c>
      <c r="G465">
        <v>-1.623221</v>
      </c>
      <c r="H465">
        <v>-8.3251259999999991</v>
      </c>
      <c r="I465">
        <v>-4.3294870000000003</v>
      </c>
      <c r="J465">
        <v>-20.457294000000001</v>
      </c>
      <c r="K465">
        <f>Table1[[#This Row],[mx]]-$W$8</f>
        <v>-18.440357974703435</v>
      </c>
      <c r="L465">
        <f>Table1[[#This Row],[my]]-$X$8</f>
        <v>-11.477156476326552</v>
      </c>
      <c r="M465">
        <f>Table1[[#This Row],[mz]]-$Y$8</f>
        <v>-45.897012382802835</v>
      </c>
      <c r="N465">
        <f>Table1[[#This Row],[cx]]*$W$9+Table1[[#This Row],[cy]]*$X$9+Table1[[#This Row],[cz]]*$Y$9</f>
        <v>-0.35920539453381606</v>
      </c>
      <c r="O465">
        <f>Table1[[#This Row],[cx]]*$W$10+Table1[[#This Row],[cy]]*$X$10+Table1[[#This Row],[cz]]*$Y$10</f>
        <v>-0.22002091715002051</v>
      </c>
      <c r="P465">
        <f>Table1[[#This Row],[cx]]*$W$11+Table1[[#This Row],[cy]]*$X$11+Table1[[#This Row],[cz]]*$Y$11</f>
        <v>-0.91062367697372393</v>
      </c>
      <c r="Q465">
        <f t="shared" si="41"/>
        <v>4.4531605058353461E-5</v>
      </c>
      <c r="R465">
        <f t="shared" si="42"/>
        <v>-148.5116475978646</v>
      </c>
      <c r="AF465">
        <f t="shared" si="43"/>
        <v>-12.474265228249743</v>
      </c>
      <c r="AG465">
        <f t="shared" si="44"/>
        <v>-18.47107069520699</v>
      </c>
      <c r="AH465">
        <f t="shared" si="45"/>
        <v>-93.003712517004999</v>
      </c>
      <c r="AI465">
        <f>SQRT(Table1[[#This Row],[ax]]*Table1[[#This Row],[ax]]+Table1[[#This Row],[ay]]*Table1[[#This Row],[ay]]+Table1[[#This Row],[az]]*Table1[[#This Row],[az]])-9.807</f>
        <v>0.35281177130049102</v>
      </c>
    </row>
    <row r="466" spans="1:35" x14ac:dyDescent="0.25">
      <c r="A466">
        <v>27748716</v>
      </c>
      <c r="B466">
        <v>3.6776810000000002</v>
      </c>
      <c r="C466">
        <v>5.9044020000000002</v>
      </c>
      <c r="D466">
        <v>8.8254780000000004</v>
      </c>
      <c r="E466">
        <v>9.3212000000000003E-2</v>
      </c>
      <c r="F466">
        <v>0.64915500000000004</v>
      </c>
      <c r="G466">
        <v>-0.232764</v>
      </c>
      <c r="H466">
        <v>-6.5153160000000003</v>
      </c>
      <c r="I466">
        <v>-5.7726499999999996</v>
      </c>
      <c r="J466">
        <v>-21.497496000000002</v>
      </c>
      <c r="K466">
        <f>Table1[[#This Row],[mx]]-$W$8</f>
        <v>-16.630547974703436</v>
      </c>
      <c r="L466">
        <f>Table1[[#This Row],[my]]-$X$8</f>
        <v>-12.920319476326551</v>
      </c>
      <c r="M466">
        <f>Table1[[#This Row],[mz]]-$Y$8</f>
        <v>-46.937214382802836</v>
      </c>
      <c r="N466">
        <f>Table1[[#This Row],[cx]]*$W$9+Table1[[#This Row],[cy]]*$X$9+Table1[[#This Row],[cz]]*$Y$9</f>
        <v>-0.32446292454461867</v>
      </c>
      <c r="O466">
        <f>Table1[[#This Row],[cx]]*$W$10+Table1[[#This Row],[cy]]*$X$10+Table1[[#This Row],[cz]]*$Y$10</f>
        <v>-0.24817924413512407</v>
      </c>
      <c r="P466">
        <f>Table1[[#This Row],[cx]]*$W$11+Table1[[#This Row],[cy]]*$X$11+Table1[[#This Row],[cz]]*$Y$11</f>
        <v>-0.93229127849127724</v>
      </c>
      <c r="Q466">
        <f t="shared" si="41"/>
        <v>1.2986044365121236E-3</v>
      </c>
      <c r="R466">
        <f t="shared" si="42"/>
        <v>-142.58789851308987</v>
      </c>
      <c r="AF466">
        <f t="shared" si="43"/>
        <v>5.3406541999734296</v>
      </c>
      <c r="AG466">
        <f t="shared" si="44"/>
        <v>37.193841749814958</v>
      </c>
      <c r="AH466">
        <f t="shared" si="45"/>
        <v>-13.336394822583094</v>
      </c>
      <c r="AI466">
        <f>SQRT(Table1[[#This Row],[ax]]*Table1[[#This Row],[ax]]+Table1[[#This Row],[ay]]*Table1[[#This Row],[ay]]+Table1[[#This Row],[az]]*Table1[[#This Row],[az]])-9.807</f>
        <v>1.4302755792429078</v>
      </c>
    </row>
    <row r="467" spans="1:35" x14ac:dyDescent="0.25">
      <c r="A467">
        <v>27799782</v>
      </c>
      <c r="B467">
        <v>2.382352</v>
      </c>
      <c r="C467">
        <v>5.3848339999999997</v>
      </c>
      <c r="D467">
        <v>6.874104</v>
      </c>
      <c r="E467">
        <v>-1.272078</v>
      </c>
      <c r="F467">
        <v>-1.3715E-2</v>
      </c>
      <c r="G467">
        <v>3.0879819999999998</v>
      </c>
      <c r="H467">
        <v>-5.610411</v>
      </c>
      <c r="I467">
        <v>-3.427511</v>
      </c>
      <c r="J467">
        <v>-22.711065000000001</v>
      </c>
      <c r="K467">
        <f>Table1[[#This Row],[mx]]-$W$8</f>
        <v>-15.725642974703437</v>
      </c>
      <c r="L467">
        <f>Table1[[#This Row],[my]]-$X$8</f>
        <v>-10.575180476326551</v>
      </c>
      <c r="M467">
        <f>Table1[[#This Row],[mz]]-$Y$8</f>
        <v>-48.150783382802835</v>
      </c>
      <c r="N467">
        <f>Table1[[#This Row],[cx]]*$W$9+Table1[[#This Row],[cy]]*$X$9+Table1[[#This Row],[cz]]*$Y$9</f>
        <v>-0.30649518244278412</v>
      </c>
      <c r="O467">
        <f>Table1[[#This Row],[cx]]*$W$10+Table1[[#This Row],[cy]]*$X$10+Table1[[#This Row],[cz]]*$Y$10</f>
        <v>-0.2021235941835795</v>
      </c>
      <c r="P467">
        <f>Table1[[#This Row],[cx]]*$W$11+Table1[[#This Row],[cy]]*$X$11+Table1[[#This Row],[cz]]*$Y$11</f>
        <v>-0.95722340865441546</v>
      </c>
      <c r="Q467">
        <f t="shared" si="41"/>
        <v>2.6081345085218672E-3</v>
      </c>
      <c r="R467">
        <f t="shared" si="42"/>
        <v>-146.59644874596091</v>
      </c>
      <c r="AF467">
        <f t="shared" si="43"/>
        <v>-72.884700611442739</v>
      </c>
      <c r="AG467">
        <f t="shared" si="44"/>
        <v>-0.78581161602192406</v>
      </c>
      <c r="AH467">
        <f t="shared" si="45"/>
        <v>176.92833581236695</v>
      </c>
      <c r="AI467">
        <f>SQRT(Table1[[#This Row],[ax]]*Table1[[#This Row],[ax]]+Table1[[#This Row],[ay]]*Table1[[#This Row],[ay]]+Table1[[#This Row],[az]]*Table1[[#This Row],[az]])-9.807</f>
        <v>-0.75573798510528256</v>
      </c>
    </row>
    <row r="468" spans="1:35" x14ac:dyDescent="0.25">
      <c r="A468">
        <v>27850849</v>
      </c>
      <c r="B468">
        <v>3.8428900000000001</v>
      </c>
      <c r="C468">
        <v>3.241914</v>
      </c>
      <c r="D468">
        <v>10.307563999999999</v>
      </c>
      <c r="E468">
        <v>-2.1701100000000002</v>
      </c>
      <c r="F468">
        <v>0.89097400000000004</v>
      </c>
      <c r="G468">
        <v>-4.3633889999999997</v>
      </c>
      <c r="H468">
        <v>-6.8772779999999996</v>
      </c>
      <c r="I468">
        <v>4.3294870000000003</v>
      </c>
      <c r="J468">
        <v>-22.884432</v>
      </c>
      <c r="K468">
        <f>Table1[[#This Row],[mx]]-$W$8</f>
        <v>-16.992509974703434</v>
      </c>
      <c r="L468">
        <f>Table1[[#This Row],[my]]-$X$8</f>
        <v>-2.8181824763265508</v>
      </c>
      <c r="M468">
        <f>Table1[[#This Row],[mz]]-$Y$8</f>
        <v>-48.324150382802834</v>
      </c>
      <c r="N468">
        <f>Table1[[#This Row],[cx]]*$W$9+Table1[[#This Row],[cy]]*$X$9+Table1[[#This Row],[cz]]*$Y$9</f>
        <v>-0.32950141754865181</v>
      </c>
      <c r="O468">
        <f>Table1[[#This Row],[cx]]*$W$10+Table1[[#This Row],[cy]]*$X$10+Table1[[#This Row],[cz]]*$Y$10</f>
        <v>-5.0180829688206773E-2</v>
      </c>
      <c r="P468">
        <f>Table1[[#This Row],[cx]]*$W$11+Table1[[#This Row],[cy]]*$X$11+Table1[[#This Row],[cz]]*$Y$11</f>
        <v>-0.96055561891978347</v>
      </c>
      <c r="Q468">
        <f t="shared" si="41"/>
        <v>1.139494329856668E-3</v>
      </c>
      <c r="R468">
        <f t="shared" si="42"/>
        <v>-171.34077762661141</v>
      </c>
      <c r="AF468">
        <f t="shared" si="43"/>
        <v>-124.33814407913509</v>
      </c>
      <c r="AG468">
        <f t="shared" si="44"/>
        <v>51.04904985588901</v>
      </c>
      <c r="AH468">
        <f t="shared" si="45"/>
        <v>-250.00377407380876</v>
      </c>
      <c r="AI468">
        <f>SQRT(Table1[[#This Row],[ax]]*Table1[[#This Row],[ax]]+Table1[[#This Row],[ay]]*Table1[[#This Row],[ay]]+Table1[[#This Row],[az]]*Table1[[#This Row],[az]])-9.807</f>
        <v>1.6613776337192512</v>
      </c>
    </row>
    <row r="469" spans="1:35" x14ac:dyDescent="0.25">
      <c r="A469">
        <v>27901919</v>
      </c>
      <c r="B469">
        <v>3.7399339999999999</v>
      </c>
      <c r="C469">
        <v>-1.6808149999999999</v>
      </c>
      <c r="D469">
        <v>10.700233000000001</v>
      </c>
      <c r="E469">
        <v>-1.3553029999999999</v>
      </c>
      <c r="F469">
        <v>1.5666279999999999</v>
      </c>
      <c r="G469">
        <v>-4.3633889999999997</v>
      </c>
      <c r="H469">
        <v>-0.54294299999999995</v>
      </c>
      <c r="I469">
        <v>14.972811</v>
      </c>
      <c r="J469">
        <v>-23.404530999999999</v>
      </c>
      <c r="K469">
        <f>Table1[[#This Row],[mx]]-$W$8</f>
        <v>-10.658174974703435</v>
      </c>
      <c r="L469">
        <f>Table1[[#This Row],[my]]-$X$8</f>
        <v>7.825141523673449</v>
      </c>
      <c r="M469">
        <f>Table1[[#This Row],[mz]]-$Y$8</f>
        <v>-48.844249382802829</v>
      </c>
      <c r="N469">
        <f>Table1[[#This Row],[cx]]*$W$9+Table1[[#This Row],[cy]]*$X$9+Table1[[#This Row],[cz]]*$Y$9</f>
        <v>-0.20483746586634927</v>
      </c>
      <c r="O469">
        <f>Table1[[#This Row],[cx]]*$W$10+Table1[[#This Row],[cy]]*$X$10+Table1[[#This Row],[cz]]*$Y$10</f>
        <v>0.15832314437948156</v>
      </c>
      <c r="P469">
        <f>Table1[[#This Row],[cx]]*$W$11+Table1[[#This Row],[cy]]*$X$11+Table1[[#This Row],[cz]]*$Y$11</f>
        <v>-0.97478456916537704</v>
      </c>
      <c r="Q469">
        <f t="shared" si="41"/>
        <v>2.9685779815508449E-4</v>
      </c>
      <c r="R469">
        <f t="shared" si="42"/>
        <v>142.29881632767416</v>
      </c>
      <c r="AF469">
        <f t="shared" si="43"/>
        <v>-77.653141861419002</v>
      </c>
      <c r="AG469">
        <f t="shared" si="44"/>
        <v>89.761172467021126</v>
      </c>
      <c r="AH469">
        <f t="shared" si="45"/>
        <v>-250.00377407380876</v>
      </c>
      <c r="AI469">
        <f>SQRT(Table1[[#This Row],[ax]]*Table1[[#This Row],[ax]]+Table1[[#This Row],[ay]]*Table1[[#This Row],[ay]]+Table1[[#This Row],[az]]*Table1[[#This Row],[az]])-9.807</f>
        <v>1.6519367588302014</v>
      </c>
    </row>
    <row r="470" spans="1:35" x14ac:dyDescent="0.25">
      <c r="A470">
        <v>27952988</v>
      </c>
      <c r="B470">
        <v>2.6241789999999998</v>
      </c>
      <c r="C470">
        <v>-0.99603900000000001</v>
      </c>
      <c r="D470">
        <v>11.734579999999999</v>
      </c>
      <c r="E470">
        <v>-1.020805</v>
      </c>
      <c r="F470">
        <v>1.369685</v>
      </c>
      <c r="G470">
        <v>-4.3633889999999997</v>
      </c>
      <c r="H470">
        <v>10.315917000000001</v>
      </c>
      <c r="I470">
        <v>22.188623</v>
      </c>
      <c r="J470">
        <v>-22.364329999999999</v>
      </c>
      <c r="K470">
        <f>Table1[[#This Row],[mx]]-$W$8</f>
        <v>0.20068502529656485</v>
      </c>
      <c r="L470">
        <f>Table1[[#This Row],[my]]-$X$8</f>
        <v>15.040953523673448</v>
      </c>
      <c r="M470">
        <f>Table1[[#This Row],[mz]]-$Y$8</f>
        <v>-47.804048382802833</v>
      </c>
      <c r="N470">
        <f>Table1[[#This Row],[cx]]*$W$9+Table1[[#This Row],[cy]]*$X$9+Table1[[#This Row],[cz]]*$Y$9</f>
        <v>6.7256830600254244E-3</v>
      </c>
      <c r="O470">
        <f>Table1[[#This Row],[cx]]*$W$10+Table1[[#This Row],[cy]]*$X$10+Table1[[#This Row],[cz]]*$Y$10</f>
        <v>0.29953355271357801</v>
      </c>
      <c r="P470">
        <f>Table1[[#This Row],[cx]]*$W$11+Table1[[#This Row],[cy]]*$X$11+Table1[[#This Row],[cz]]*$Y$11</f>
        <v>-0.95974851722896348</v>
      </c>
      <c r="Q470">
        <f t="shared" si="41"/>
        <v>1.1843534317578682E-4</v>
      </c>
      <c r="R470">
        <f t="shared" si="42"/>
        <v>88.713704999422305</v>
      </c>
      <c r="AF470">
        <f t="shared" si="43"/>
        <v>-58.487818205852001</v>
      </c>
      <c r="AG470">
        <f t="shared" si="44"/>
        <v>78.477169762376164</v>
      </c>
      <c r="AH470">
        <f t="shared" si="45"/>
        <v>-250.00377407380876</v>
      </c>
      <c r="AI470">
        <f>SQRT(Table1[[#This Row],[ax]]*Table1[[#This Row],[ax]]+Table1[[#This Row],[ay]]*Table1[[#This Row],[ay]]+Table1[[#This Row],[az]]*Table1[[#This Row],[az]])-9.807</f>
        <v>2.2586030470905989</v>
      </c>
    </row>
    <row r="471" spans="1:35" x14ac:dyDescent="0.25">
      <c r="A471">
        <v>28004056</v>
      </c>
      <c r="B471">
        <v>-0.97927799999999998</v>
      </c>
      <c r="C471">
        <v>-1.5850420000000001</v>
      </c>
      <c r="D471">
        <v>8.4352029999999996</v>
      </c>
      <c r="E471">
        <v>-0.56965900000000003</v>
      </c>
      <c r="F471">
        <v>-0.58230899999999997</v>
      </c>
      <c r="G471">
        <v>-4.3633889999999997</v>
      </c>
      <c r="H471">
        <v>16.650251000000001</v>
      </c>
      <c r="I471">
        <v>22.729808999999999</v>
      </c>
      <c r="J471">
        <v>-22.537697000000001</v>
      </c>
      <c r="K471">
        <f>Table1[[#This Row],[mx]]-$W$8</f>
        <v>6.535019025296565</v>
      </c>
      <c r="L471">
        <f>Table1[[#This Row],[my]]-$X$8</f>
        <v>15.582139523673447</v>
      </c>
      <c r="M471">
        <f>Table1[[#This Row],[mz]]-$Y$8</f>
        <v>-47.977415382802832</v>
      </c>
      <c r="N471">
        <f>Table1[[#This Row],[cx]]*$W$9+Table1[[#This Row],[cy]]*$X$9+Table1[[#This Row],[cz]]*$Y$9</f>
        <v>0.12942099212571895</v>
      </c>
      <c r="O471">
        <f>Table1[[#This Row],[cx]]*$W$10+Table1[[#This Row],[cy]]*$X$10+Table1[[#This Row],[cz]]*$Y$10</f>
        <v>0.31014702927231641</v>
      </c>
      <c r="P471">
        <f>Table1[[#This Row],[cx]]*$W$11+Table1[[#This Row],[cy]]*$X$11+Table1[[#This Row],[cz]]*$Y$11</f>
        <v>-0.96639527697705419</v>
      </c>
      <c r="Q471">
        <f t="shared" si="41"/>
        <v>2.1959349827175125E-3</v>
      </c>
      <c r="R471">
        <f t="shared" si="42"/>
        <v>67.34975178815489</v>
      </c>
      <c r="AF471">
        <f t="shared" si="43"/>
        <v>-32.639056461642966</v>
      </c>
      <c r="AG471">
        <f t="shared" si="44"/>
        <v>-33.363848072483449</v>
      </c>
      <c r="AH471">
        <f t="shared" si="45"/>
        <v>-250.00377407380876</v>
      </c>
      <c r="AI471">
        <f>SQRT(Table1[[#This Row],[ax]]*Table1[[#This Row],[ax]]+Table1[[#This Row],[ay]]*Table1[[#This Row],[ay]]+Table1[[#This Row],[az]]*Table1[[#This Row],[az]])-9.807</f>
        <v>-1.1684820024348515</v>
      </c>
    </row>
    <row r="472" spans="1:35" x14ac:dyDescent="0.25">
      <c r="A472">
        <v>28055122</v>
      </c>
      <c r="B472">
        <v>2.8732000000000001E-2</v>
      </c>
      <c r="C472">
        <v>0.52196299999999995</v>
      </c>
      <c r="D472">
        <v>9.6084209999999999</v>
      </c>
      <c r="E472">
        <v>-1.059288</v>
      </c>
      <c r="F472">
        <v>-0.503745</v>
      </c>
      <c r="G472">
        <v>-4.3633889999999997</v>
      </c>
      <c r="H472">
        <v>21.355757000000001</v>
      </c>
      <c r="I472">
        <v>21.286646000000001</v>
      </c>
      <c r="J472">
        <v>-20.457294000000001</v>
      </c>
      <c r="K472">
        <f>Table1[[#This Row],[mx]]-$W$8</f>
        <v>11.240525025296565</v>
      </c>
      <c r="L472">
        <f>Table1[[#This Row],[my]]-$X$8</f>
        <v>14.138976523673449</v>
      </c>
      <c r="M472">
        <f>Table1[[#This Row],[mz]]-$Y$8</f>
        <v>-45.897012382802835</v>
      </c>
      <c r="N472">
        <f>Table1[[#This Row],[cx]]*$W$9+Table1[[#This Row],[cy]]*$X$9+Table1[[#This Row],[cz]]*$Y$9</f>
        <v>0.22021056995742097</v>
      </c>
      <c r="O472">
        <f>Table1[[#This Row],[cx]]*$W$10+Table1[[#This Row],[cy]]*$X$10+Table1[[#This Row],[cz]]*$Y$10</f>
        <v>0.28166379910464961</v>
      </c>
      <c r="P472">
        <f>Table1[[#This Row],[cx]]*$W$11+Table1[[#This Row],[cy]]*$X$11+Table1[[#This Row],[cz]]*$Y$11</f>
        <v>-0.92691262625156301</v>
      </c>
      <c r="Q472">
        <f t="shared" si="41"/>
        <v>1.6915063721069241E-4</v>
      </c>
      <c r="R472">
        <f t="shared" si="42"/>
        <v>51.980970211420548</v>
      </c>
      <c r="AF472">
        <f t="shared" si="43"/>
        <v>-60.692731688853947</v>
      </c>
      <c r="AG472">
        <f t="shared" si="44"/>
        <v>-28.862462450817656</v>
      </c>
      <c r="AH472">
        <f t="shared" si="45"/>
        <v>-250.00377407380876</v>
      </c>
      <c r="AI472">
        <f>SQRT(Table1[[#This Row],[ax]]*Table1[[#This Row],[ax]]+Table1[[#This Row],[ay]]*Table1[[#This Row],[ay]]+Table1[[#This Row],[az]]*Table1[[#This Row],[az]])-9.807</f>
        <v>-0.18436912198987088</v>
      </c>
    </row>
    <row r="473" spans="1:35" x14ac:dyDescent="0.25">
      <c r="A473">
        <v>28106190</v>
      </c>
      <c r="B473">
        <v>-1.5443389999999999</v>
      </c>
      <c r="C473">
        <v>-1.956162</v>
      </c>
      <c r="D473">
        <v>10.151933</v>
      </c>
      <c r="E473">
        <v>0.62412100000000004</v>
      </c>
      <c r="F473">
        <v>-0.85342300000000004</v>
      </c>
      <c r="G473">
        <v>-4.3633889999999997</v>
      </c>
      <c r="H473">
        <v>24.613415</v>
      </c>
      <c r="I473">
        <v>21.647435999999999</v>
      </c>
      <c r="J473">
        <v>-21.150763000000001</v>
      </c>
      <c r="K473">
        <f>Table1[[#This Row],[mx]]-$W$8</f>
        <v>14.498183025296564</v>
      </c>
      <c r="L473">
        <f>Table1[[#This Row],[my]]-$X$8</f>
        <v>14.499766523673447</v>
      </c>
      <c r="M473">
        <f>Table1[[#This Row],[mz]]-$Y$8</f>
        <v>-46.590481382802835</v>
      </c>
      <c r="N473">
        <f>Table1[[#This Row],[cx]]*$W$9+Table1[[#This Row],[cy]]*$X$9+Table1[[#This Row],[cz]]*$Y$9</f>
        <v>0.28332595910829739</v>
      </c>
      <c r="O473">
        <f>Table1[[#This Row],[cx]]*$W$10+Table1[[#This Row],[cy]]*$X$10+Table1[[#This Row],[cz]]*$Y$10</f>
        <v>0.28879986386411999</v>
      </c>
      <c r="P473">
        <f>Table1[[#This Row],[cx]]*$W$11+Table1[[#This Row],[cy]]*$X$11+Table1[[#This Row],[cz]]*$Y$11</f>
        <v>-0.94245554512867291</v>
      </c>
      <c r="Q473">
        <f t="shared" si="41"/>
        <v>2.6937568806999009E-3</v>
      </c>
      <c r="R473">
        <f t="shared" si="42"/>
        <v>45.548169752073775</v>
      </c>
      <c r="AF473">
        <f t="shared" si="43"/>
        <v>35.759499205484452</v>
      </c>
      <c r="AG473">
        <f t="shared" si="44"/>
        <v>-48.897536039393259</v>
      </c>
      <c r="AH473">
        <f t="shared" si="45"/>
        <v>-250.00377407380876</v>
      </c>
      <c r="AI473">
        <f>SQRT(Table1[[#This Row],[ax]]*Table1[[#This Row],[ax]]+Table1[[#This Row],[ay]]*Table1[[#This Row],[ay]]+Table1[[#This Row],[az]]*Table1[[#This Row],[az]])-9.807</f>
        <v>0.64638683650681727</v>
      </c>
    </row>
    <row r="474" spans="1:35" x14ac:dyDescent="0.25">
      <c r="A474">
        <v>28157262</v>
      </c>
      <c r="B474">
        <v>0.53393400000000002</v>
      </c>
      <c r="C474">
        <v>4.7889999999999999E-3</v>
      </c>
      <c r="D474">
        <v>9.4647620000000003</v>
      </c>
      <c r="E474">
        <v>0.61559900000000001</v>
      </c>
      <c r="F474">
        <v>-0.207064</v>
      </c>
      <c r="G474">
        <v>-4.3633889999999997</v>
      </c>
      <c r="H474">
        <v>26.242245</v>
      </c>
      <c r="I474">
        <v>13.529648</v>
      </c>
      <c r="J474">
        <v>-22.017596999999999</v>
      </c>
      <c r="K474">
        <f>Table1[[#This Row],[mx]]-$W$8</f>
        <v>16.127013025296563</v>
      </c>
      <c r="L474">
        <f>Table1[[#This Row],[my]]-$X$8</f>
        <v>6.3819785236734488</v>
      </c>
      <c r="M474">
        <f>Table1[[#This Row],[mz]]-$Y$8</f>
        <v>-47.457315382802832</v>
      </c>
      <c r="N474">
        <f>Table1[[#This Row],[cx]]*$W$9+Table1[[#This Row],[cy]]*$X$9+Table1[[#This Row],[cz]]*$Y$9</f>
        <v>0.31326507012519289</v>
      </c>
      <c r="O474">
        <f>Table1[[#This Row],[cx]]*$W$10+Table1[[#This Row],[cy]]*$X$10+Table1[[#This Row],[cz]]*$Y$10</f>
        <v>0.12989837501021911</v>
      </c>
      <c r="P474">
        <f>Table1[[#This Row],[cx]]*$W$11+Table1[[#This Row],[cy]]*$X$11+Table1[[#This Row],[cz]]*$Y$11</f>
        <v>-0.96014140439668183</v>
      </c>
      <c r="Q474">
        <f t="shared" si="41"/>
        <v>1.3601423976366941E-3</v>
      </c>
      <c r="R474">
        <f t="shared" si="42"/>
        <v>22.52181102191172</v>
      </c>
      <c r="AF474">
        <f t="shared" si="43"/>
        <v>35.271224572473969</v>
      </c>
      <c r="AG474">
        <f t="shared" si="44"/>
        <v>-11.863893289096877</v>
      </c>
      <c r="AH474">
        <f t="shared" si="45"/>
        <v>-250.00377407380876</v>
      </c>
      <c r="AI474">
        <f>SQRT(Table1[[#This Row],[ax]]*Table1[[#This Row],[ax]]+Table1[[#This Row],[ay]]*Table1[[#This Row],[ay]]+Table1[[#This Row],[az]]*Table1[[#This Row],[az]])-9.807</f>
        <v>-0.32718838966084718</v>
      </c>
    </row>
    <row r="475" spans="1:35" x14ac:dyDescent="0.25">
      <c r="A475">
        <v>28208327</v>
      </c>
      <c r="B475">
        <v>-1.922642</v>
      </c>
      <c r="C475">
        <v>0.50280800000000003</v>
      </c>
      <c r="D475">
        <v>9.7927839999999993</v>
      </c>
      <c r="E475">
        <v>1.732413</v>
      </c>
      <c r="F475">
        <v>0.42344900000000002</v>
      </c>
      <c r="G475">
        <v>-4.3633889999999997</v>
      </c>
      <c r="H475">
        <v>27.328130999999999</v>
      </c>
      <c r="I475">
        <v>5.9530450000000004</v>
      </c>
      <c r="J475">
        <v>-20.977395999999999</v>
      </c>
      <c r="K475">
        <f>Table1[[#This Row],[mx]]-$W$8</f>
        <v>17.212899025296565</v>
      </c>
      <c r="L475">
        <f>Table1[[#This Row],[my]]-$X$8</f>
        <v>-1.1946244763265508</v>
      </c>
      <c r="M475">
        <f>Table1[[#This Row],[mz]]-$Y$8</f>
        <v>-46.417114382802836</v>
      </c>
      <c r="N475">
        <f>Table1[[#This Row],[cx]]*$W$9+Table1[[#This Row],[cy]]*$X$9+Table1[[#This Row],[cz]]*$Y$9</f>
        <v>0.33280553166489596</v>
      </c>
      <c r="O475">
        <f>Table1[[#This Row],[cx]]*$W$10+Table1[[#This Row],[cy]]*$X$10+Table1[[#This Row],[cz]]*$Y$10</f>
        <v>-1.8600933070365071E-2</v>
      </c>
      <c r="P475">
        <f>Table1[[#This Row],[cx]]*$W$11+Table1[[#This Row],[cy]]*$X$11+Table1[[#This Row],[cz]]*$Y$11</f>
        <v>-0.93934639559122235</v>
      </c>
      <c r="Q475">
        <f t="shared" si="41"/>
        <v>4.2547343456949544E-5</v>
      </c>
      <c r="R475">
        <f t="shared" si="42"/>
        <v>-3.1990071849678765</v>
      </c>
      <c r="AF475">
        <f t="shared" si="43"/>
        <v>99.259953273597489</v>
      </c>
      <c r="AG475">
        <f t="shared" si="44"/>
        <v>24.261840539035198</v>
      </c>
      <c r="AH475">
        <f t="shared" si="45"/>
        <v>-250.00377407380876</v>
      </c>
      <c r="AI475">
        <f>SQRT(Table1[[#This Row],[ax]]*Table1[[#This Row],[ax]]+Table1[[#This Row],[ay]]*Table1[[#This Row],[ay]]+Table1[[#This Row],[az]]*Table1[[#This Row],[az]])-9.807</f>
        <v>0.18539644007802458</v>
      </c>
    </row>
    <row r="476" spans="1:35" x14ac:dyDescent="0.25">
      <c r="A476">
        <v>28259399</v>
      </c>
      <c r="B476">
        <v>8.3801E-2</v>
      </c>
      <c r="C476">
        <v>-5.5069E-2</v>
      </c>
      <c r="D476">
        <v>9.2875809999999994</v>
      </c>
      <c r="E476">
        <v>2.4229810000000001</v>
      </c>
      <c r="F476">
        <v>-1.5368010000000001</v>
      </c>
      <c r="G476">
        <v>-4.3633889999999997</v>
      </c>
      <c r="H476">
        <v>27.690092</v>
      </c>
      <c r="I476">
        <v>-5.2314639999999999</v>
      </c>
      <c r="J476">
        <v>-21.670862</v>
      </c>
      <c r="K476">
        <f>Table1[[#This Row],[mx]]-$W$8</f>
        <v>17.574860025296566</v>
      </c>
      <c r="L476">
        <f>Table1[[#This Row],[my]]-$X$8</f>
        <v>-12.379133476326551</v>
      </c>
      <c r="M476">
        <f>Table1[[#This Row],[mz]]-$Y$8</f>
        <v>-47.110580382802837</v>
      </c>
      <c r="N476">
        <f>Table1[[#This Row],[cx]]*$W$9+Table1[[#This Row],[cy]]*$X$9+Table1[[#This Row],[cz]]*$Y$9</f>
        <v>0.33762908295502381</v>
      </c>
      <c r="O476">
        <f>Table1[[#This Row],[cx]]*$W$10+Table1[[#This Row],[cy]]*$X$10+Table1[[#This Row],[cz]]*$Y$10</f>
        <v>-0.2375826205021189</v>
      </c>
      <c r="P476">
        <f>Table1[[#This Row],[cx]]*$W$11+Table1[[#This Row],[cy]]*$X$11+Table1[[#This Row],[cz]]*$Y$11</f>
        <v>-0.95273732426569413</v>
      </c>
      <c r="Q476">
        <f t="shared" si="41"/>
        <v>6.1070017899493689E-3</v>
      </c>
      <c r="R476">
        <f t="shared" si="42"/>
        <v>-35.133260595668894</v>
      </c>
      <c r="AF476">
        <f t="shared" si="43"/>
        <v>138.82658514038772</v>
      </c>
      <c r="AG476">
        <f t="shared" si="44"/>
        <v>-88.052211251484437</v>
      </c>
      <c r="AH476">
        <f t="shared" si="45"/>
        <v>-250.00377407380876</v>
      </c>
      <c r="AI476">
        <f>SQRT(Table1[[#This Row],[ax]]*Table1[[#This Row],[ax]]+Table1[[#This Row],[ay]]*Table1[[#This Row],[ay]]+Table1[[#This Row],[az]]*Table1[[#This Row],[az]])-9.807</f>
        <v>-0.51887769062427935</v>
      </c>
    </row>
    <row r="477" spans="1:35" x14ac:dyDescent="0.25">
      <c r="A477">
        <v>28310464</v>
      </c>
      <c r="B477">
        <v>-2.1740460000000001</v>
      </c>
      <c r="C477">
        <v>0.55308900000000005</v>
      </c>
      <c r="D477">
        <v>9.7113770000000006</v>
      </c>
      <c r="E477">
        <v>1.6075090000000001</v>
      </c>
      <c r="F477">
        <v>-0.67339099999999996</v>
      </c>
      <c r="G477">
        <v>-4.3633889999999997</v>
      </c>
      <c r="H477">
        <v>17.193194999999999</v>
      </c>
      <c r="I477">
        <v>-15.694391</v>
      </c>
      <c r="J477">
        <v>-19.243727</v>
      </c>
      <c r="K477">
        <f>Table1[[#This Row],[mx]]-$W$8</f>
        <v>7.0779630252965635</v>
      </c>
      <c r="L477">
        <f>Table1[[#This Row],[my]]-$X$8</f>
        <v>-22.842060476326552</v>
      </c>
      <c r="M477">
        <f>Table1[[#This Row],[mz]]-$Y$8</f>
        <v>-44.68344538280283</v>
      </c>
      <c r="N477">
        <f>Table1[[#This Row],[cx]]*$W$9+Table1[[#This Row],[cy]]*$X$9+Table1[[#This Row],[cz]]*$Y$9</f>
        <v>0.13244467038608987</v>
      </c>
      <c r="O477">
        <f>Table1[[#This Row],[cx]]*$W$10+Table1[[#This Row],[cy]]*$X$10+Table1[[#This Row],[cz]]*$Y$10</f>
        <v>-0.44274840888661371</v>
      </c>
      <c r="P477">
        <f>Table1[[#This Row],[cx]]*$W$11+Table1[[#This Row],[cy]]*$X$11+Table1[[#This Row],[cz]]*$Y$11</f>
        <v>-0.89821292451386225</v>
      </c>
      <c r="Q477">
        <f t="shared" si="41"/>
        <v>4.142935410536835E-4</v>
      </c>
      <c r="R477">
        <f t="shared" si="42"/>
        <v>-73.34586405305177</v>
      </c>
      <c r="AF477">
        <f t="shared" si="43"/>
        <v>92.103481229295454</v>
      </c>
      <c r="AG477">
        <f t="shared" si="44"/>
        <v>-38.582462262094019</v>
      </c>
      <c r="AH477">
        <f t="shared" si="45"/>
        <v>-250.00377407380876</v>
      </c>
      <c r="AI477">
        <f>SQRT(Table1[[#This Row],[ax]]*Table1[[#This Row],[ax]]+Table1[[#This Row],[ay]]*Table1[[#This Row],[ay]]+Table1[[#This Row],[az]]*Table1[[#This Row],[az]])-9.807</f>
        <v>0.16010723771777258</v>
      </c>
    </row>
    <row r="478" spans="1:35" x14ac:dyDescent="0.25">
      <c r="A478">
        <v>28361535</v>
      </c>
      <c r="B478">
        <v>3.148536</v>
      </c>
      <c r="C478">
        <v>5.3034270000000001</v>
      </c>
      <c r="D478">
        <v>9.0289950000000001</v>
      </c>
      <c r="E478">
        <v>2.2769999999999999E-2</v>
      </c>
      <c r="F478">
        <v>-0.35220800000000002</v>
      </c>
      <c r="G478">
        <v>3.4427210000000001</v>
      </c>
      <c r="H478">
        <v>11.763764</v>
      </c>
      <c r="I478">
        <v>-17.859134999999998</v>
      </c>
      <c r="J478">
        <v>-18.896992000000001</v>
      </c>
      <c r="K478">
        <f>Table1[[#This Row],[mx]]-$W$8</f>
        <v>1.6485320252965643</v>
      </c>
      <c r="L478">
        <f>Table1[[#This Row],[my]]-$X$8</f>
        <v>-25.00680447632655</v>
      </c>
      <c r="M478">
        <f>Table1[[#This Row],[mz]]-$Y$8</f>
        <v>-44.336710382802835</v>
      </c>
      <c r="N478">
        <f>Table1[[#This Row],[cx]]*$W$9+Table1[[#This Row],[cy]]*$X$9+Table1[[#This Row],[cz]]*$Y$9</f>
        <v>2.6946038668051307E-2</v>
      </c>
      <c r="O478">
        <f>Table1[[#This Row],[cx]]*$W$10+Table1[[#This Row],[cy]]*$X$10+Table1[[#This Row],[cz]]*$Y$10</f>
        <v>-0.48517844713627567</v>
      </c>
      <c r="P478">
        <f>Table1[[#This Row],[cx]]*$W$11+Table1[[#This Row],[cy]]*$X$11+Table1[[#This Row],[cz]]*$Y$11</f>
        <v>-0.88843628424036025</v>
      </c>
      <c r="Q478">
        <f t="shared" si="41"/>
        <v>6.4735875278286318E-4</v>
      </c>
      <c r="R478">
        <f t="shared" si="42"/>
        <v>-86.82114932669046</v>
      </c>
      <c r="AF478">
        <f t="shared" si="43"/>
        <v>1.3046248995128844</v>
      </c>
      <c r="AG478">
        <f t="shared" si="44"/>
        <v>-20.180031910743701</v>
      </c>
      <c r="AH478">
        <f t="shared" si="45"/>
        <v>197.25338334105831</v>
      </c>
      <c r="AI478">
        <f>SQRT(Table1[[#This Row],[ax]]*Table1[[#This Row],[ax]]+Table1[[#This Row],[ay]]*Table1[[#This Row],[ay]]+Table1[[#This Row],[az]]*Table1[[#This Row],[az]])-9.807</f>
        <v>1.1274578099533592</v>
      </c>
    </row>
    <row r="479" spans="1:35" x14ac:dyDescent="0.25">
      <c r="A479">
        <v>28412603</v>
      </c>
      <c r="B479">
        <v>-2.1237650000000001</v>
      </c>
      <c r="C479">
        <v>2.9210750000000001</v>
      </c>
      <c r="D479">
        <v>11.104874000000001</v>
      </c>
      <c r="E479">
        <v>0.25779800000000003</v>
      </c>
      <c r="F479">
        <v>-0.45287699999999997</v>
      </c>
      <c r="G479">
        <v>3.3499080000000001</v>
      </c>
      <c r="H479">
        <v>7.6012019999999998</v>
      </c>
      <c r="I479">
        <v>-16.957159000000001</v>
      </c>
      <c r="J479">
        <v>-19.417093000000001</v>
      </c>
      <c r="K479">
        <f>Table1[[#This Row],[mx]]-$W$8</f>
        <v>-2.514029974703436</v>
      </c>
      <c r="L479">
        <f>Table1[[#This Row],[my]]-$X$8</f>
        <v>-24.104828476326553</v>
      </c>
      <c r="M479">
        <f>Table1[[#This Row],[mz]]-$Y$8</f>
        <v>-44.856811382802832</v>
      </c>
      <c r="N479">
        <f>Table1[[#This Row],[cx]]*$W$9+Table1[[#This Row],[cy]]*$X$9+Table1[[#This Row],[cz]]*$Y$9</f>
        <v>-5.3438342945463006E-2</v>
      </c>
      <c r="O479">
        <f>Table1[[#This Row],[cx]]*$W$10+Table1[[#This Row],[cy]]*$X$10+Table1[[#This Row],[cz]]*$Y$10</f>
        <v>-0.46745649476160184</v>
      </c>
      <c r="P479">
        <f>Table1[[#This Row],[cx]]*$W$11+Table1[[#This Row],[cy]]*$X$11+Table1[[#This Row],[cz]]*$Y$11</f>
        <v>-0.89686212259517151</v>
      </c>
      <c r="Q479">
        <f t="shared" si="41"/>
        <v>6.6218203626060323E-4</v>
      </c>
      <c r="R479">
        <f t="shared" si="42"/>
        <v>-96.521585551372368</v>
      </c>
      <c r="AF479">
        <f t="shared" si="43"/>
        <v>14.770737366913599</v>
      </c>
      <c r="AG479">
        <f t="shared" si="44"/>
        <v>-25.947940738546183</v>
      </c>
      <c r="AH479">
        <f t="shared" si="45"/>
        <v>191.9355901571106</v>
      </c>
      <c r="AI479">
        <f>SQRT(Table1[[#This Row],[ax]]*Table1[[#This Row],[ax]]+Table1[[#This Row],[ay]]*Table1[[#This Row],[ay]]+Table1[[#This Row],[az]]*Table1[[#This Row],[az]])-9.807</f>
        <v>1.8703834178177949</v>
      </c>
    </row>
    <row r="480" spans="1:35" x14ac:dyDescent="0.25">
      <c r="A480">
        <v>28463669</v>
      </c>
      <c r="B480">
        <v>4.5731580000000003</v>
      </c>
      <c r="C480">
        <v>3.261069</v>
      </c>
      <c r="D480">
        <v>7.0273399999999997</v>
      </c>
      <c r="E480">
        <v>6.6046999999999995E-2</v>
      </c>
      <c r="F480">
        <v>-0.68843799999999999</v>
      </c>
      <c r="G480">
        <v>2.4837020000000001</v>
      </c>
      <c r="H480">
        <v>1.6288290000000001</v>
      </c>
      <c r="I480">
        <v>-16.055181999999999</v>
      </c>
      <c r="J480">
        <v>-18.203526</v>
      </c>
      <c r="K480">
        <f>Table1[[#This Row],[mx]]-$W$8</f>
        <v>-8.4864029747034362</v>
      </c>
      <c r="L480">
        <f>Table1[[#This Row],[my]]-$X$8</f>
        <v>-23.202851476326551</v>
      </c>
      <c r="M480">
        <f>Table1[[#This Row],[mz]]-$Y$8</f>
        <v>-43.643244382802834</v>
      </c>
      <c r="N480">
        <f>Table1[[#This Row],[cx]]*$W$9+Table1[[#This Row],[cy]]*$X$9+Table1[[#This Row],[cz]]*$Y$9</f>
        <v>-0.16884522979127581</v>
      </c>
      <c r="O480">
        <f>Table1[[#This Row],[cx]]*$W$10+Table1[[#This Row],[cy]]*$X$10+Table1[[#This Row],[cz]]*$Y$10</f>
        <v>-0.44991295733444625</v>
      </c>
      <c r="P480">
        <f>Table1[[#This Row],[cx]]*$W$11+Table1[[#This Row],[cy]]*$X$11+Table1[[#This Row],[cz]]*$Y$11</f>
        <v>-0.8696230715482971</v>
      </c>
      <c r="Q480">
        <f t="shared" si="41"/>
        <v>1.6448915707550988E-4</v>
      </c>
      <c r="R480">
        <f t="shared" si="42"/>
        <v>-110.57032041326063</v>
      </c>
      <c r="AF480">
        <f t="shared" si="43"/>
        <v>3.784214349500548</v>
      </c>
      <c r="AG480">
        <f t="shared" si="44"/>
        <v>-39.444591856427365</v>
      </c>
      <c r="AH480">
        <f t="shared" si="45"/>
        <v>142.30564216820159</v>
      </c>
      <c r="AI480">
        <f>SQRT(Table1[[#This Row],[ax]]*Table1[[#This Row],[ax]]+Table1[[#This Row],[ay]]*Table1[[#This Row],[ay]]+Table1[[#This Row],[az]]*Table1[[#This Row],[az]])-9.807</f>
        <v>-0.81078676379194548</v>
      </c>
    </row>
    <row r="481" spans="1:35" x14ac:dyDescent="0.25">
      <c r="A481">
        <v>28514732</v>
      </c>
      <c r="B481">
        <v>3.241914</v>
      </c>
      <c r="C481">
        <v>4.2810509999999997</v>
      </c>
      <c r="D481">
        <v>7.6187379999999996</v>
      </c>
      <c r="E481">
        <v>-1.6471899999999999</v>
      </c>
      <c r="F481">
        <v>-6.7378999999999994E-2</v>
      </c>
      <c r="G481">
        <v>1.789938</v>
      </c>
      <c r="H481">
        <v>0.180981</v>
      </c>
      <c r="I481">
        <v>-16.415973999999999</v>
      </c>
      <c r="J481">
        <v>-18.896992000000001</v>
      </c>
      <c r="K481">
        <f>Table1[[#This Row],[mx]]-$W$8</f>
        <v>-9.9342509747034367</v>
      </c>
      <c r="L481">
        <f>Table1[[#This Row],[my]]-$X$8</f>
        <v>-23.563643476326551</v>
      </c>
      <c r="M481">
        <f>Table1[[#This Row],[mz]]-$Y$8</f>
        <v>-44.336710382802835</v>
      </c>
      <c r="N481">
        <f>Table1[[#This Row],[cx]]*$W$9+Table1[[#This Row],[cy]]*$X$9+Table1[[#This Row],[cz]]*$Y$9</f>
        <v>-0.19693747854630536</v>
      </c>
      <c r="O481">
        <f>Table1[[#This Row],[cx]]*$W$10+Table1[[#This Row],[cy]]*$X$10+Table1[[#This Row],[cz]]*$Y$10</f>
        <v>-0.45690653244360729</v>
      </c>
      <c r="P481">
        <f>Table1[[#This Row],[cx]]*$W$11+Table1[[#This Row],[cy]]*$X$11+Table1[[#This Row],[cz]]*$Y$11</f>
        <v>-0.88279128752212577</v>
      </c>
      <c r="Q481">
        <f t="shared" si="41"/>
        <v>7.2191130389537609E-4</v>
      </c>
      <c r="R481">
        <f t="shared" si="42"/>
        <v>-113.31718043696365</v>
      </c>
      <c r="AF481">
        <f t="shared" si="43"/>
        <v>-94.377035056154071</v>
      </c>
      <c r="AG481">
        <f t="shared" si="44"/>
        <v>-3.8605323278119736</v>
      </c>
      <c r="AH481">
        <f t="shared" si="45"/>
        <v>102.55589299008754</v>
      </c>
      <c r="AI481">
        <f>SQRT(Table1[[#This Row],[ax]]*Table1[[#This Row],[ax]]+Table1[[#This Row],[ay]]*Table1[[#This Row],[ay]]+Table1[[#This Row],[az]]*Table1[[#This Row],[az]])-9.807</f>
        <v>-0.48591783317832871</v>
      </c>
    </row>
    <row r="482" spans="1:35" x14ac:dyDescent="0.25">
      <c r="A482">
        <v>28565800</v>
      </c>
      <c r="B482">
        <v>2.0663010000000002</v>
      </c>
      <c r="C482">
        <v>1.45096</v>
      </c>
      <c r="D482">
        <v>11.277265</v>
      </c>
      <c r="E482">
        <v>-2.1665139999999998</v>
      </c>
      <c r="F482">
        <v>-1.0523640000000001</v>
      </c>
      <c r="G482">
        <v>2.3161860000000001</v>
      </c>
      <c r="H482">
        <v>-0.54294299999999995</v>
      </c>
      <c r="I482">
        <v>-13.529648</v>
      </c>
      <c r="J482">
        <v>-19.937194999999999</v>
      </c>
      <c r="K482">
        <f>Table1[[#This Row],[mx]]-$W$8</f>
        <v>-10.658174974703435</v>
      </c>
      <c r="L482">
        <f>Table1[[#This Row],[my]]-$X$8</f>
        <v>-20.67731747632655</v>
      </c>
      <c r="M482">
        <f>Table1[[#This Row],[mz]]-$Y$8</f>
        <v>-45.376913382802833</v>
      </c>
      <c r="N482">
        <f>Table1[[#This Row],[cx]]*$W$9+Table1[[#This Row],[cy]]*$X$9+Table1[[#This Row],[cz]]*$Y$9</f>
        <v>-0.21038709552795576</v>
      </c>
      <c r="O482">
        <f>Table1[[#This Row],[cx]]*$W$10+Table1[[#This Row],[cy]]*$X$10+Table1[[#This Row],[cz]]*$Y$10</f>
        <v>-0.40026847696885626</v>
      </c>
      <c r="P482">
        <f>Table1[[#This Row],[cx]]*$W$11+Table1[[#This Row],[cy]]*$X$11+Table1[[#This Row],[cz]]*$Y$11</f>
        <v>-0.90347376511685351</v>
      </c>
      <c r="Q482">
        <f t="shared" si="41"/>
        <v>4.3024831411142864E-4</v>
      </c>
      <c r="R482">
        <f t="shared" si="42"/>
        <v>-117.72708682040941</v>
      </c>
      <c r="AF482">
        <f t="shared" si="43"/>
        <v>-124.13210845600602</v>
      </c>
      <c r="AG482">
        <f t="shared" si="44"/>
        <v>-60.296015711505369</v>
      </c>
      <c r="AH482">
        <f t="shared" si="45"/>
        <v>132.7076823672881</v>
      </c>
      <c r="AI482">
        <f>SQRT(Table1[[#This Row],[ax]]*Table1[[#This Row],[ax]]+Table1[[#This Row],[ay]]*Table1[[#This Row],[ay]]+Table1[[#This Row],[az]]*Table1[[#This Row],[az]])-9.807</f>
        <v>1.74945233730603</v>
      </c>
    </row>
    <row r="483" spans="1:35" x14ac:dyDescent="0.25">
      <c r="A483">
        <v>28616869</v>
      </c>
      <c r="B483">
        <v>1.944191</v>
      </c>
      <c r="C483">
        <v>2.521223</v>
      </c>
      <c r="D483">
        <v>12.646818</v>
      </c>
      <c r="E483">
        <v>-0.10999</v>
      </c>
      <c r="F483">
        <v>0.28136699999999998</v>
      </c>
      <c r="G483">
        <v>-0.246612</v>
      </c>
      <c r="H483">
        <v>-5.2484489999999999</v>
      </c>
      <c r="I483">
        <v>-5.5922549999999998</v>
      </c>
      <c r="J483">
        <v>-21.670862</v>
      </c>
      <c r="K483">
        <f>Table1[[#This Row],[mx]]-$W$8</f>
        <v>-15.363680974703435</v>
      </c>
      <c r="L483">
        <f>Table1[[#This Row],[my]]-$X$8</f>
        <v>-12.73992447632655</v>
      </c>
      <c r="M483">
        <f>Table1[[#This Row],[mz]]-$Y$8</f>
        <v>-47.110580382802837</v>
      </c>
      <c r="N483">
        <f>Table1[[#This Row],[cx]]*$W$9+Table1[[#This Row],[cy]]*$X$9+Table1[[#This Row],[cz]]*$Y$9</f>
        <v>-0.29991005453721048</v>
      </c>
      <c r="O483">
        <f>Table1[[#This Row],[cx]]*$W$10+Table1[[#This Row],[cy]]*$X$10+Table1[[#This Row],[cz]]*$Y$10</f>
        <v>-0.24462894595087512</v>
      </c>
      <c r="P483">
        <f>Table1[[#This Row],[cx]]*$W$11+Table1[[#This Row],[cy]]*$X$11+Table1[[#This Row],[cz]]*$Y$11</f>
        <v>-0.93640660905569229</v>
      </c>
      <c r="Q483">
        <f t="shared" si="41"/>
        <v>7.1004659385580501E-4</v>
      </c>
      <c r="R483">
        <f t="shared" si="42"/>
        <v>-140.79675630063252</v>
      </c>
      <c r="AF483">
        <f t="shared" si="43"/>
        <v>-6.3019627886439249</v>
      </c>
      <c r="AG483">
        <f t="shared" si="44"/>
        <v>16.121141594257434</v>
      </c>
      <c r="AH483">
        <f t="shared" si="45"/>
        <v>-14.129826777280257</v>
      </c>
      <c r="AI483">
        <f>SQRT(Table1[[#This Row],[ax]]*Table1[[#This Row],[ax]]+Table1[[#This Row],[ay]]*Table1[[#This Row],[ay]]+Table1[[#This Row],[az]]*Table1[[#This Row],[az]])-9.807</f>
        <v>3.2344128676817068</v>
      </c>
    </row>
    <row r="484" spans="1:35" x14ac:dyDescent="0.25">
      <c r="A484">
        <v>28667937</v>
      </c>
      <c r="B484">
        <v>5.4327209999999999</v>
      </c>
      <c r="C484">
        <v>2.770232</v>
      </c>
      <c r="D484">
        <v>9.8382760000000005</v>
      </c>
      <c r="E484">
        <v>1.0574239999999999</v>
      </c>
      <c r="F484">
        <v>-0.28043499999999999</v>
      </c>
      <c r="G484">
        <v>0.59336100000000003</v>
      </c>
      <c r="H484">
        <v>-2.5337339999999999</v>
      </c>
      <c r="I484">
        <v>-6.4942310000000001</v>
      </c>
      <c r="J484">
        <v>-21.150763000000001</v>
      </c>
      <c r="K484">
        <f>Table1[[#This Row],[mx]]-$W$8</f>
        <v>-12.648965974703437</v>
      </c>
      <c r="L484">
        <f>Table1[[#This Row],[my]]-$X$8</f>
        <v>-13.641900476326551</v>
      </c>
      <c r="M484">
        <f>Table1[[#This Row],[mz]]-$Y$8</f>
        <v>-46.590481382802835</v>
      </c>
      <c r="N484">
        <f>Table1[[#This Row],[cx]]*$W$9+Table1[[#This Row],[cy]]*$X$9+Table1[[#This Row],[cz]]*$Y$9</f>
        <v>-0.24754626128494905</v>
      </c>
      <c r="O484">
        <f>Table1[[#This Row],[cx]]*$W$10+Table1[[#This Row],[cy]]*$X$10+Table1[[#This Row],[cz]]*$Y$10</f>
        <v>-0.26235002264776303</v>
      </c>
      <c r="P484">
        <f>Table1[[#This Row],[cx]]*$W$11+Table1[[#This Row],[cy]]*$X$11+Table1[[#This Row],[cz]]*$Y$11</f>
        <v>-0.92726396423696622</v>
      </c>
      <c r="Q484">
        <f t="shared" si="41"/>
        <v>1.015026985984705E-4</v>
      </c>
      <c r="R484">
        <f t="shared" si="42"/>
        <v>-133.33700523460723</v>
      </c>
      <c r="AF484">
        <f t="shared" si="43"/>
        <v>60.585932355841557</v>
      </c>
      <c r="AG484">
        <f t="shared" si="44"/>
        <v>-16.067741927751239</v>
      </c>
      <c r="AH484">
        <f t="shared" si="45"/>
        <v>33.997081027662041</v>
      </c>
      <c r="AI484">
        <f>SQRT(Table1[[#This Row],[ax]]*Table1[[#This Row],[ax]]+Table1[[#This Row],[ay]]*Table1[[#This Row],[ay]]+Table1[[#This Row],[az]]*Table1[[#This Row],[az]])-9.807</f>
        <v>1.7679867148883162</v>
      </c>
    </row>
    <row r="485" spans="1:35" x14ac:dyDescent="0.25">
      <c r="A485">
        <v>28719006</v>
      </c>
      <c r="B485">
        <v>5.9738379999999998</v>
      </c>
      <c r="C485">
        <v>2.5308000000000002</v>
      </c>
      <c r="D485">
        <v>7.7863410000000002</v>
      </c>
      <c r="E485">
        <v>0.725989</v>
      </c>
      <c r="F485">
        <v>0.374579</v>
      </c>
      <c r="G485">
        <v>-1.1920489999999999</v>
      </c>
      <c r="H485">
        <v>-5.2484489999999999</v>
      </c>
      <c r="I485">
        <v>-8.1177879999999991</v>
      </c>
      <c r="J485">
        <v>-20.977395999999999</v>
      </c>
      <c r="K485">
        <f>Table1[[#This Row],[mx]]-$W$8</f>
        <v>-15.363680974703435</v>
      </c>
      <c r="L485">
        <f>Table1[[#This Row],[my]]-$X$8</f>
        <v>-15.265457476326549</v>
      </c>
      <c r="M485">
        <f>Table1[[#This Row],[mz]]-$Y$8</f>
        <v>-46.417114382802836</v>
      </c>
      <c r="N485">
        <f>Table1[[#This Row],[cx]]*$W$9+Table1[[#This Row],[cy]]*$X$9+Table1[[#This Row],[cz]]*$Y$9</f>
        <v>-0.30040106431457658</v>
      </c>
      <c r="O485">
        <f>Table1[[#This Row],[cx]]*$W$10+Table1[[#This Row],[cy]]*$X$10+Table1[[#This Row],[cz]]*$Y$10</f>
        <v>-0.29416437597271888</v>
      </c>
      <c r="P485">
        <f>Table1[[#This Row],[cx]]*$W$11+Table1[[#This Row],[cy]]*$X$11+Table1[[#This Row],[cz]]*$Y$11</f>
        <v>-0.92234198714614901</v>
      </c>
      <c r="Q485">
        <f t="shared" si="41"/>
        <v>7.5560228195000498E-4</v>
      </c>
      <c r="R485">
        <f t="shared" si="42"/>
        <v>-135.60098147480608</v>
      </c>
      <c r="AF485">
        <f t="shared" si="43"/>
        <v>41.596105672923123</v>
      </c>
      <c r="AG485">
        <f t="shared" si="44"/>
        <v>21.461795794230863</v>
      </c>
      <c r="AH485">
        <f t="shared" si="45"/>
        <v>-68.29937667279026</v>
      </c>
      <c r="AI485">
        <f>SQRT(Table1[[#This Row],[ax]]*Table1[[#This Row],[ax]]+Table1[[#This Row],[ay]]*Table1[[#This Row],[ay]]+Table1[[#This Row],[az]]*Table1[[#This Row],[az]])-9.807</f>
        <v>0.32802813308996193</v>
      </c>
    </row>
    <row r="486" spans="1:35" x14ac:dyDescent="0.25">
      <c r="A486">
        <v>28770074</v>
      </c>
      <c r="B486">
        <v>7.6067660000000004</v>
      </c>
      <c r="C486">
        <v>4.4917509999999998</v>
      </c>
      <c r="D486">
        <v>10.635586</v>
      </c>
      <c r="E486">
        <v>0.74010399999999998</v>
      </c>
      <c r="F486">
        <v>1.5435920000000001</v>
      </c>
      <c r="G486">
        <v>-3.7808139999999999</v>
      </c>
      <c r="H486">
        <v>-3.4386389999999998</v>
      </c>
      <c r="I486">
        <v>-10.643323000000001</v>
      </c>
      <c r="J486">
        <v>-21.324128999999999</v>
      </c>
      <c r="K486">
        <f>Table1[[#This Row],[mx]]-$W$8</f>
        <v>-13.553870974703436</v>
      </c>
      <c r="L486">
        <f>Table1[[#This Row],[my]]-$X$8</f>
        <v>-17.790992476326551</v>
      </c>
      <c r="M486">
        <f>Table1[[#This Row],[mz]]-$Y$8</f>
        <v>-46.763847382802837</v>
      </c>
      <c r="N486">
        <f>Table1[[#This Row],[cx]]*$W$9+Table1[[#This Row],[cy]]*$X$9+Table1[[#This Row],[cz]]*$Y$9</f>
        <v>-0.26586827897866611</v>
      </c>
      <c r="O486">
        <f>Table1[[#This Row],[cx]]*$W$10+Table1[[#This Row],[cy]]*$X$10+Table1[[#This Row],[cz]]*$Y$10</f>
        <v>-0.34359322236731243</v>
      </c>
      <c r="P486">
        <f>Table1[[#This Row],[cx]]*$W$11+Table1[[#This Row],[cy]]*$X$11+Table1[[#This Row],[cz]]*$Y$11</f>
        <v>-0.93003468592891458</v>
      </c>
      <c r="Q486">
        <f t="shared" si="41"/>
        <v>2.8844162044721331E-3</v>
      </c>
      <c r="R486">
        <f t="shared" si="42"/>
        <v>-127.73227075325939</v>
      </c>
      <c r="AF486">
        <f t="shared" si="43"/>
        <v>42.404835600750282</v>
      </c>
      <c r="AG486">
        <f t="shared" si="44"/>
        <v>88.441306890157776</v>
      </c>
      <c r="AH486">
        <f t="shared" si="45"/>
        <v>-216.62468532397483</v>
      </c>
      <c r="AI486">
        <f>SQRT(Table1[[#This Row],[ax]]*Table1[[#This Row],[ax]]+Table1[[#This Row],[ay]]*Table1[[#This Row],[ay]]+Table1[[#This Row],[az]]*Table1[[#This Row],[az]])-9.807</f>
        <v>4.0188600306871685</v>
      </c>
    </row>
    <row r="487" spans="1:35" x14ac:dyDescent="0.25">
      <c r="A487">
        <v>28821145</v>
      </c>
      <c r="B487">
        <v>8.2604170000000003</v>
      </c>
      <c r="C487">
        <v>2.6122070000000002</v>
      </c>
      <c r="D487">
        <v>8.2149249999999991</v>
      </c>
      <c r="E487">
        <v>1.1379859999999999</v>
      </c>
      <c r="F487">
        <v>0.12943199999999999</v>
      </c>
      <c r="G487">
        <v>-4.3632559999999998</v>
      </c>
      <c r="H487">
        <v>4.7055059999999997</v>
      </c>
      <c r="I487">
        <v>-13.710043000000001</v>
      </c>
      <c r="J487">
        <v>-19.763826000000002</v>
      </c>
      <c r="K487">
        <f>Table1[[#This Row],[mx]]-$W$8</f>
        <v>-5.4097259747034361</v>
      </c>
      <c r="L487">
        <f>Table1[[#This Row],[my]]-$X$8</f>
        <v>-20.857712476326551</v>
      </c>
      <c r="M487">
        <f>Table1[[#This Row],[mz]]-$Y$8</f>
        <v>-45.203544382802832</v>
      </c>
      <c r="N487">
        <f>Table1[[#This Row],[cx]]*$W$9+Table1[[#This Row],[cy]]*$X$9+Table1[[#This Row],[cz]]*$Y$9</f>
        <v>-0.10884723083129541</v>
      </c>
      <c r="O487">
        <f>Table1[[#This Row],[cx]]*$W$10+Table1[[#This Row],[cy]]*$X$10+Table1[[#This Row],[cz]]*$Y$10</f>
        <v>-0.40382271508453743</v>
      </c>
      <c r="P487">
        <f>Table1[[#This Row],[cx]]*$W$11+Table1[[#This Row],[cy]]*$X$11+Table1[[#This Row],[cz]]*$Y$11</f>
        <v>-0.9025841861984687</v>
      </c>
      <c r="Q487">
        <f t="shared" si="41"/>
        <v>1.0860311740968121E-4</v>
      </c>
      <c r="R487">
        <f t="shared" si="42"/>
        <v>-105.08512028165444</v>
      </c>
      <c r="AF487">
        <f t="shared" si="43"/>
        <v>65.201794944974495</v>
      </c>
      <c r="AG487">
        <f t="shared" si="44"/>
        <v>7.4159073339372705</v>
      </c>
      <c r="AH487">
        <f t="shared" si="45"/>
        <v>-249.9961537351335</v>
      </c>
      <c r="AI487">
        <f>SQRT(Table1[[#This Row],[ax]]*Table1[[#This Row],[ax]]+Table1[[#This Row],[ay]]*Table1[[#This Row],[ay]]+Table1[[#This Row],[az]]*Table1[[#This Row],[az]])-9.807</f>
        <v>2.1321418108825139</v>
      </c>
    </row>
    <row r="488" spans="1:35" x14ac:dyDescent="0.25">
      <c r="A488">
        <v>28872214</v>
      </c>
      <c r="B488">
        <v>3.8811990000000001</v>
      </c>
      <c r="C488">
        <v>-1.0535019999999999</v>
      </c>
      <c r="D488">
        <v>9.4025090000000002</v>
      </c>
      <c r="E488">
        <v>3.4622E-2</v>
      </c>
      <c r="F488">
        <v>3.119408</v>
      </c>
      <c r="G488">
        <v>-4.3632559999999998</v>
      </c>
      <c r="H488">
        <v>16.650251000000001</v>
      </c>
      <c r="I488">
        <v>-16.596368999999999</v>
      </c>
      <c r="J488">
        <v>-21.497496000000002</v>
      </c>
      <c r="K488">
        <f>Table1[[#This Row],[mx]]-$W$8</f>
        <v>6.535019025296565</v>
      </c>
      <c r="L488">
        <f>Table1[[#This Row],[my]]-$X$8</f>
        <v>-23.744038476326551</v>
      </c>
      <c r="M488">
        <f>Table1[[#This Row],[mz]]-$Y$8</f>
        <v>-46.937214382802836</v>
      </c>
      <c r="N488">
        <f>Table1[[#This Row],[cx]]*$W$9+Table1[[#This Row],[cy]]*$X$9+Table1[[#This Row],[cz]]*$Y$9</f>
        <v>0.12175683884432219</v>
      </c>
      <c r="O488">
        <f>Table1[[#This Row],[cx]]*$W$10+Table1[[#This Row],[cy]]*$X$10+Table1[[#This Row],[cz]]*$Y$10</f>
        <v>-0.46018030882996197</v>
      </c>
      <c r="P488">
        <f>Table1[[#This Row],[cx]]*$W$11+Table1[[#This Row],[cy]]*$X$11+Table1[[#This Row],[cz]]*$Y$11</f>
        <v>-0.94308748533765929</v>
      </c>
      <c r="Q488">
        <f t="shared" si="41"/>
        <v>1.3457078691862299E-2</v>
      </c>
      <c r="R488">
        <f t="shared" si="42"/>
        <v>-75.179989043126042</v>
      </c>
      <c r="AF488">
        <f t="shared" si="43"/>
        <v>1.9836944783019361</v>
      </c>
      <c r="AG488">
        <f t="shared" si="44"/>
        <v>178.7289129793451</v>
      </c>
      <c r="AH488">
        <f t="shared" si="45"/>
        <v>-249.9961537351335</v>
      </c>
      <c r="AI488">
        <f>SQRT(Table1[[#This Row],[ax]]*Table1[[#This Row],[ax]]+Table1[[#This Row],[ay]]*Table1[[#This Row],[ay]]+Table1[[#This Row],[az]]*Table1[[#This Row],[az]])-9.807</f>
        <v>0.41947288348656286</v>
      </c>
    </row>
    <row r="489" spans="1:35" x14ac:dyDescent="0.25">
      <c r="A489">
        <v>28923281</v>
      </c>
      <c r="B489">
        <v>-0.21548900000000001</v>
      </c>
      <c r="C489">
        <v>1.5970139999999999</v>
      </c>
      <c r="D489">
        <v>8.3490070000000003</v>
      </c>
      <c r="E489">
        <v>1.4916590000000001</v>
      </c>
      <c r="F489">
        <v>0.67964899999999995</v>
      </c>
      <c r="G489">
        <v>-4.3632559999999998</v>
      </c>
      <c r="H489">
        <v>34.929333</v>
      </c>
      <c r="I489">
        <v>-7.7569980000000003</v>
      </c>
      <c r="J489">
        <v>-16.816589</v>
      </c>
      <c r="K489">
        <f>Table1[[#This Row],[mx]]-$W$8</f>
        <v>24.814101025296566</v>
      </c>
      <c r="L489">
        <f>Table1[[#This Row],[my]]-$X$8</f>
        <v>-14.904667476326551</v>
      </c>
      <c r="M489">
        <f>Table1[[#This Row],[mz]]-$Y$8</f>
        <v>-42.256307382802831</v>
      </c>
      <c r="N489">
        <f>Table1[[#This Row],[cx]]*$W$9+Table1[[#This Row],[cy]]*$X$9+Table1[[#This Row],[cz]]*$Y$9</f>
        <v>0.47724898745173466</v>
      </c>
      <c r="O489">
        <f>Table1[[#This Row],[cx]]*$W$10+Table1[[#This Row],[cy]]*$X$10+Table1[[#This Row],[cz]]*$Y$10</f>
        <v>-0.28755331715424548</v>
      </c>
      <c r="P489">
        <f>Table1[[#This Row],[cx]]*$W$11+Table1[[#This Row],[cy]]*$X$11+Table1[[#This Row],[cz]]*$Y$11</f>
        <v>-0.85881166960801847</v>
      </c>
      <c r="Q489">
        <f t="shared" si="41"/>
        <v>2.3050551689446849E-3</v>
      </c>
      <c r="R489">
        <f t="shared" si="42"/>
        <v>-31.069914955646727</v>
      </c>
      <c r="AF489">
        <f t="shared" si="43"/>
        <v>85.465765172704863</v>
      </c>
      <c r="AG489">
        <f t="shared" si="44"/>
        <v>38.941019250286885</v>
      </c>
      <c r="AH489">
        <f t="shared" si="45"/>
        <v>-249.9961537351335</v>
      </c>
      <c r="AI489">
        <f>SQRT(Table1[[#This Row],[ax]]*Table1[[#This Row],[ax]]+Table1[[#This Row],[ay]]*Table1[[#This Row],[ay]]+Table1[[#This Row],[az]]*Table1[[#This Row],[az]])-9.807</f>
        <v>-1.3038942667184248</v>
      </c>
    </row>
    <row r="490" spans="1:35" x14ac:dyDescent="0.25">
      <c r="A490">
        <v>28974352</v>
      </c>
      <c r="B490">
        <v>-1.1373040000000001</v>
      </c>
      <c r="C490">
        <v>-5.4207489999999998</v>
      </c>
      <c r="D490">
        <v>10.113624</v>
      </c>
      <c r="E490">
        <v>1.9117789999999999</v>
      </c>
      <c r="F490">
        <v>0.12636900000000001</v>
      </c>
      <c r="G490">
        <v>-4.3632559999999998</v>
      </c>
      <c r="H490">
        <v>38.910915000000003</v>
      </c>
      <c r="I490">
        <v>1.262767</v>
      </c>
      <c r="J490">
        <v>-17.510057</v>
      </c>
      <c r="K490">
        <f>Table1[[#This Row],[mx]]-$W$8</f>
        <v>28.795683025296569</v>
      </c>
      <c r="L490">
        <f>Table1[[#This Row],[my]]-$X$8</f>
        <v>-5.8849024763265509</v>
      </c>
      <c r="M490">
        <f>Table1[[#This Row],[mz]]-$Y$8</f>
        <v>-42.949775382802834</v>
      </c>
      <c r="N490">
        <f>Table1[[#This Row],[cx]]*$W$9+Table1[[#This Row],[cy]]*$X$9+Table1[[#This Row],[cz]]*$Y$9</f>
        <v>0.55606263292479541</v>
      </c>
      <c r="O490">
        <f>Table1[[#This Row],[cx]]*$W$10+Table1[[#This Row],[cy]]*$X$10+Table1[[#This Row],[cz]]*$Y$10</f>
        <v>-0.11082804842710973</v>
      </c>
      <c r="P490">
        <f>Table1[[#This Row],[cx]]*$W$11+Table1[[#This Row],[cy]]*$X$11+Table1[[#This Row],[cz]]*$Y$11</f>
        <v>-0.87525166856429526</v>
      </c>
      <c r="Q490">
        <f t="shared" si="41"/>
        <v>7.66570140621896E-3</v>
      </c>
      <c r="R490">
        <f t="shared" si="42"/>
        <v>-11.271835108845222</v>
      </c>
      <c r="AF490">
        <f t="shared" si="43"/>
        <v>109.536868061741</v>
      </c>
      <c r="AG490">
        <f t="shared" si="44"/>
        <v>7.240410361288701</v>
      </c>
      <c r="AH490">
        <f t="shared" si="45"/>
        <v>-249.9961537351335</v>
      </c>
      <c r="AI490">
        <f>SQRT(Table1[[#This Row],[ax]]*Table1[[#This Row],[ax]]+Table1[[#This Row],[ay]]*Table1[[#This Row],[ay]]+Table1[[#This Row],[az]]*Table1[[#This Row],[az]])-9.807</f>
        <v>1.7239743960687459</v>
      </c>
    </row>
    <row r="491" spans="1:35" x14ac:dyDescent="0.25">
      <c r="A491">
        <v>29025423</v>
      </c>
      <c r="B491">
        <v>-0.11253299999999999</v>
      </c>
      <c r="C491">
        <v>-0.78054999999999997</v>
      </c>
      <c r="D491">
        <v>9.0768810000000002</v>
      </c>
      <c r="E491">
        <v>1.6790149999999999</v>
      </c>
      <c r="F491">
        <v>-0.99936599999999998</v>
      </c>
      <c r="G491">
        <v>-4.3632559999999998</v>
      </c>
      <c r="H491">
        <v>37.825026999999999</v>
      </c>
      <c r="I491">
        <v>9.5609509999999993</v>
      </c>
      <c r="J491">
        <v>-15.429653999999999</v>
      </c>
      <c r="K491">
        <f>Table1[[#This Row],[mx]]-$W$8</f>
        <v>27.709795025296565</v>
      </c>
      <c r="L491">
        <f>Table1[[#This Row],[my]]-$X$8</f>
        <v>2.4132815236734482</v>
      </c>
      <c r="M491">
        <f>Table1[[#This Row],[mz]]-$Y$8</f>
        <v>-40.869372382802837</v>
      </c>
      <c r="N491">
        <f>Table1[[#This Row],[cx]]*$W$9+Table1[[#This Row],[cy]]*$X$9+Table1[[#This Row],[cz]]*$Y$9</f>
        <v>0.53666868775431176</v>
      </c>
      <c r="O491">
        <f>Table1[[#This Row],[cx]]*$W$10+Table1[[#This Row],[cy]]*$X$10+Table1[[#This Row],[cz]]*$Y$10</f>
        <v>5.1480572772456289E-2</v>
      </c>
      <c r="P491">
        <f>Table1[[#This Row],[cx]]*$W$11+Table1[[#This Row],[cy]]*$X$11+Table1[[#This Row],[cz]]*$Y$11</f>
        <v>-0.83350763975431308</v>
      </c>
      <c r="Q491">
        <f t="shared" si="41"/>
        <v>2.1320335492683017E-4</v>
      </c>
      <c r="R491">
        <f t="shared" si="42"/>
        <v>5.4793990021652226</v>
      </c>
      <c r="AF491">
        <f t="shared" si="43"/>
        <v>96.200473239157915</v>
      </c>
      <c r="AG491">
        <f t="shared" si="44"/>
        <v>-57.25945398887103</v>
      </c>
      <c r="AH491">
        <f t="shared" si="45"/>
        <v>-249.9961537351335</v>
      </c>
      <c r="AI491">
        <f>SQRT(Table1[[#This Row],[ax]]*Table1[[#This Row],[ax]]+Table1[[#This Row],[ay]]*Table1[[#This Row],[ay]]+Table1[[#This Row],[az]]*Table1[[#This Row],[az]])-9.807</f>
        <v>-0.69592483475468292</v>
      </c>
    </row>
    <row r="492" spans="1:35" x14ac:dyDescent="0.25">
      <c r="A492">
        <v>29076488</v>
      </c>
      <c r="B492">
        <v>1.2402599999999999</v>
      </c>
      <c r="C492">
        <v>-5.4255380000000004</v>
      </c>
      <c r="D492">
        <v>8.3729499999999994</v>
      </c>
      <c r="E492">
        <v>0.60880800000000002</v>
      </c>
      <c r="F492">
        <v>-1.080994</v>
      </c>
      <c r="G492">
        <v>-4.3632559999999998</v>
      </c>
      <c r="H492">
        <v>33.481482999999997</v>
      </c>
      <c r="I492">
        <v>17.137554000000002</v>
      </c>
      <c r="J492">
        <v>-17.856791000000001</v>
      </c>
      <c r="K492">
        <f>Table1[[#This Row],[mx]]-$W$8</f>
        <v>23.366251025296563</v>
      </c>
      <c r="L492">
        <f>Table1[[#This Row],[my]]-$X$8</f>
        <v>9.9898845236734495</v>
      </c>
      <c r="M492">
        <f>Table1[[#This Row],[mz]]-$Y$8</f>
        <v>-43.296509382802839</v>
      </c>
      <c r="N492">
        <f>Table1[[#This Row],[cx]]*$W$9+Table1[[#This Row],[cy]]*$X$9+Table1[[#This Row],[cz]]*$Y$9</f>
        <v>0.45407924001079347</v>
      </c>
      <c r="O492">
        <f>Table1[[#This Row],[cx]]*$W$10+Table1[[#This Row],[cy]]*$X$10+Table1[[#This Row],[cz]]*$Y$10</f>
        <v>0.2001254739272266</v>
      </c>
      <c r="P492">
        <f>Table1[[#This Row],[cx]]*$W$11+Table1[[#This Row],[cy]]*$X$11+Table1[[#This Row],[cz]]*$Y$11</f>
        <v>-0.88050483884812825</v>
      </c>
      <c r="Q492">
        <f t="shared" si="41"/>
        <v>4.6340883398231409E-4</v>
      </c>
      <c r="R492">
        <f t="shared" si="42"/>
        <v>23.784435012239307</v>
      </c>
      <c r="AF492">
        <f t="shared" si="43"/>
        <v>34.882128933800622</v>
      </c>
      <c r="AG492">
        <f t="shared" si="44"/>
        <v>-61.936393878964914</v>
      </c>
      <c r="AH492">
        <f t="shared" si="45"/>
        <v>-249.9961537351335</v>
      </c>
      <c r="AI492">
        <f>SQRT(Table1[[#This Row],[ax]]*Table1[[#This Row],[ax]]+Table1[[#This Row],[ay]]*Table1[[#This Row],[ay]]+Table1[[#This Row],[az]]*Table1[[#This Row],[az]])-9.807</f>
        <v>0.24690467229245172</v>
      </c>
    </row>
    <row r="493" spans="1:35" x14ac:dyDescent="0.25">
      <c r="A493">
        <v>29127556</v>
      </c>
      <c r="B493">
        <v>2.4877020000000001</v>
      </c>
      <c r="C493">
        <v>-1.9082760000000001</v>
      </c>
      <c r="D493">
        <v>9.4408189999999994</v>
      </c>
      <c r="E493">
        <v>-0.52371900000000005</v>
      </c>
      <c r="F493">
        <v>-2.4678559999999998</v>
      </c>
      <c r="G493">
        <v>-4.3632559999999998</v>
      </c>
      <c r="H493">
        <v>25.156358999999998</v>
      </c>
      <c r="I493">
        <v>24.353366999999999</v>
      </c>
      <c r="J493">
        <v>-19.243727</v>
      </c>
      <c r="K493">
        <f>Table1[[#This Row],[mx]]-$W$8</f>
        <v>15.041127025296563</v>
      </c>
      <c r="L493">
        <f>Table1[[#This Row],[my]]-$X$8</f>
        <v>17.205697523673447</v>
      </c>
      <c r="M493">
        <f>Table1[[#This Row],[mz]]-$Y$8</f>
        <v>-44.68344538280283</v>
      </c>
      <c r="N493">
        <f>Table1[[#This Row],[cx]]*$W$9+Table1[[#This Row],[cy]]*$X$9+Table1[[#This Row],[cz]]*$Y$9</f>
        <v>0.29436479267745747</v>
      </c>
      <c r="O493">
        <f>Table1[[#This Row],[cx]]*$W$10+Table1[[#This Row],[cy]]*$X$10+Table1[[#This Row],[cz]]*$Y$10</f>
        <v>0.34159884244811639</v>
      </c>
      <c r="P493">
        <f>Table1[[#This Row],[cx]]*$W$11+Table1[[#This Row],[cy]]*$X$11+Table1[[#This Row],[cz]]*$Y$11</f>
        <v>-0.90464696258211907</v>
      </c>
      <c r="Q493">
        <f t="shared" si="41"/>
        <v>4.7204198586655227E-4</v>
      </c>
      <c r="R493">
        <f t="shared" si="42"/>
        <v>49.247651446760628</v>
      </c>
      <c r="AF493">
        <f t="shared" si="43"/>
        <v>-30.006888350811963</v>
      </c>
      <c r="AG493">
        <f t="shared" si="44"/>
        <v>-141.39773324603729</v>
      </c>
      <c r="AH493">
        <f t="shared" si="45"/>
        <v>-249.9961537351335</v>
      </c>
      <c r="AI493">
        <f>SQRT(Table1[[#This Row],[ax]]*Table1[[#This Row],[ax]]+Table1[[#This Row],[ay]]*Table1[[#This Row],[ay]]+Table1[[#This Row],[az]]*Table1[[#This Row],[az]])-9.807</f>
        <v>0.1408259898201365</v>
      </c>
    </row>
    <row r="494" spans="1:35" x14ac:dyDescent="0.25">
      <c r="A494">
        <v>29178628</v>
      </c>
      <c r="B494">
        <v>5.317793</v>
      </c>
      <c r="C494">
        <v>-0.95054700000000003</v>
      </c>
      <c r="D494">
        <v>13.010755</v>
      </c>
      <c r="E494">
        <v>1.335596</v>
      </c>
      <c r="F494">
        <v>-2.0131139999999998</v>
      </c>
      <c r="G494">
        <v>-4.3632559999999998</v>
      </c>
      <c r="H494">
        <v>19.726928999999998</v>
      </c>
      <c r="I494">
        <v>25.796527999999999</v>
      </c>
      <c r="J494">
        <v>-19.937194999999999</v>
      </c>
      <c r="K494">
        <f>Table1[[#This Row],[mx]]-$W$8</f>
        <v>9.6116970252965626</v>
      </c>
      <c r="L494">
        <f>Table1[[#This Row],[my]]-$X$8</f>
        <v>18.648858523673447</v>
      </c>
      <c r="M494">
        <f>Table1[[#This Row],[mz]]-$Y$8</f>
        <v>-45.376913382802833</v>
      </c>
      <c r="N494">
        <f>Table1[[#This Row],[cx]]*$W$9+Table1[[#This Row],[cy]]*$X$9+Table1[[#This Row],[cz]]*$Y$9</f>
        <v>0.1895675294532288</v>
      </c>
      <c r="O494">
        <f>Table1[[#This Row],[cx]]*$W$10+Table1[[#This Row],[cy]]*$X$10+Table1[[#This Row],[cz]]*$Y$10</f>
        <v>0.36993884802034166</v>
      </c>
      <c r="P494">
        <f>Table1[[#This Row],[cx]]*$W$11+Table1[[#This Row],[cy]]*$X$11+Table1[[#This Row],[cz]]*$Y$11</f>
        <v>-0.91595611350970341</v>
      </c>
      <c r="Q494">
        <f t="shared" si="41"/>
        <v>1.3844349475984703E-4</v>
      </c>
      <c r="R494">
        <f t="shared" si="42"/>
        <v>62.868065628838892</v>
      </c>
      <c r="AF494">
        <f t="shared" si="43"/>
        <v>76.524013934554702</v>
      </c>
      <c r="AG494">
        <f t="shared" si="44"/>
        <v>-115.34293587869919</v>
      </c>
      <c r="AH494">
        <f t="shared" si="45"/>
        <v>-249.9961537351335</v>
      </c>
      <c r="AI494">
        <f>SQRT(Table1[[#This Row],[ax]]*Table1[[#This Row],[ax]]+Table1[[#This Row],[ay]]*Table1[[#This Row],[ay]]+Table1[[#This Row],[az]]*Table1[[#This Row],[az]])-9.807</f>
        <v>4.2806615398043615</v>
      </c>
    </row>
    <row r="495" spans="1:35" x14ac:dyDescent="0.25">
      <c r="A495">
        <v>29229699</v>
      </c>
      <c r="B495">
        <v>4.3433029999999997</v>
      </c>
      <c r="C495">
        <v>-3.229943</v>
      </c>
      <c r="D495">
        <v>10.640374</v>
      </c>
      <c r="E495">
        <v>3.6733539999999998</v>
      </c>
      <c r="F495">
        <v>-3.5910609999999998</v>
      </c>
      <c r="G495">
        <v>-3.9760270000000002</v>
      </c>
      <c r="H495">
        <v>9.0490490000000001</v>
      </c>
      <c r="I495">
        <v>27.420086000000001</v>
      </c>
      <c r="J495">
        <v>-18.723624999999998</v>
      </c>
      <c r="K495">
        <f>Table1[[#This Row],[mx]]-$W$8</f>
        <v>-1.0661829747034357</v>
      </c>
      <c r="L495">
        <f>Table1[[#This Row],[my]]-$X$8</f>
        <v>20.272416523673449</v>
      </c>
      <c r="M495">
        <f>Table1[[#This Row],[mz]]-$Y$8</f>
        <v>-44.163343382802836</v>
      </c>
      <c r="N495">
        <f>Table1[[#This Row],[cx]]*$W$9+Table1[[#This Row],[cy]]*$X$9+Table1[[#This Row],[cz]]*$Y$9</f>
        <v>-1.6765689143481897E-2</v>
      </c>
      <c r="O495">
        <f>Table1[[#This Row],[cx]]*$W$10+Table1[[#This Row],[cy]]*$X$10+Table1[[#This Row],[cz]]*$Y$10</f>
        <v>0.40161769567332278</v>
      </c>
      <c r="P495">
        <f>Table1[[#This Row],[cx]]*$W$11+Table1[[#This Row],[cy]]*$X$11+Table1[[#This Row],[cz]]*$Y$11</f>
        <v>-0.88643213852881642</v>
      </c>
      <c r="Q495">
        <f t="shared" si="41"/>
        <v>2.7730968718185762E-3</v>
      </c>
      <c r="R495">
        <f t="shared" si="42"/>
        <v>92.39044697050123</v>
      </c>
      <c r="AF495">
        <f t="shared" si="43"/>
        <v>210.467680857499</v>
      </c>
      <c r="AG495">
        <f t="shared" si="44"/>
        <v>-205.75263927402892</v>
      </c>
      <c r="AH495">
        <f t="shared" si="45"/>
        <v>-227.80956633006218</v>
      </c>
      <c r="AI495">
        <f>SQRT(Table1[[#This Row],[ax]]*Table1[[#This Row],[ax]]+Table1[[#This Row],[ay]]*Table1[[#This Row],[ay]]+Table1[[#This Row],[az]]*Table1[[#This Row],[az]])-9.807</f>
        <v>2.1309383309235592</v>
      </c>
    </row>
    <row r="496" spans="1:35" x14ac:dyDescent="0.25">
      <c r="A496">
        <v>29280766</v>
      </c>
      <c r="B496">
        <v>1.7454620000000001</v>
      </c>
      <c r="C496">
        <v>2.5954470000000001</v>
      </c>
      <c r="D496">
        <v>8.0832370000000004</v>
      </c>
      <c r="E496">
        <v>2.181162</v>
      </c>
      <c r="F496">
        <v>-1.7953969999999999</v>
      </c>
      <c r="G496">
        <v>-3.5607000000000002</v>
      </c>
      <c r="H496">
        <v>-3.2576580000000002</v>
      </c>
      <c r="I496">
        <v>16.235576999999999</v>
      </c>
      <c r="J496">
        <v>-21.497496000000002</v>
      </c>
      <c r="K496">
        <f>Table1[[#This Row],[mx]]-$W$8</f>
        <v>-13.372889974703437</v>
      </c>
      <c r="L496">
        <f>Table1[[#This Row],[my]]-$X$8</f>
        <v>9.0879075236734472</v>
      </c>
      <c r="M496">
        <f>Table1[[#This Row],[mz]]-$Y$8</f>
        <v>-46.937214382802836</v>
      </c>
      <c r="N496">
        <f>Table1[[#This Row],[cx]]*$W$9+Table1[[#This Row],[cy]]*$X$9+Table1[[#This Row],[cz]]*$Y$9</f>
        <v>-0.25712634489972086</v>
      </c>
      <c r="O496">
        <f>Table1[[#This Row],[cx]]*$W$10+Table1[[#This Row],[cy]]*$X$10+Table1[[#This Row],[cz]]*$Y$10</f>
        <v>0.18285910361333396</v>
      </c>
      <c r="P496">
        <f>Table1[[#This Row],[cx]]*$W$11+Table1[[#This Row],[cy]]*$X$11+Table1[[#This Row],[cz]]*$Y$11</f>
        <v>-0.93527332068436098</v>
      </c>
      <c r="Q496">
        <f t="shared" si="41"/>
        <v>6.6112785317844582E-4</v>
      </c>
      <c r="R496">
        <f t="shared" si="42"/>
        <v>144.58091684511589</v>
      </c>
      <c r="AF496">
        <f t="shared" si="43"/>
        <v>124.97137703431366</v>
      </c>
      <c r="AG496">
        <f t="shared" si="44"/>
        <v>-102.86867065044946</v>
      </c>
      <c r="AH496">
        <f t="shared" si="45"/>
        <v>-204.01308211223224</v>
      </c>
      <c r="AI496">
        <f>SQRT(Table1[[#This Row],[ax]]*Table1[[#This Row],[ax]]+Table1[[#This Row],[ay]]*Table1[[#This Row],[ay]]+Table1[[#This Row],[az]]*Table1[[#This Row],[az]])-9.807</f>
        <v>-1.1397222773570945</v>
      </c>
    </row>
    <row r="497" spans="1:35" x14ac:dyDescent="0.25">
      <c r="A497">
        <v>29331838</v>
      </c>
      <c r="B497">
        <v>3.4957129999999998</v>
      </c>
      <c r="C497">
        <v>1.1157550000000001</v>
      </c>
      <c r="D497">
        <v>8.8015340000000002</v>
      </c>
      <c r="E497">
        <v>1.571555</v>
      </c>
      <c r="F497">
        <v>-0.217584</v>
      </c>
      <c r="G497">
        <v>-1.520289</v>
      </c>
      <c r="H497">
        <v>-11.039840999999999</v>
      </c>
      <c r="I497">
        <v>5.5922549999999998</v>
      </c>
      <c r="J497">
        <v>-18.896992000000001</v>
      </c>
      <c r="K497">
        <f>Table1[[#This Row],[mx]]-$W$8</f>
        <v>-21.155072974703437</v>
      </c>
      <c r="L497">
        <f>Table1[[#This Row],[my]]-$X$8</f>
        <v>-1.5554144763265514</v>
      </c>
      <c r="M497">
        <f>Table1[[#This Row],[mz]]-$Y$8</f>
        <v>-44.336710382802835</v>
      </c>
      <c r="N497">
        <f>Table1[[#This Row],[cx]]*$W$9+Table1[[#This Row],[cy]]*$X$9+Table1[[#This Row],[cz]]*$Y$9</f>
        <v>-0.40980697561909807</v>
      </c>
      <c r="O497">
        <f>Table1[[#This Row],[cx]]*$W$10+Table1[[#This Row],[cy]]*$X$10+Table1[[#This Row],[cz]]*$Y$10</f>
        <v>-2.5859390811493743E-2</v>
      </c>
      <c r="P497">
        <f>Table1[[#This Row],[cx]]*$W$11+Table1[[#This Row],[cy]]*$X$11+Table1[[#This Row],[cz]]*$Y$11</f>
        <v>-0.87860485914799646</v>
      </c>
      <c r="Q497">
        <f t="shared" si="41"/>
        <v>3.533474543438918E-3</v>
      </c>
      <c r="R497">
        <f t="shared" si="42"/>
        <v>-176.38934373785153</v>
      </c>
      <c r="AF497">
        <f t="shared" si="43"/>
        <v>90.04346877268209</v>
      </c>
      <c r="AG497">
        <f t="shared" si="44"/>
        <v>-12.466644889574503</v>
      </c>
      <c r="AH497">
        <f t="shared" si="45"/>
        <v>-87.106143340164408</v>
      </c>
      <c r="AI497">
        <f>SQRT(Table1[[#This Row],[ax]]*Table1[[#This Row],[ax]]+Table1[[#This Row],[ay]]*Table1[[#This Row],[ay]]+Table1[[#This Row],[az]]*Table1[[#This Row],[az]])-9.807</f>
        <v>-0.2711770490665053</v>
      </c>
    </row>
    <row r="498" spans="1:35" x14ac:dyDescent="0.25">
      <c r="A498">
        <v>29382909</v>
      </c>
      <c r="B498">
        <v>3.2993779999999999</v>
      </c>
      <c r="C498">
        <v>3.8859870000000001</v>
      </c>
      <c r="D498">
        <v>8.4280200000000001</v>
      </c>
      <c r="E498">
        <v>-0.64436199999999999</v>
      </c>
      <c r="F498">
        <v>-0.60121800000000003</v>
      </c>
      <c r="G498">
        <v>0.28456300000000001</v>
      </c>
      <c r="H498">
        <v>-11.039840999999999</v>
      </c>
      <c r="I498">
        <v>-0.54118599999999994</v>
      </c>
      <c r="J498">
        <v>-18.896992000000001</v>
      </c>
      <c r="K498">
        <f>Table1[[#This Row],[mx]]-$W$8</f>
        <v>-21.155072974703437</v>
      </c>
      <c r="L498">
        <f>Table1[[#This Row],[my]]-$X$8</f>
        <v>-7.6888554763265509</v>
      </c>
      <c r="M498">
        <f>Table1[[#This Row],[mz]]-$Y$8</f>
        <v>-44.336710382802835</v>
      </c>
      <c r="N498">
        <f>Table1[[#This Row],[cx]]*$W$9+Table1[[#This Row],[cy]]*$X$9+Table1[[#This Row],[cz]]*$Y$9</f>
        <v>-0.41100260868818289</v>
      </c>
      <c r="O498">
        <f>Table1[[#This Row],[cx]]*$W$10+Table1[[#This Row],[cy]]*$X$10+Table1[[#This Row],[cz]]*$Y$10</f>
        <v>-0.14598539443588499</v>
      </c>
      <c r="P498">
        <f>Table1[[#This Row],[cx]]*$W$11+Table1[[#This Row],[cy]]*$X$11+Table1[[#This Row],[cz]]*$Y$11</f>
        <v>-0.87822329653324638</v>
      </c>
      <c r="Q498">
        <f t="shared" si="41"/>
        <v>1.481400171911553E-3</v>
      </c>
      <c r="R498">
        <f t="shared" si="42"/>
        <v>-160.44529987882328</v>
      </c>
      <c r="AF498">
        <f t="shared" si="43"/>
        <v>-36.919223078608752</v>
      </c>
      <c r="AG498">
        <f t="shared" si="44"/>
        <v>-34.447253967296326</v>
      </c>
      <c r="AH498">
        <f t="shared" si="45"/>
        <v>16.304258905581246</v>
      </c>
      <c r="AI498">
        <f>SQRT(Table1[[#This Row],[ax]]*Table1[[#This Row],[ax]]+Table1[[#This Row],[ay]]*Table1[[#This Row],[ay]]+Table1[[#This Row],[az]]*Table1[[#This Row],[az]])-9.807</f>
        <v>4.2787371890470993E-2</v>
      </c>
    </row>
    <row r="499" spans="1:35" x14ac:dyDescent="0.25">
      <c r="A499">
        <v>29433974</v>
      </c>
      <c r="B499">
        <v>4.0176749999999997</v>
      </c>
      <c r="C499">
        <v>0.26577000000000001</v>
      </c>
      <c r="D499">
        <v>9.0409659999999992</v>
      </c>
      <c r="E499">
        <v>-1.3164210000000001</v>
      </c>
      <c r="F499">
        <v>0.16258800000000001</v>
      </c>
      <c r="G499">
        <v>1.4121630000000001</v>
      </c>
      <c r="H499">
        <v>-14.297499</v>
      </c>
      <c r="I499">
        <v>2.7059299999999999</v>
      </c>
      <c r="J499">
        <v>-18.550259</v>
      </c>
      <c r="K499">
        <f>Table1[[#This Row],[mx]]-$W$8</f>
        <v>-24.412730974703436</v>
      </c>
      <c r="L499">
        <f>Table1[[#This Row],[my]]-$X$8</f>
        <v>-4.4417394763265516</v>
      </c>
      <c r="M499">
        <f>Table1[[#This Row],[mz]]-$Y$8</f>
        <v>-43.989977382802834</v>
      </c>
      <c r="N499">
        <f>Table1[[#This Row],[cx]]*$W$9+Table1[[#This Row],[cy]]*$X$9+Table1[[#This Row],[cz]]*$Y$9</f>
        <v>-0.47341533907817418</v>
      </c>
      <c r="O499">
        <f>Table1[[#This Row],[cx]]*$W$10+Table1[[#This Row],[cy]]*$X$10+Table1[[#This Row],[cz]]*$Y$10</f>
        <v>-8.2423207315792127E-2</v>
      </c>
      <c r="P499">
        <f>Table1[[#This Row],[cx]]*$W$11+Table1[[#This Row],[cy]]*$X$11+Table1[[#This Row],[cz]]*$Y$11</f>
        <v>-0.86985864038240268</v>
      </c>
      <c r="Q499">
        <f t="shared" si="41"/>
        <v>1.5451179557849444E-4</v>
      </c>
      <c r="R499">
        <f t="shared" si="42"/>
        <v>-170.12360847348222</v>
      </c>
      <c r="AF499">
        <f t="shared" si="43"/>
        <v>-75.425367362391341</v>
      </c>
      <c r="AG499">
        <f t="shared" si="44"/>
        <v>9.315606199473029</v>
      </c>
      <c r="AH499">
        <f t="shared" si="45"/>
        <v>80.910979884532878</v>
      </c>
      <c r="AI499">
        <f>SQRT(Table1[[#This Row],[ax]]*Table1[[#This Row],[ax]]+Table1[[#This Row],[ay]]*Table1[[#This Row],[ay]]+Table1[[#This Row],[az]]*Table1[[#This Row],[az]])-9.807</f>
        <v>9.0040583511870054E-2</v>
      </c>
    </row>
    <row r="500" spans="1:35" x14ac:dyDescent="0.25">
      <c r="A500">
        <v>29485038</v>
      </c>
      <c r="B500">
        <v>6.2060870000000001</v>
      </c>
      <c r="C500">
        <v>1.18519</v>
      </c>
      <c r="D500">
        <v>11.231771999999999</v>
      </c>
      <c r="E500">
        <v>-2.3631920000000002</v>
      </c>
      <c r="F500">
        <v>0.52398500000000003</v>
      </c>
      <c r="G500">
        <v>2.1325590000000001</v>
      </c>
      <c r="H500">
        <v>-14.116517999999999</v>
      </c>
      <c r="I500">
        <v>6.8550209999999998</v>
      </c>
      <c r="J500">
        <v>-17.683423999999999</v>
      </c>
      <c r="K500">
        <f>Table1[[#This Row],[mx]]-$W$8</f>
        <v>-24.231749974703433</v>
      </c>
      <c r="L500">
        <f>Table1[[#This Row],[my]]-$X$8</f>
        <v>-0.29264847632655133</v>
      </c>
      <c r="M500">
        <f>Table1[[#This Row],[mz]]-$Y$8</f>
        <v>-43.123142382802833</v>
      </c>
      <c r="N500">
        <f>Table1[[#This Row],[cx]]*$W$9+Table1[[#This Row],[cy]]*$X$9+Table1[[#This Row],[cz]]*$Y$9</f>
        <v>-0.46910231600557711</v>
      </c>
      <c r="O500">
        <f>Table1[[#This Row],[cx]]*$W$10+Table1[[#This Row],[cy]]*$X$10+Table1[[#This Row],[cz]]*$Y$10</f>
        <v>-1.2514011814744076E-3</v>
      </c>
      <c r="P500">
        <f>Table1[[#This Row],[cx]]*$W$11+Table1[[#This Row],[cy]]*$X$11+Table1[[#This Row],[cz]]*$Y$11</f>
        <v>-0.85282192694160763</v>
      </c>
      <c r="Q500">
        <f t="shared" si="41"/>
        <v>2.7705708180135189E-3</v>
      </c>
      <c r="R500">
        <f t="shared" si="42"/>
        <v>-179.84715522893515</v>
      </c>
      <c r="AF500">
        <f t="shared" si="43"/>
        <v>-135.40092777908006</v>
      </c>
      <c r="AG500">
        <f t="shared" si="44"/>
        <v>30.022129028162443</v>
      </c>
      <c r="AH500">
        <f t="shared" si="45"/>
        <v>122.18663026263933</v>
      </c>
      <c r="AI500">
        <f>SQRT(Table1[[#This Row],[ax]]*Table1[[#This Row],[ax]]+Table1[[#This Row],[ay]]*Table1[[#This Row],[ay]]+Table1[[#This Row],[az]]*Table1[[#This Row],[az]])-9.807</f>
        <v>3.0799272306338779</v>
      </c>
    </row>
    <row r="501" spans="1:35" x14ac:dyDescent="0.25">
      <c r="A501">
        <v>29536108</v>
      </c>
      <c r="B501">
        <v>3.9075359999999999</v>
      </c>
      <c r="C501">
        <v>0.56027199999999999</v>
      </c>
      <c r="D501">
        <v>13.144837000000001</v>
      </c>
      <c r="E501">
        <v>0.26379000000000002</v>
      </c>
      <c r="F501">
        <v>0.23422899999999999</v>
      </c>
      <c r="G501">
        <v>-0.12010999999999999</v>
      </c>
      <c r="H501">
        <v>-12.668670000000001</v>
      </c>
      <c r="I501">
        <v>14.792415</v>
      </c>
      <c r="J501">
        <v>-18.723624999999998</v>
      </c>
      <c r="K501">
        <f>Table1[[#This Row],[mx]]-$W$8</f>
        <v>-22.783901974703436</v>
      </c>
      <c r="L501">
        <f>Table1[[#This Row],[my]]-$X$8</f>
        <v>7.644745523673449</v>
      </c>
      <c r="M501">
        <f>Table1[[#This Row],[mz]]-$Y$8</f>
        <v>-44.163343382802836</v>
      </c>
      <c r="N501">
        <f>Table1[[#This Row],[cx]]*$W$9+Table1[[#This Row],[cy]]*$X$9+Table1[[#This Row],[cz]]*$Y$9</f>
        <v>-0.43953638262565026</v>
      </c>
      <c r="O501">
        <f>Table1[[#This Row],[cx]]*$W$10+Table1[[#This Row],[cy]]*$X$10+Table1[[#This Row],[cz]]*$Y$10</f>
        <v>0.15431261724418374</v>
      </c>
      <c r="P501">
        <f>Table1[[#This Row],[cx]]*$W$11+Table1[[#This Row],[cy]]*$X$11+Table1[[#This Row],[cz]]*$Y$11</f>
        <v>-0.8748938629997508</v>
      </c>
      <c r="Q501">
        <f t="shared" si="41"/>
        <v>3.0821710342232366E-4</v>
      </c>
      <c r="R501">
        <f t="shared" si="42"/>
        <v>160.65482454665997</v>
      </c>
      <c r="AF501">
        <f t="shared" si="43"/>
        <v>15.114053677755987</v>
      </c>
      <c r="AG501">
        <f t="shared" si="44"/>
        <v>13.42033313956976</v>
      </c>
      <c r="AH501">
        <f t="shared" si="45"/>
        <v>-6.8817960773163174</v>
      </c>
      <c r="AI501">
        <f>SQRT(Table1[[#This Row],[ax]]*Table1[[#This Row],[ax]]+Table1[[#This Row],[ay]]*Table1[[#This Row],[ay]]+Table1[[#This Row],[az]]*Table1[[#This Row],[az]])-9.807</f>
        <v>3.9177762117219608</v>
      </c>
    </row>
    <row r="502" spans="1:35" x14ac:dyDescent="0.25">
      <c r="A502">
        <v>29587171</v>
      </c>
      <c r="B502">
        <v>3.6824699999999999</v>
      </c>
      <c r="C502">
        <v>0.483653</v>
      </c>
      <c r="D502">
        <v>7.5828230000000003</v>
      </c>
      <c r="E502">
        <v>5.2865000000000002E-2</v>
      </c>
      <c r="F502">
        <v>0.406804</v>
      </c>
      <c r="G502">
        <v>0.903891</v>
      </c>
      <c r="H502">
        <v>-9.4110119999999995</v>
      </c>
      <c r="I502">
        <v>13.349252999999999</v>
      </c>
      <c r="J502">
        <v>-20.457294000000001</v>
      </c>
      <c r="K502">
        <f>Table1[[#This Row],[mx]]-$W$8</f>
        <v>-19.526243974703434</v>
      </c>
      <c r="L502">
        <f>Table1[[#This Row],[my]]-$X$8</f>
        <v>6.201583523673448</v>
      </c>
      <c r="M502">
        <f>Table1[[#This Row],[mz]]-$Y$8</f>
        <v>-45.897012382802835</v>
      </c>
      <c r="N502">
        <f>Table1[[#This Row],[cx]]*$W$9+Table1[[#This Row],[cy]]*$X$9+Table1[[#This Row],[cz]]*$Y$9</f>
        <v>-0.37677461415617802</v>
      </c>
      <c r="O502">
        <f>Table1[[#This Row],[cx]]*$W$10+Table1[[#This Row],[cy]]*$X$10+Table1[[#This Row],[cz]]*$Y$10</f>
        <v>0.12622524590156214</v>
      </c>
      <c r="P502">
        <f>Table1[[#This Row],[cx]]*$W$11+Table1[[#This Row],[cy]]*$X$11+Table1[[#This Row],[cz]]*$Y$11</f>
        <v>-0.91118583969059597</v>
      </c>
      <c r="Q502">
        <f t="shared" si="41"/>
        <v>1.4038560085829067E-4</v>
      </c>
      <c r="R502">
        <f t="shared" si="42"/>
        <v>161.47836433487112</v>
      </c>
      <c r="AF502">
        <f t="shared" si="43"/>
        <v>3.0289413839590971</v>
      </c>
      <c r="AG502">
        <f t="shared" si="44"/>
        <v>23.308152289039942</v>
      </c>
      <c r="AH502">
        <f t="shared" si="45"/>
        <v>51.789139439859497</v>
      </c>
      <c r="AI502">
        <f>SQRT(Table1[[#This Row],[ax]]*Table1[[#This Row],[ax]]+Table1[[#This Row],[ay]]*Table1[[#This Row],[ay]]+Table1[[#This Row],[az]]*Table1[[#This Row],[az]])-9.807</f>
        <v>-1.3634397216199137</v>
      </c>
    </row>
    <row r="503" spans="1:35" x14ac:dyDescent="0.25">
      <c r="A503">
        <v>29638233</v>
      </c>
      <c r="B503">
        <v>7.0608610000000001</v>
      </c>
      <c r="C503">
        <v>2.3939999999999999E-3</v>
      </c>
      <c r="D503">
        <v>9.9268669999999997</v>
      </c>
      <c r="E503">
        <v>-1.976362</v>
      </c>
      <c r="F503">
        <v>-2.5926269999999998</v>
      </c>
      <c r="G503">
        <v>0.46512799999999999</v>
      </c>
      <c r="H503">
        <v>-9.7729739999999996</v>
      </c>
      <c r="I503">
        <v>14.431623999999999</v>
      </c>
      <c r="J503">
        <v>-20.110561000000001</v>
      </c>
      <c r="K503">
        <f>Table1[[#This Row],[mx]]-$W$8</f>
        <v>-19.888205974703435</v>
      </c>
      <c r="L503">
        <f>Table1[[#This Row],[my]]-$X$8</f>
        <v>7.2839545236734482</v>
      </c>
      <c r="M503">
        <f>Table1[[#This Row],[mz]]-$Y$8</f>
        <v>-45.550279382802835</v>
      </c>
      <c r="N503">
        <f>Table1[[#This Row],[cx]]*$W$9+Table1[[#This Row],[cy]]*$X$9+Table1[[#This Row],[cz]]*$Y$9</f>
        <v>-0.38356811748455699</v>
      </c>
      <c r="O503">
        <f>Table1[[#This Row],[cx]]*$W$10+Table1[[#This Row],[cy]]*$X$10+Table1[[#This Row],[cz]]*$Y$10</f>
        <v>0.14738824714560375</v>
      </c>
      <c r="P503">
        <f>Table1[[#This Row],[cx]]*$W$11+Table1[[#This Row],[cy]]*$X$11+Table1[[#This Row],[cz]]*$Y$11</f>
        <v>-0.90412020845040286</v>
      </c>
      <c r="Q503">
        <f t="shared" si="41"/>
        <v>1.8820691458348171E-4</v>
      </c>
      <c r="R503">
        <f t="shared" si="42"/>
        <v>158.98044230706174</v>
      </c>
      <c r="AF503">
        <f t="shared" si="43"/>
        <v>-113.2372013900344</v>
      </c>
      <c r="AG503">
        <f t="shared" si="44"/>
        <v>-148.54658495166407</v>
      </c>
      <c r="AH503">
        <f t="shared" si="45"/>
        <v>26.649871333360952</v>
      </c>
      <c r="AI503">
        <f>SQRT(Table1[[#This Row],[ax]]*Table1[[#This Row],[ax]]+Table1[[#This Row],[ay]]*Table1[[#This Row],[ay]]+Table1[[#This Row],[az]]*Table1[[#This Row],[az]])-9.807</f>
        <v>2.3748903388696601</v>
      </c>
    </row>
    <row r="504" spans="1:35" x14ac:dyDescent="0.25">
      <c r="A504">
        <v>29689302</v>
      </c>
      <c r="B504">
        <v>9.3522280000000002</v>
      </c>
      <c r="C504">
        <v>-0.68956499999999998</v>
      </c>
      <c r="D504">
        <v>9.3665939999999992</v>
      </c>
      <c r="E504">
        <v>-0.96248100000000003</v>
      </c>
      <c r="F504">
        <v>-4.3633889999999997</v>
      </c>
      <c r="G504">
        <v>0.29534899999999997</v>
      </c>
      <c r="H504">
        <v>-19.183985</v>
      </c>
      <c r="I504">
        <v>20.925856</v>
      </c>
      <c r="J504">
        <v>-11.78895</v>
      </c>
      <c r="K504">
        <f>Table1[[#This Row],[mx]]-$W$8</f>
        <v>-29.299216974703434</v>
      </c>
      <c r="L504">
        <f>Table1[[#This Row],[my]]-$X$8</f>
        <v>13.778186523673448</v>
      </c>
      <c r="M504">
        <f>Table1[[#This Row],[mz]]-$Y$8</f>
        <v>-37.228668382802837</v>
      </c>
      <c r="N504">
        <f>Table1[[#This Row],[cx]]*$W$9+Table1[[#This Row],[cy]]*$X$9+Table1[[#This Row],[cz]]*$Y$9</f>
        <v>-0.56442037063806361</v>
      </c>
      <c r="O504">
        <f>Table1[[#This Row],[cx]]*$W$10+Table1[[#This Row],[cy]]*$X$10+Table1[[#This Row],[cz]]*$Y$10</f>
        <v>0.27372444468750334</v>
      </c>
      <c r="P504">
        <f>Table1[[#This Row],[cx]]*$W$11+Table1[[#This Row],[cy]]*$X$11+Table1[[#This Row],[cz]]*$Y$11</f>
        <v>-0.73297423360385394</v>
      </c>
      <c r="Q504">
        <f t="shared" si="41"/>
        <v>4.7960259962068425E-3</v>
      </c>
      <c r="R504">
        <f t="shared" si="42"/>
        <v>154.12821199799777</v>
      </c>
      <c r="AF504">
        <f t="shared" si="43"/>
        <v>-55.146099161530991</v>
      </c>
      <c r="AG504">
        <f t="shared" si="44"/>
        <v>-250.00377407380876</v>
      </c>
      <c r="AH504">
        <f t="shared" si="45"/>
        <v>16.922251183409351</v>
      </c>
      <c r="AI504">
        <f>SQRT(Table1[[#This Row],[ax]]*Table1[[#This Row],[ax]]+Table1[[#This Row],[ay]]*Table1[[#This Row],[ay]]+Table1[[#This Row],[az]]*Table1[[#This Row],[az]])-9.807</f>
        <v>3.447159785291749</v>
      </c>
    </row>
    <row r="505" spans="1:35" x14ac:dyDescent="0.25">
      <c r="A505">
        <v>29740376</v>
      </c>
      <c r="B505">
        <v>7.9036629999999999</v>
      </c>
      <c r="C505">
        <v>-0.46210400000000001</v>
      </c>
      <c r="D505">
        <v>9.9508089999999996</v>
      </c>
      <c r="E505">
        <v>-0.380305</v>
      </c>
      <c r="F505">
        <v>-4.3633889999999997</v>
      </c>
      <c r="G505">
        <v>-0.63876900000000003</v>
      </c>
      <c r="H505">
        <v>-28.956959000000001</v>
      </c>
      <c r="I505">
        <v>21.286646000000001</v>
      </c>
      <c r="J505">
        <v>-2.7738700000000001</v>
      </c>
      <c r="K505">
        <f>Table1[[#This Row],[mx]]-$W$8</f>
        <v>-39.072190974703439</v>
      </c>
      <c r="L505">
        <f>Table1[[#This Row],[my]]-$X$8</f>
        <v>14.138976523673449</v>
      </c>
      <c r="M505">
        <f>Table1[[#This Row],[mz]]-$Y$8</f>
        <v>-28.213588382802833</v>
      </c>
      <c r="N505">
        <f>Table1[[#This Row],[cx]]*$W$9+Table1[[#This Row],[cy]]*$X$9+Table1[[#This Row],[cz]]*$Y$9</f>
        <v>-0.7534721189073661</v>
      </c>
      <c r="O505">
        <f>Table1[[#This Row],[cx]]*$W$10+Table1[[#This Row],[cy]]*$X$10+Table1[[#This Row],[cz]]*$Y$10</f>
        <v>0.2798630261525642</v>
      </c>
      <c r="P505">
        <f>Table1[[#This Row],[cx]]*$W$11+Table1[[#This Row],[cy]]*$X$11+Table1[[#This Row],[cz]]*$Y$11</f>
        <v>-0.54735991566588671</v>
      </c>
      <c r="Q505">
        <f t="shared" si="41"/>
        <v>2.9543111526983429E-3</v>
      </c>
      <c r="R505">
        <f t="shared" si="42"/>
        <v>159.62343425234826</v>
      </c>
      <c r="AF505">
        <f t="shared" si="43"/>
        <v>-21.789871427722773</v>
      </c>
      <c r="AG505">
        <f t="shared" si="44"/>
        <v>-250.00377407380876</v>
      </c>
      <c r="AH505">
        <f t="shared" si="45"/>
        <v>-36.598767783792084</v>
      </c>
      <c r="AI505">
        <f>SQRT(Table1[[#This Row],[ax]]*Table1[[#This Row],[ax]]+Table1[[#This Row],[ay]]*Table1[[#This Row],[ay]]+Table1[[#This Row],[az]]*Table1[[#This Row],[az]])-9.807</f>
        <v>2.9091326148662819</v>
      </c>
    </row>
    <row r="506" spans="1:35" x14ac:dyDescent="0.25">
      <c r="A506">
        <v>29791441</v>
      </c>
      <c r="B506">
        <v>9.3665939999999992</v>
      </c>
      <c r="C506">
        <v>1.5539160000000001</v>
      </c>
      <c r="D506">
        <v>5.2315969999999998</v>
      </c>
      <c r="E506">
        <v>-0.55447900000000006</v>
      </c>
      <c r="F506">
        <v>-4.3633889999999997</v>
      </c>
      <c r="G506">
        <v>-2.2398859999999998</v>
      </c>
      <c r="H506">
        <v>-38.729934999999998</v>
      </c>
      <c r="I506">
        <v>20.204273000000001</v>
      </c>
      <c r="J506">
        <v>14.909554</v>
      </c>
      <c r="K506">
        <f>Table1[[#This Row],[mx]]-$W$8</f>
        <v>-48.845166974703432</v>
      </c>
      <c r="L506">
        <f>Table1[[#This Row],[my]]-$X$8</f>
        <v>13.056603523673449</v>
      </c>
      <c r="M506">
        <f>Table1[[#This Row],[mz]]-$Y$8</f>
        <v>-10.530164382802834</v>
      </c>
      <c r="N506">
        <f>Table1[[#This Row],[cx]]*$W$9+Table1[[#This Row],[cy]]*$X$9+Table1[[#This Row],[cz]]*$Y$9</f>
        <v>-0.94278886356151248</v>
      </c>
      <c r="O506">
        <f>Table1[[#This Row],[cx]]*$W$10+Table1[[#This Row],[cy]]*$X$10+Table1[[#This Row],[cz]]*$Y$10</f>
        <v>0.25683901274754833</v>
      </c>
      <c r="P506">
        <f>Table1[[#This Row],[cx]]*$W$11+Table1[[#This Row],[cy]]*$X$11+Table1[[#This Row],[cz]]*$Y$11</f>
        <v>-0.18781158639139262</v>
      </c>
      <c r="Q506">
        <f t="shared" si="41"/>
        <v>9.820192205262905E-5</v>
      </c>
      <c r="R506">
        <f t="shared" si="42"/>
        <v>164.76101625127947</v>
      </c>
      <c r="AF506">
        <f t="shared" si="43"/>
        <v>-31.769306528634377</v>
      </c>
      <c r="AG506">
        <f t="shared" si="44"/>
        <v>-250.00377407380876</v>
      </c>
      <c r="AH506">
        <f t="shared" si="45"/>
        <v>-128.33601439043991</v>
      </c>
      <c r="AI506">
        <f>SQRT(Table1[[#This Row],[ax]]*Table1[[#This Row],[ax]]+Table1[[#This Row],[ay]]*Table1[[#This Row],[ay]]+Table1[[#This Row],[az]]*Table1[[#This Row],[az]])-9.807</f>
        <v>1.0335417422885733</v>
      </c>
    </row>
    <row r="507" spans="1:35" x14ac:dyDescent="0.25">
      <c r="A507">
        <v>29842518</v>
      </c>
      <c r="B507">
        <v>7.0656489999999996</v>
      </c>
      <c r="C507">
        <v>0.86674499999999999</v>
      </c>
      <c r="D507">
        <v>2.5475599999999998</v>
      </c>
      <c r="E507">
        <v>-0.55234799999999995</v>
      </c>
      <c r="F507">
        <v>-4.3633889999999997</v>
      </c>
      <c r="G507">
        <v>-3.3998430000000002</v>
      </c>
      <c r="H507">
        <v>-38.006008000000001</v>
      </c>
      <c r="I507">
        <v>14.431623999999999</v>
      </c>
      <c r="J507">
        <v>37.447249999999997</v>
      </c>
      <c r="K507">
        <f>Table1[[#This Row],[mx]]-$W$8</f>
        <v>-48.121239974703435</v>
      </c>
      <c r="L507">
        <f>Table1[[#This Row],[my]]-$X$8</f>
        <v>7.2839545236734482</v>
      </c>
      <c r="M507">
        <f>Table1[[#This Row],[mz]]-$Y$8</f>
        <v>12.007531617197163</v>
      </c>
      <c r="N507">
        <f>Table1[[#This Row],[cx]]*$W$9+Table1[[#This Row],[cy]]*$X$9+Table1[[#This Row],[cz]]*$Y$9</f>
        <v>-0.92986124673360471</v>
      </c>
      <c r="O507">
        <f>Table1[[#This Row],[cx]]*$W$10+Table1[[#This Row],[cy]]*$X$10+Table1[[#This Row],[cz]]*$Y$10</f>
        <v>0.14144495680392294</v>
      </c>
      <c r="P507">
        <f>Table1[[#This Row],[cx]]*$W$11+Table1[[#This Row],[cy]]*$X$11+Table1[[#This Row],[cz]]*$Y$11</f>
        <v>0.26418413864068829</v>
      </c>
      <c r="Q507">
        <f t="shared" si="41"/>
        <v>2.0755429274055522E-3</v>
      </c>
      <c r="R507">
        <f t="shared" si="42"/>
        <v>171.35081071349532</v>
      </c>
      <c r="AF507">
        <f t="shared" si="43"/>
        <v>-31.647209222491991</v>
      </c>
      <c r="AG507">
        <f t="shared" si="44"/>
        <v>-250.00377407380876</v>
      </c>
      <c r="AH507">
        <f t="shared" si="45"/>
        <v>-194.79665490709635</v>
      </c>
      <c r="AI507">
        <f>SQRT(Table1[[#This Row],[ax]]*Table1[[#This Row],[ax]]+Table1[[#This Row],[ay]]*Table1[[#This Row],[ay]]+Table1[[#This Row],[az]]*Table1[[#This Row],[az]])-9.807</f>
        <v>-2.2462656018197551</v>
      </c>
    </row>
    <row r="508" spans="1:35" x14ac:dyDescent="0.25">
      <c r="A508">
        <v>29893582</v>
      </c>
      <c r="B508">
        <v>5.5380710000000004</v>
      </c>
      <c r="C508">
        <v>1.5180009999999999</v>
      </c>
      <c r="D508">
        <v>-2.0471469999999998</v>
      </c>
      <c r="E508">
        <v>1.3814029999999999</v>
      </c>
      <c r="F508">
        <v>-4.3633889999999997</v>
      </c>
      <c r="G508">
        <v>-1.91604</v>
      </c>
      <c r="H508">
        <v>-29.318922000000001</v>
      </c>
      <c r="I508">
        <v>7.9373930000000001</v>
      </c>
      <c r="J508">
        <v>57.557811999999998</v>
      </c>
      <c r="K508">
        <f>Table1[[#This Row],[mx]]-$W$8</f>
        <v>-39.434153974703435</v>
      </c>
      <c r="L508">
        <f>Table1[[#This Row],[my]]-$X$8</f>
        <v>0.789723523673449</v>
      </c>
      <c r="M508">
        <f>Table1[[#This Row],[mz]]-$Y$8</f>
        <v>32.118093617197161</v>
      </c>
      <c r="N508">
        <f>Table1[[#This Row],[cx]]*$W$9+Table1[[#This Row],[cy]]*$X$9+Table1[[#This Row],[cz]]*$Y$9</f>
        <v>-0.76296563010256935</v>
      </c>
      <c r="O508">
        <f>Table1[[#This Row],[cx]]*$W$10+Table1[[#This Row],[cy]]*$X$10+Table1[[#This Row],[cz]]*$Y$10</f>
        <v>1.2164941229070093E-2</v>
      </c>
      <c r="P508">
        <f>Table1[[#This Row],[cx]]*$W$11+Table1[[#This Row],[cy]]*$X$11+Table1[[#This Row],[cz]]*$Y$11</f>
        <v>0.66360575891204698</v>
      </c>
      <c r="Q508">
        <f t="shared" si="41"/>
        <v>5.1244018770302702E-4</v>
      </c>
      <c r="R508">
        <f t="shared" si="42"/>
        <v>179.08653718051227</v>
      </c>
      <c r="AF508">
        <f t="shared" si="43"/>
        <v>79.148561706710453</v>
      </c>
      <c r="AG508">
        <f t="shared" si="44"/>
        <v>-250.00377407380876</v>
      </c>
      <c r="AH508">
        <f t="shared" si="45"/>
        <v>-109.78100537824625</v>
      </c>
      <c r="AI508">
        <f>SQRT(Table1[[#This Row],[ax]]*Table1[[#This Row],[ax]]+Table1[[#This Row],[ay]]*Table1[[#This Row],[ay]]+Table1[[#This Row],[az]]*Table1[[#This Row],[az]])-9.807</f>
        <v>-3.7106594356408369</v>
      </c>
    </row>
    <row r="509" spans="1:35" x14ac:dyDescent="0.25">
      <c r="A509">
        <v>29944649</v>
      </c>
      <c r="B509">
        <v>2.7295289999999999</v>
      </c>
      <c r="C509">
        <v>3.1269870000000002</v>
      </c>
      <c r="D509">
        <v>-7.7743690000000001</v>
      </c>
      <c r="E509">
        <v>1.8683689999999999</v>
      </c>
      <c r="F509">
        <v>-4.3633889999999997</v>
      </c>
      <c r="G509">
        <v>-2.1864880000000002</v>
      </c>
      <c r="H509">
        <v>-25.699300999999998</v>
      </c>
      <c r="I509">
        <v>6.1334400000000002</v>
      </c>
      <c r="J509">
        <v>59.984946999999998</v>
      </c>
      <c r="K509">
        <f>Table1[[#This Row],[mx]]-$W$8</f>
        <v>-35.814532974703432</v>
      </c>
      <c r="L509">
        <f>Table1[[#This Row],[my]]-$X$8</f>
        <v>-1.0142294763265509</v>
      </c>
      <c r="M509">
        <f>Table1[[#This Row],[mz]]-$Y$8</f>
        <v>34.545228617197168</v>
      </c>
      <c r="N509">
        <f>Table1[[#This Row],[cx]]*$W$9+Table1[[#This Row],[cy]]*$X$9+Table1[[#This Row],[cz]]*$Y$9</f>
        <v>-0.69326116522164716</v>
      </c>
      <c r="O509">
        <f>Table1[[#This Row],[cx]]*$W$10+Table1[[#This Row],[cy]]*$X$10+Table1[[#This Row],[cz]]*$Y$10</f>
        <v>-2.3419760778981377E-2</v>
      </c>
      <c r="P509">
        <f>Table1[[#This Row],[cx]]*$W$11+Table1[[#This Row],[cy]]*$X$11+Table1[[#This Row],[cz]]*$Y$11</f>
        <v>0.71060222320209299</v>
      </c>
      <c r="Q509">
        <f t="shared" si="41"/>
        <v>1.9279189150973777E-4</v>
      </c>
      <c r="R509">
        <f t="shared" si="42"/>
        <v>-178.06516877870843</v>
      </c>
      <c r="AF509">
        <f t="shared" si="43"/>
        <v>107.04965827307811</v>
      </c>
      <c r="AG509">
        <f t="shared" si="44"/>
        <v>-250.00377407380876</v>
      </c>
      <c r="AH509">
        <f t="shared" si="45"/>
        <v>-125.27653435600035</v>
      </c>
      <c r="AI509">
        <f>SQRT(Table1[[#This Row],[ax]]*Table1[[#This Row],[ax]]+Table1[[#This Row],[ay]]*Table1[[#This Row],[ay]]+Table1[[#This Row],[az]]*Table1[[#This Row],[az]])-9.807</f>
        <v>-0.99398748394336067</v>
      </c>
    </row>
    <row r="510" spans="1:35" x14ac:dyDescent="0.25">
      <c r="A510">
        <v>29995726</v>
      </c>
      <c r="B510">
        <v>-3.9985210000000002</v>
      </c>
      <c r="C510">
        <v>1.34561</v>
      </c>
      <c r="D510">
        <v>-10.266859999999999</v>
      </c>
      <c r="E510">
        <v>0.92373099999999997</v>
      </c>
      <c r="F510">
        <v>-4.3633889999999997</v>
      </c>
      <c r="G510">
        <v>-1.7677</v>
      </c>
      <c r="H510">
        <v>12.306706999999999</v>
      </c>
      <c r="I510">
        <v>12.266881</v>
      </c>
      <c r="J510">
        <v>73.160835000000006</v>
      </c>
      <c r="K510">
        <f>Table1[[#This Row],[mx]]-$W$8</f>
        <v>2.1914750252965636</v>
      </c>
      <c r="L510">
        <f>Table1[[#This Row],[my]]-$X$8</f>
        <v>5.1192115236734486</v>
      </c>
      <c r="M510">
        <f>Table1[[#This Row],[mz]]-$Y$8</f>
        <v>47.721116617197168</v>
      </c>
      <c r="N510">
        <f>Table1[[#This Row],[cx]]*$W$9+Table1[[#This Row],[cy]]*$X$9+Table1[[#This Row],[cz]]*$Y$9</f>
        <v>4.3500260659506892E-2</v>
      </c>
      <c r="O510">
        <f>Table1[[#This Row],[cx]]*$W$10+Table1[[#This Row],[cy]]*$X$10+Table1[[#This Row],[cz]]*$Y$10</f>
        <v>9.5318841133568838E-2</v>
      </c>
      <c r="P510">
        <f>Table1[[#This Row],[cx]]*$W$11+Table1[[#This Row],[cy]]*$X$11+Table1[[#This Row],[cz]]*$Y$11</f>
        <v>0.95564675963450041</v>
      </c>
      <c r="Q510">
        <f t="shared" si="41"/>
        <v>5.7397771001760616E-3</v>
      </c>
      <c r="R510">
        <f t="shared" si="42"/>
        <v>65.469664941909855</v>
      </c>
      <c r="AF510">
        <f t="shared" si="43"/>
        <v>52.925887705399049</v>
      </c>
      <c r="AG510">
        <f t="shared" si="44"/>
        <v>-250.00377407380876</v>
      </c>
      <c r="AH510">
        <f t="shared" si="45"/>
        <v>-101.28174944527562</v>
      </c>
      <c r="AI510">
        <f>SQRT(Table1[[#This Row],[ax]]*Table1[[#This Row],[ax]]+Table1[[#This Row],[ay]]*Table1[[#This Row],[ay]]+Table1[[#This Row],[az]]*Table1[[#This Row],[az]])-9.807</f>
        <v>1.2928761578290136</v>
      </c>
    </row>
    <row r="511" spans="1:35" x14ac:dyDescent="0.25">
      <c r="A511">
        <v>30046793</v>
      </c>
      <c r="B511">
        <v>-3.4885299999999999</v>
      </c>
      <c r="C511">
        <v>2.815725</v>
      </c>
      <c r="D511">
        <v>-7.9946469999999996</v>
      </c>
      <c r="E511">
        <v>1.11202</v>
      </c>
      <c r="F511">
        <v>-4.3633889999999997</v>
      </c>
      <c r="G511">
        <v>-1.0026949999999999</v>
      </c>
      <c r="H511">
        <v>17.736136999999999</v>
      </c>
      <c r="I511">
        <v>12.627670999999999</v>
      </c>
      <c r="J511">
        <v>73.160835000000006</v>
      </c>
      <c r="K511">
        <f>Table1[[#This Row],[mx]]-$W$8</f>
        <v>7.6209050252965636</v>
      </c>
      <c r="L511">
        <f>Table1[[#This Row],[my]]-$X$8</f>
        <v>5.4800015236734483</v>
      </c>
      <c r="M511">
        <f>Table1[[#This Row],[mz]]-$Y$8</f>
        <v>47.721116617197168</v>
      </c>
      <c r="N511">
        <f>Table1[[#This Row],[cx]]*$W$9+Table1[[#This Row],[cy]]*$X$9+Table1[[#This Row],[cz]]*$Y$9</f>
        <v>0.14864787080571285</v>
      </c>
      <c r="O511">
        <f>Table1[[#This Row],[cx]]*$W$10+Table1[[#This Row],[cy]]*$X$10+Table1[[#This Row],[cz]]*$Y$10</f>
        <v>0.10238178095066108</v>
      </c>
      <c r="P511">
        <f>Table1[[#This Row],[cx]]*$W$11+Table1[[#This Row],[cy]]*$X$11+Table1[[#This Row],[cz]]*$Y$11</f>
        <v>0.95293613830570034</v>
      </c>
      <c r="Q511">
        <f t="shared" si="41"/>
        <v>3.5205826226891554E-3</v>
      </c>
      <c r="R511">
        <f t="shared" si="42"/>
        <v>34.557274018065037</v>
      </c>
      <c r="AF511">
        <f t="shared" si="43"/>
        <v>63.714052734137802</v>
      </c>
      <c r="AG511">
        <f t="shared" si="44"/>
        <v>-250.00377407380876</v>
      </c>
      <c r="AH511">
        <f t="shared" si="45"/>
        <v>-57.450191638870074</v>
      </c>
      <c r="AI511">
        <f>SQRT(Table1[[#This Row],[ax]]*Table1[[#This Row],[ax]]+Table1[[#This Row],[ay]]*Table1[[#This Row],[ay]]+Table1[[#This Row],[az]]*Table1[[#This Row],[az]])-9.807</f>
        <v>-0.64116509579547376</v>
      </c>
    </row>
    <row r="512" spans="1:35" x14ac:dyDescent="0.25">
      <c r="A512">
        <v>30097862</v>
      </c>
      <c r="B512">
        <v>-7.7743690000000001</v>
      </c>
      <c r="C512">
        <v>-0.52675099999999997</v>
      </c>
      <c r="D512">
        <v>-6.1989039999999997</v>
      </c>
      <c r="E512">
        <v>0.63184499999999999</v>
      </c>
      <c r="F512">
        <v>-3.120606</v>
      </c>
      <c r="G512">
        <v>-1.092578</v>
      </c>
      <c r="H512">
        <v>31.852654999999999</v>
      </c>
      <c r="I512">
        <v>19.121901999999999</v>
      </c>
      <c r="J512">
        <v>67.613090999999997</v>
      </c>
      <c r="K512">
        <f>Table1[[#This Row],[mx]]-$W$8</f>
        <v>21.737423025296565</v>
      </c>
      <c r="L512">
        <f>Table1[[#This Row],[my]]-$X$8</f>
        <v>11.974232523673447</v>
      </c>
      <c r="M512">
        <f>Table1[[#This Row],[mz]]-$Y$8</f>
        <v>42.17337261719716</v>
      </c>
      <c r="N512">
        <f>Table1[[#This Row],[cx]]*$W$9+Table1[[#This Row],[cy]]*$X$9+Table1[[#This Row],[cz]]*$Y$9</f>
        <v>0.42310428486708862</v>
      </c>
      <c r="O512">
        <f>Table1[[#This Row],[cx]]*$W$10+Table1[[#This Row],[cy]]*$X$10+Table1[[#This Row],[cz]]*$Y$10</f>
        <v>0.23013996461965866</v>
      </c>
      <c r="P512">
        <f>Table1[[#This Row],[cx]]*$W$11+Table1[[#This Row],[cy]]*$X$11+Table1[[#This Row],[cz]]*$Y$11</f>
        <v>0.83428248717127751</v>
      </c>
      <c r="Q512">
        <f t="shared" si="41"/>
        <v>5.1827173865693112E-3</v>
      </c>
      <c r="R512">
        <f t="shared" si="42"/>
        <v>28.543184732404612</v>
      </c>
      <c r="AF512">
        <f t="shared" si="43"/>
        <v>36.2020518064435</v>
      </c>
      <c r="AG512">
        <f t="shared" si="44"/>
        <v>-178.79755332320178</v>
      </c>
      <c r="AH512">
        <f t="shared" si="45"/>
        <v>-62.600108188844459</v>
      </c>
      <c r="AI512">
        <f>SQRT(Table1[[#This Row],[ax]]*Table1[[#This Row],[ax]]+Table1[[#This Row],[ay]]*Table1[[#This Row],[ay]]+Table1[[#This Row],[az]]*Table1[[#This Row],[az]])-9.807</f>
        <v>0.15014270086443915</v>
      </c>
    </row>
    <row r="513" spans="1:35" x14ac:dyDescent="0.25">
      <c r="A513">
        <v>30148928</v>
      </c>
      <c r="B513">
        <v>-5.8660930000000002</v>
      </c>
      <c r="C513">
        <v>6.7041000000000003E-2</v>
      </c>
      <c r="D513">
        <v>-8.2292909999999999</v>
      </c>
      <c r="E513">
        <v>0.22464100000000001</v>
      </c>
      <c r="F513">
        <v>-0.47631400000000002</v>
      </c>
      <c r="G513">
        <v>-0.50574200000000002</v>
      </c>
      <c r="H513">
        <v>40.177779999999998</v>
      </c>
      <c r="I513">
        <v>19.482693000000001</v>
      </c>
      <c r="J513">
        <v>63.452286000000001</v>
      </c>
      <c r="K513">
        <f>Table1[[#This Row],[mx]]-$W$8</f>
        <v>30.062548025296564</v>
      </c>
      <c r="L513">
        <f>Table1[[#This Row],[my]]-$X$8</f>
        <v>12.335023523673449</v>
      </c>
      <c r="M513">
        <f>Table1[[#This Row],[mz]]-$Y$8</f>
        <v>38.012567617197163</v>
      </c>
      <c r="N513">
        <f>Table1[[#This Row],[cx]]*$W$9+Table1[[#This Row],[cy]]*$X$9+Table1[[#This Row],[cz]]*$Y$9</f>
        <v>0.58428523471828875</v>
      </c>
      <c r="O513">
        <f>Table1[[#This Row],[cx]]*$W$10+Table1[[#This Row],[cy]]*$X$10+Table1[[#This Row],[cz]]*$Y$10</f>
        <v>0.23763204256095086</v>
      </c>
      <c r="P513">
        <f>Table1[[#This Row],[cx]]*$W$11+Table1[[#This Row],[cy]]*$X$11+Table1[[#This Row],[cz]]*$Y$11</f>
        <v>0.74669294372033823</v>
      </c>
      <c r="Q513">
        <f t="shared" si="41"/>
        <v>1.9883951511358885E-3</v>
      </c>
      <c r="R513">
        <f t="shared" si="42"/>
        <v>22.131847968241498</v>
      </c>
      <c r="AF513">
        <f t="shared" si="43"/>
        <v>12.870981205598326</v>
      </c>
      <c r="AG513">
        <f t="shared" si="44"/>
        <v>-27.290781922994295</v>
      </c>
      <c r="AH513">
        <f t="shared" si="45"/>
        <v>-28.97688212250528</v>
      </c>
      <c r="AI513">
        <f>SQRT(Table1[[#This Row],[ax]]*Table1[[#This Row],[ax]]+Table1[[#This Row],[ay]]*Table1[[#This Row],[ay]]+Table1[[#This Row],[az]]*Table1[[#This Row],[az]])-9.807</f>
        <v>0.29927389016402017</v>
      </c>
    </row>
    <row r="514" spans="1:35" x14ac:dyDescent="0.25">
      <c r="A514">
        <v>30199992</v>
      </c>
      <c r="B514">
        <v>-5.4949729999999999</v>
      </c>
      <c r="C514">
        <v>1.0080100000000001</v>
      </c>
      <c r="D514">
        <v>-9.2349060000000005</v>
      </c>
      <c r="E514">
        <v>-0.280835</v>
      </c>
      <c r="F514">
        <v>-0.28962300000000002</v>
      </c>
      <c r="G514">
        <v>-0.40760299999999999</v>
      </c>
      <c r="H514">
        <v>40.720722000000002</v>
      </c>
      <c r="I514">
        <v>21.467040999999998</v>
      </c>
      <c r="J514">
        <v>62.932186000000002</v>
      </c>
      <c r="K514">
        <f>Table1[[#This Row],[mx]]-$W$8</f>
        <v>30.605490025296568</v>
      </c>
      <c r="L514">
        <f>Table1[[#This Row],[my]]-$X$8</f>
        <v>14.319371523673446</v>
      </c>
      <c r="M514">
        <f>Table1[[#This Row],[mz]]-$Y$8</f>
        <v>37.492467617197164</v>
      </c>
      <c r="N514">
        <f>Table1[[#This Row],[cx]]*$W$9+Table1[[#This Row],[cy]]*$X$9+Table1[[#This Row],[cz]]*$Y$9</f>
        <v>0.59517878354254294</v>
      </c>
      <c r="O514">
        <f>Table1[[#This Row],[cx]]*$W$10+Table1[[#This Row],[cy]]*$X$10+Table1[[#This Row],[cz]]*$Y$10</f>
        <v>0.27654985722564795</v>
      </c>
      <c r="P514">
        <f>Table1[[#This Row],[cx]]*$W$11+Table1[[#This Row],[cy]]*$X$11+Table1[[#This Row],[cz]]*$Y$11</f>
        <v>0.7358700388533056</v>
      </c>
      <c r="Q514">
        <f t="shared" si="41"/>
        <v>7.7159939547873807E-4</v>
      </c>
      <c r="R514">
        <f t="shared" si="42"/>
        <v>24.92193992308896</v>
      </c>
      <c r="AF514">
        <f t="shared" si="43"/>
        <v>-16.090660239556474</v>
      </c>
      <c r="AG514">
        <f t="shared" si="44"/>
        <v>-16.594175549917441</v>
      </c>
      <c r="AH514">
        <f t="shared" si="45"/>
        <v>-23.353931616870895</v>
      </c>
      <c r="AI514">
        <f>SQRT(Table1[[#This Row],[ax]]*Table1[[#This Row],[ax]]+Table1[[#This Row],[ay]]*Table1[[#This Row],[ay]]+Table1[[#This Row],[az]]*Table1[[#This Row],[az]])-9.807</f>
        <v>0.98625258018476103</v>
      </c>
    </row>
    <row r="515" spans="1:35" x14ac:dyDescent="0.25">
      <c r="A515">
        <v>30251050</v>
      </c>
      <c r="B515">
        <v>-5.5380710000000004</v>
      </c>
      <c r="C515">
        <v>1.125332</v>
      </c>
      <c r="D515">
        <v>-8.6698470000000007</v>
      </c>
      <c r="E515">
        <v>-7.1107000000000004E-2</v>
      </c>
      <c r="F515">
        <v>-0.33423199999999997</v>
      </c>
      <c r="G515">
        <v>-2.9828E-2</v>
      </c>
      <c r="H515">
        <v>40.358761000000001</v>
      </c>
      <c r="I515">
        <v>20.023878</v>
      </c>
      <c r="J515">
        <v>61.198517000000002</v>
      </c>
      <c r="K515">
        <f>Table1[[#This Row],[mx]]-$W$8</f>
        <v>30.243529025296567</v>
      </c>
      <c r="L515">
        <f>Table1[[#This Row],[my]]-$X$8</f>
        <v>12.876208523673448</v>
      </c>
      <c r="M515">
        <f>Table1[[#This Row],[mz]]-$Y$8</f>
        <v>35.758798617197172</v>
      </c>
      <c r="N515">
        <f>Table1[[#This Row],[cx]]*$W$9+Table1[[#This Row],[cy]]*$X$9+Table1[[#This Row],[cz]]*$Y$9</f>
        <v>0.58788905189346741</v>
      </c>
      <c r="O515">
        <f>Table1[[#This Row],[cx]]*$W$10+Table1[[#This Row],[cy]]*$X$10+Table1[[#This Row],[cz]]*$Y$10</f>
        <v>0.24846465497520914</v>
      </c>
      <c r="P515">
        <f>Table1[[#This Row],[cx]]*$W$11+Table1[[#This Row],[cy]]*$X$11+Table1[[#This Row],[cz]]*$Y$11</f>
        <v>0.70137017940246704</v>
      </c>
      <c r="Q515">
        <f t="shared" ref="Q515:Q578" si="46">POWER(N515*N515+O515*O515+P515*P515-1,2)</f>
        <v>1.0146865178112334E-2</v>
      </c>
      <c r="R515">
        <f t="shared" ref="R515:R578" si="47">DEGREES(ATAN2(N515,O515))</f>
        <v>22.910799887480234</v>
      </c>
      <c r="AF515">
        <f t="shared" ref="AF515:AF578" si="48">DEGREES(E515)</f>
        <v>-4.0741309938367447</v>
      </c>
      <c r="AG515">
        <f t="shared" ref="AG515:AG578" si="49">DEGREES(F515)</f>
        <v>-19.150082978216531</v>
      </c>
      <c r="AH515">
        <f t="shared" ref="AH515:AH578" si="50">DEGREES(G515)</f>
        <v>-1.7090185113162195</v>
      </c>
      <c r="AI515">
        <f>SQRT(Table1[[#This Row],[ax]]*Table1[[#This Row],[ax]]+Table1[[#This Row],[ay]]*Table1[[#This Row],[ay]]+Table1[[#This Row],[az]]*Table1[[#This Row],[az]])-9.807</f>
        <v>0.54205065765329152</v>
      </c>
    </row>
    <row r="516" spans="1:35" x14ac:dyDescent="0.25">
      <c r="A516">
        <v>30302116</v>
      </c>
      <c r="B516">
        <v>-4.8317449999999997</v>
      </c>
      <c r="C516">
        <v>0.99843300000000001</v>
      </c>
      <c r="D516">
        <v>-8.8997010000000003</v>
      </c>
      <c r="E516">
        <v>-0.184027</v>
      </c>
      <c r="F516">
        <v>0.88777799999999996</v>
      </c>
      <c r="G516">
        <v>0.17497199999999999</v>
      </c>
      <c r="H516">
        <v>39.996799000000003</v>
      </c>
      <c r="I516">
        <v>19.663087999999998</v>
      </c>
      <c r="J516">
        <v>63.278919000000002</v>
      </c>
      <c r="K516">
        <f>Table1[[#This Row],[mx]]-$W$8</f>
        <v>29.881567025296569</v>
      </c>
      <c r="L516">
        <f>Table1[[#This Row],[my]]-$X$8</f>
        <v>12.515418523673446</v>
      </c>
      <c r="M516">
        <f>Table1[[#This Row],[mz]]-$Y$8</f>
        <v>37.839200617197164</v>
      </c>
      <c r="N516">
        <f>Table1[[#This Row],[cx]]*$W$9+Table1[[#This Row],[cy]]*$X$9+Table1[[#This Row],[cz]]*$Y$9</f>
        <v>0.58081749701305241</v>
      </c>
      <c r="O516">
        <f>Table1[[#This Row],[cx]]*$W$10+Table1[[#This Row],[cy]]*$X$10+Table1[[#This Row],[cz]]*$Y$10</f>
        <v>0.2411832163200362</v>
      </c>
      <c r="P516">
        <f>Table1[[#This Row],[cx]]*$W$11+Table1[[#This Row],[cy]]*$X$11+Table1[[#This Row],[cz]]*$Y$11</f>
        <v>0.74329444017001833</v>
      </c>
      <c r="Q516">
        <f t="shared" si="46"/>
        <v>2.703486944639876E-3</v>
      </c>
      <c r="R516">
        <f t="shared" si="47"/>
        <v>22.550563293706897</v>
      </c>
      <c r="AF516">
        <f t="shared" si="48"/>
        <v>-10.543970416454</v>
      </c>
      <c r="AG516">
        <f t="shared" si="49"/>
        <v>50.865932544565197</v>
      </c>
      <c r="AH516">
        <f t="shared" si="50"/>
        <v>10.02515713296304</v>
      </c>
      <c r="AI516">
        <f>SQRT(Table1[[#This Row],[ax]]*Table1[[#This Row],[ax]]+Table1[[#This Row],[ay]]*Table1[[#This Row],[ay]]+Table1[[#This Row],[az]]*Table1[[#This Row],[az]])-9.807</f>
        <v>0.36881967656242409</v>
      </c>
    </row>
    <row r="517" spans="1:35" x14ac:dyDescent="0.25">
      <c r="A517">
        <v>30353184</v>
      </c>
      <c r="B517">
        <v>-4.8676599999999999</v>
      </c>
      <c r="C517">
        <v>1.1923729999999999</v>
      </c>
      <c r="D517">
        <v>-8.3418240000000008</v>
      </c>
      <c r="E517">
        <v>0.32610899999999998</v>
      </c>
      <c r="F517">
        <v>1.4446540000000001</v>
      </c>
      <c r="G517">
        <v>-3.862E-3</v>
      </c>
      <c r="H517">
        <v>40.720722000000002</v>
      </c>
      <c r="I517">
        <v>18.219925</v>
      </c>
      <c r="J517">
        <v>63.625652000000002</v>
      </c>
      <c r="K517">
        <f>Table1[[#This Row],[mx]]-$W$8</f>
        <v>30.605490025296568</v>
      </c>
      <c r="L517">
        <f>Table1[[#This Row],[my]]-$X$8</f>
        <v>11.072255523673448</v>
      </c>
      <c r="M517">
        <f>Table1[[#This Row],[mz]]-$Y$8</f>
        <v>38.185933617197165</v>
      </c>
      <c r="N517">
        <f>Table1[[#This Row],[cx]]*$W$9+Table1[[#This Row],[cy]]*$X$9+Table1[[#This Row],[cz]]*$Y$9</f>
        <v>0.59454711071862776</v>
      </c>
      <c r="O517">
        <f>Table1[[#This Row],[cx]]*$W$10+Table1[[#This Row],[cy]]*$X$10+Table1[[#This Row],[cz]]*$Y$10</f>
        <v>0.21288192277875156</v>
      </c>
      <c r="P517">
        <f>Table1[[#This Row],[cx]]*$W$11+Table1[[#This Row],[cy]]*$X$11+Table1[[#This Row],[cz]]*$Y$11</f>
        <v>0.74997955058835442</v>
      </c>
      <c r="Q517">
        <f t="shared" si="46"/>
        <v>1.4996793594737312E-3</v>
      </c>
      <c r="R517">
        <f t="shared" si="47"/>
        <v>19.70027652931152</v>
      </c>
      <c r="AF517">
        <f t="shared" si="48"/>
        <v>18.684669361231762</v>
      </c>
      <c r="AG517">
        <f t="shared" si="49"/>
        <v>82.772577056692441</v>
      </c>
      <c r="AH517">
        <f t="shared" si="50"/>
        <v>-0.22127630047952393</v>
      </c>
      <c r="AI517">
        <f>SQRT(Table1[[#This Row],[ax]]*Table1[[#This Row],[ax]]+Table1[[#This Row],[ay]]*Table1[[#This Row],[ay]]+Table1[[#This Row],[az]]*Table1[[#This Row],[az]])-9.807</f>
        <v>-7.5510140081068045E-2</v>
      </c>
    </row>
    <row r="518" spans="1:35" x14ac:dyDescent="0.25">
      <c r="A518">
        <v>30404253</v>
      </c>
      <c r="B518">
        <v>-3.675287</v>
      </c>
      <c r="C518">
        <v>0.75421199999999999</v>
      </c>
      <c r="D518">
        <v>-9.9508089999999996</v>
      </c>
      <c r="E518">
        <v>2.093143</v>
      </c>
      <c r="F518">
        <v>3.1091549999999999</v>
      </c>
      <c r="G518">
        <v>0.30879800000000002</v>
      </c>
      <c r="H518">
        <v>36.377178000000001</v>
      </c>
      <c r="I518">
        <v>22.188623</v>
      </c>
      <c r="J518">
        <v>66.399520999999993</v>
      </c>
      <c r="K518">
        <f>Table1[[#This Row],[mx]]-$W$8</f>
        <v>26.261946025296567</v>
      </c>
      <c r="L518">
        <f>Table1[[#This Row],[my]]-$X$8</f>
        <v>15.040953523673448</v>
      </c>
      <c r="M518">
        <f>Table1[[#This Row],[mz]]-$Y$8</f>
        <v>40.959802617197155</v>
      </c>
      <c r="N518">
        <f>Table1[[#This Row],[cx]]*$W$9+Table1[[#This Row],[cy]]*$X$9+Table1[[#This Row],[cz]]*$Y$9</f>
        <v>0.51126417038897831</v>
      </c>
      <c r="O518">
        <f>Table1[[#This Row],[cx]]*$W$10+Table1[[#This Row],[cy]]*$X$10+Table1[[#This Row],[cz]]*$Y$10</f>
        <v>0.29032591083739689</v>
      </c>
      <c r="P518">
        <f>Table1[[#This Row],[cx]]*$W$11+Table1[[#This Row],[cy]]*$X$11+Table1[[#This Row],[cz]]*$Y$11</f>
        <v>0.80751333050709129</v>
      </c>
      <c r="Q518">
        <f t="shared" si="46"/>
        <v>5.0267192653077114E-6</v>
      </c>
      <c r="R518">
        <f t="shared" si="47"/>
        <v>29.590462367571856</v>
      </c>
      <c r="AF518">
        <f t="shared" si="48"/>
        <v>119.92825981735167</v>
      </c>
      <c r="AG518">
        <f t="shared" si="49"/>
        <v>178.14145935199747</v>
      </c>
      <c r="AH518">
        <f t="shared" si="50"/>
        <v>17.692822122080795</v>
      </c>
      <c r="AI518">
        <f>SQRT(Table1[[#This Row],[ax]]*Table1[[#This Row],[ax]]+Table1[[#This Row],[ay]]*Table1[[#This Row],[ay]]+Table1[[#This Row],[az]]*Table1[[#This Row],[az]])-9.807</f>
        <v>0.82762129216616565</v>
      </c>
    </row>
    <row r="519" spans="1:35" x14ac:dyDescent="0.25">
      <c r="A519">
        <v>30455321</v>
      </c>
      <c r="B519">
        <v>-3.5699369999999999</v>
      </c>
      <c r="C519">
        <v>-1.316878</v>
      </c>
      <c r="D519">
        <v>-11.543035</v>
      </c>
      <c r="E519">
        <v>0.36419299999999999</v>
      </c>
      <c r="F519">
        <v>0.59176300000000004</v>
      </c>
      <c r="G519">
        <v>-0.65075300000000003</v>
      </c>
      <c r="H519">
        <v>27.14715</v>
      </c>
      <c r="I519">
        <v>24.172972000000001</v>
      </c>
      <c r="J519">
        <v>67.613090999999997</v>
      </c>
      <c r="K519">
        <f>Table1[[#This Row],[mx]]-$W$8</f>
        <v>17.031918025296562</v>
      </c>
      <c r="L519">
        <f>Table1[[#This Row],[my]]-$X$8</f>
        <v>17.025302523673449</v>
      </c>
      <c r="M519">
        <f>Table1[[#This Row],[mz]]-$Y$8</f>
        <v>42.17337261719716</v>
      </c>
      <c r="N519">
        <f>Table1[[#This Row],[cx]]*$W$9+Table1[[#This Row],[cy]]*$X$9+Table1[[#This Row],[cz]]*$Y$9</f>
        <v>0.33302196834194997</v>
      </c>
      <c r="O519">
        <f>Table1[[#This Row],[cx]]*$W$10+Table1[[#This Row],[cy]]*$X$10+Table1[[#This Row],[cz]]*$Y$10</f>
        <v>0.32907012543649472</v>
      </c>
      <c r="P519">
        <f>Table1[[#This Row],[cx]]*$W$11+Table1[[#This Row],[cy]]*$X$11+Table1[[#This Row],[cz]]*$Y$11</f>
        <v>0.83629801155671901</v>
      </c>
      <c r="Q519">
        <f t="shared" si="46"/>
        <v>6.6283789424701573E-3</v>
      </c>
      <c r="R519">
        <f t="shared" si="47"/>
        <v>44.658021545439233</v>
      </c>
      <c r="AF519">
        <f t="shared" si="48"/>
        <v>20.866721828207989</v>
      </c>
      <c r="AG519">
        <f t="shared" si="49"/>
        <v>33.905522372000135</v>
      </c>
      <c r="AH519">
        <f t="shared" si="50"/>
        <v>-37.285400405476864</v>
      </c>
      <c r="AI519">
        <f>SQRT(Table1[[#This Row],[ax]]*Table1[[#This Row],[ax]]+Table1[[#This Row],[ay]]*Table1[[#This Row],[ay]]+Table1[[#This Row],[az]]*Table1[[#This Row],[az]])-9.807</f>
        <v>2.3470229908486662</v>
      </c>
    </row>
    <row r="520" spans="1:35" x14ac:dyDescent="0.25">
      <c r="A520">
        <v>30506390</v>
      </c>
      <c r="B520">
        <v>-2.4829140000000001</v>
      </c>
      <c r="C520">
        <v>-0.39027499999999998</v>
      </c>
      <c r="D520">
        <v>-9.0481490000000004</v>
      </c>
      <c r="E520">
        <v>-0.84356900000000001</v>
      </c>
      <c r="F520">
        <v>0.13688900000000001</v>
      </c>
      <c r="G520">
        <v>-0.71600200000000003</v>
      </c>
      <c r="H520">
        <v>26.604206000000001</v>
      </c>
      <c r="I520">
        <v>25.435738000000001</v>
      </c>
      <c r="J520">
        <v>69.866859000000005</v>
      </c>
      <c r="K520">
        <f>Table1[[#This Row],[mx]]-$W$8</f>
        <v>16.488974025296564</v>
      </c>
      <c r="L520">
        <f>Table1[[#This Row],[my]]-$X$8</f>
        <v>18.288068523673449</v>
      </c>
      <c r="M520">
        <f>Table1[[#This Row],[mz]]-$Y$8</f>
        <v>44.427140617197168</v>
      </c>
      <c r="N520">
        <f>Table1[[#This Row],[cx]]*$W$9+Table1[[#This Row],[cy]]*$X$9+Table1[[#This Row],[cz]]*$Y$9</f>
        <v>0.32276463623319818</v>
      </c>
      <c r="O520">
        <f>Table1[[#This Row],[cx]]*$W$10+Table1[[#This Row],[cy]]*$X$10+Table1[[#This Row],[cz]]*$Y$10</f>
        <v>0.35356886575163271</v>
      </c>
      <c r="P520">
        <f>Table1[[#This Row],[cx]]*$W$11+Table1[[#This Row],[cy]]*$X$11+Table1[[#This Row],[cz]]*$Y$11</f>
        <v>0.88168774392252747</v>
      </c>
      <c r="Q520">
        <f t="shared" si="46"/>
        <v>4.3049752430115339E-5</v>
      </c>
      <c r="R520">
        <f t="shared" si="47"/>
        <v>47.607786588212363</v>
      </c>
      <c r="AF520">
        <f t="shared" si="48"/>
        <v>-48.332943428071346</v>
      </c>
      <c r="AG520">
        <f t="shared" si="49"/>
        <v>7.8431619617663264</v>
      </c>
      <c r="AH520">
        <f t="shared" si="50"/>
        <v>-41.023892722925972</v>
      </c>
      <c r="AI520">
        <f>SQRT(Table1[[#This Row],[ax]]*Table1[[#This Row],[ax]]+Table1[[#This Row],[ay]]*Table1[[#This Row],[ay]]+Table1[[#This Row],[az]]*Table1[[#This Row],[az]])-9.807</f>
        <v>-0.41625046478067418</v>
      </c>
    </row>
    <row r="521" spans="1:35" x14ac:dyDescent="0.25">
      <c r="A521">
        <v>30557454</v>
      </c>
      <c r="B521">
        <v>-1.6640550000000001</v>
      </c>
      <c r="C521">
        <v>-1.1995560000000001</v>
      </c>
      <c r="D521">
        <v>-9.1104020000000006</v>
      </c>
      <c r="E521">
        <v>-0.62345499999999998</v>
      </c>
      <c r="F521">
        <v>-4.9935E-2</v>
      </c>
      <c r="G521">
        <v>-0.51093500000000003</v>
      </c>
      <c r="H521">
        <v>25.699300999999998</v>
      </c>
      <c r="I521">
        <v>23.992574999999999</v>
      </c>
      <c r="J521">
        <v>68.133194000000003</v>
      </c>
      <c r="K521">
        <f>Table1[[#This Row],[mx]]-$W$8</f>
        <v>15.584069025296563</v>
      </c>
      <c r="L521">
        <f>Table1[[#This Row],[my]]-$X$8</f>
        <v>16.844905523673447</v>
      </c>
      <c r="M521">
        <f>Table1[[#This Row],[mz]]-$Y$8</f>
        <v>42.693475617197166</v>
      </c>
      <c r="N521">
        <f>Table1[[#This Row],[cx]]*$W$9+Table1[[#This Row],[cy]]*$X$9+Table1[[#This Row],[cz]]*$Y$9</f>
        <v>0.30496715734686186</v>
      </c>
      <c r="O521">
        <f>Table1[[#This Row],[cx]]*$W$10+Table1[[#This Row],[cy]]*$X$10+Table1[[#This Row],[cz]]*$Y$10</f>
        <v>0.32548399138931189</v>
      </c>
      <c r="P521">
        <f>Table1[[#This Row],[cx]]*$W$11+Table1[[#This Row],[cy]]*$X$11+Table1[[#This Row],[cz]]*$Y$11</f>
        <v>0.84745678283801029</v>
      </c>
      <c r="Q521">
        <f t="shared" si="46"/>
        <v>6.8678024462418786E-3</v>
      </c>
      <c r="R521">
        <f t="shared" si="47"/>
        <v>46.863924402691957</v>
      </c>
      <c r="AF521">
        <f t="shared" si="48"/>
        <v>-35.721340216328741</v>
      </c>
      <c r="AG521">
        <f t="shared" si="49"/>
        <v>-2.8610647499857658</v>
      </c>
      <c r="AH521">
        <f t="shared" si="50"/>
        <v>-29.274419105516717</v>
      </c>
      <c r="AI521">
        <f>SQRT(Table1[[#This Row],[ax]]*Table1[[#This Row],[ax]]+Table1[[#This Row],[ay]]*Table1[[#This Row],[ay]]+Table1[[#This Row],[az]]*Table1[[#This Row],[az]])-9.807</f>
        <v>-0.46850771046176831</v>
      </c>
    </row>
    <row r="522" spans="1:35" x14ac:dyDescent="0.25">
      <c r="A522">
        <v>30608522</v>
      </c>
      <c r="B522">
        <v>-3.2969840000000001</v>
      </c>
      <c r="C522">
        <v>-2.107005</v>
      </c>
      <c r="D522">
        <v>-8.5405529999999992</v>
      </c>
      <c r="E522">
        <v>-0.311861</v>
      </c>
      <c r="F522">
        <v>-0.50134800000000002</v>
      </c>
      <c r="G522">
        <v>-1.171276</v>
      </c>
      <c r="H522">
        <v>26.604206000000001</v>
      </c>
      <c r="I522">
        <v>24.353366999999999</v>
      </c>
      <c r="J522">
        <v>69.866859000000005</v>
      </c>
      <c r="K522">
        <f>Table1[[#This Row],[mx]]-$W$8</f>
        <v>16.488974025296564</v>
      </c>
      <c r="L522">
        <f>Table1[[#This Row],[my]]-$X$8</f>
        <v>17.205697523673447</v>
      </c>
      <c r="M522">
        <f>Table1[[#This Row],[mz]]-$Y$8</f>
        <v>44.427140617197168</v>
      </c>
      <c r="N522">
        <f>Table1[[#This Row],[cx]]*$W$9+Table1[[#This Row],[cy]]*$X$9+Table1[[#This Row],[cz]]*$Y$9</f>
        <v>0.32255364234565309</v>
      </c>
      <c r="O522">
        <f>Table1[[#This Row],[cx]]*$W$10+Table1[[#This Row],[cy]]*$X$10+Table1[[#This Row],[cz]]*$Y$10</f>
        <v>0.33237017766301558</v>
      </c>
      <c r="P522">
        <f>Table1[[#This Row],[cx]]*$W$11+Table1[[#This Row],[cy]]*$X$11+Table1[[#This Row],[cz]]*$Y$11</f>
        <v>0.88175507844305023</v>
      </c>
      <c r="Q522">
        <f t="shared" si="46"/>
        <v>6.3955119066286487E-5</v>
      </c>
      <c r="R522">
        <f t="shared" si="47"/>
        <v>45.858731826549963</v>
      </c>
      <c r="AF522">
        <f t="shared" si="48"/>
        <v>-17.868319094729365</v>
      </c>
      <c r="AG522">
        <f t="shared" si="49"/>
        <v>-28.725124467324797</v>
      </c>
      <c r="AH522">
        <f t="shared" si="50"/>
        <v>-67.109171444965014</v>
      </c>
      <c r="AI522">
        <f>SQRT(Table1[[#This Row],[ax]]*Table1[[#This Row],[ax]]+Table1[[#This Row],[ay]]*Table1[[#This Row],[ay]]+Table1[[#This Row],[az]]*Table1[[#This Row],[az]])-9.807</f>
        <v>-0.4128199340181915</v>
      </c>
    </row>
    <row r="523" spans="1:35" x14ac:dyDescent="0.25">
      <c r="A523">
        <v>30659587</v>
      </c>
      <c r="B523">
        <v>-4.0296469999999998</v>
      </c>
      <c r="C523">
        <v>-0.464499</v>
      </c>
      <c r="D523">
        <v>-9.3163140000000002</v>
      </c>
      <c r="E523">
        <v>0.19294900000000001</v>
      </c>
      <c r="F523">
        <v>0.44462200000000002</v>
      </c>
      <c r="G523">
        <v>-0.88444900000000004</v>
      </c>
      <c r="H523">
        <v>26.061264000000001</v>
      </c>
      <c r="I523">
        <v>23.090599000000001</v>
      </c>
      <c r="J523">
        <v>69.346763999999993</v>
      </c>
      <c r="K523">
        <f>Table1[[#This Row],[mx]]-$W$8</f>
        <v>15.946032025296565</v>
      </c>
      <c r="L523">
        <f>Table1[[#This Row],[my]]-$X$8</f>
        <v>15.942929523673449</v>
      </c>
      <c r="M523">
        <f>Table1[[#This Row],[mz]]-$Y$8</f>
        <v>43.907045617197156</v>
      </c>
      <c r="N523">
        <f>Table1[[#This Row],[cx]]*$W$9+Table1[[#This Row],[cy]]*$X$9+Table1[[#This Row],[cz]]*$Y$9</f>
        <v>0.3117987918553955</v>
      </c>
      <c r="O523">
        <f>Table1[[#This Row],[cx]]*$W$10+Table1[[#This Row],[cy]]*$X$10+Table1[[#This Row],[cz]]*$Y$10</f>
        <v>0.30769252539008879</v>
      </c>
      <c r="P523">
        <f>Table1[[#This Row],[cx]]*$W$11+Table1[[#This Row],[cy]]*$X$11+Table1[[#This Row],[cz]]*$Y$11</f>
        <v>0.87167191191120585</v>
      </c>
      <c r="Q523">
        <f t="shared" si="46"/>
        <v>2.3323974820769768E-3</v>
      </c>
      <c r="R523">
        <f t="shared" si="47"/>
        <v>44.620223422184594</v>
      </c>
      <c r="AF523">
        <f t="shared" si="48"/>
        <v>11.055163361269722</v>
      </c>
      <c r="AG523">
        <f t="shared" si="49"/>
        <v>25.474964078665689</v>
      </c>
      <c r="AH523">
        <f t="shared" si="50"/>
        <v>-50.675194894566147</v>
      </c>
      <c r="AI523">
        <f>SQRT(Table1[[#This Row],[ax]]*Table1[[#This Row],[ax]]+Table1[[#This Row],[ay]]*Table1[[#This Row],[ay]]+Table1[[#This Row],[az]]*Table1[[#This Row],[az]])-9.807</f>
        <v>0.35407872286235076</v>
      </c>
    </row>
    <row r="524" spans="1:35" x14ac:dyDescent="0.25">
      <c r="A524">
        <v>30710653</v>
      </c>
      <c r="B524">
        <v>-2.3967179999999999</v>
      </c>
      <c r="C524">
        <v>-1.6257459999999999</v>
      </c>
      <c r="D524">
        <v>-8.0688709999999997</v>
      </c>
      <c r="E524">
        <v>0.60135099999999997</v>
      </c>
      <c r="F524">
        <v>0.40693699999999999</v>
      </c>
      <c r="G524">
        <v>-0.83504699999999998</v>
      </c>
      <c r="H524">
        <v>25.699300999999998</v>
      </c>
      <c r="I524">
        <v>25.255341999999999</v>
      </c>
      <c r="J524">
        <v>69.693496999999994</v>
      </c>
      <c r="K524">
        <f>Table1[[#This Row],[mx]]-$W$8</f>
        <v>15.584069025296563</v>
      </c>
      <c r="L524">
        <f>Table1[[#This Row],[my]]-$X$8</f>
        <v>18.107672523673447</v>
      </c>
      <c r="M524">
        <f>Table1[[#This Row],[mz]]-$Y$8</f>
        <v>44.253778617197156</v>
      </c>
      <c r="N524">
        <f>Table1[[#This Row],[cx]]*$W$9+Table1[[#This Row],[cy]]*$X$9+Table1[[#This Row],[cz]]*$Y$9</f>
        <v>0.30521626325621848</v>
      </c>
      <c r="O524">
        <f>Table1[[#This Row],[cx]]*$W$10+Table1[[#This Row],[cy]]*$X$10+Table1[[#This Row],[cz]]*$Y$10</f>
        <v>0.35005423430876981</v>
      </c>
      <c r="P524">
        <f>Table1[[#This Row],[cx]]*$W$11+Table1[[#This Row],[cy]]*$X$11+Table1[[#This Row],[cz]]*$Y$11</f>
        <v>0.87867020906377813</v>
      </c>
      <c r="Q524">
        <f t="shared" si="46"/>
        <v>1.4990890938113284E-4</v>
      </c>
      <c r="R524">
        <f t="shared" si="47"/>
        <v>48.914456957146506</v>
      </c>
      <c r="AF524">
        <f t="shared" si="48"/>
        <v>34.454874305971565</v>
      </c>
      <c r="AG524">
        <f t="shared" si="49"/>
        <v>23.31577262771518</v>
      </c>
      <c r="AH524">
        <f t="shared" si="50"/>
        <v>-47.844668795060855</v>
      </c>
      <c r="AI524">
        <f>SQRT(Table1[[#This Row],[ax]]*Table1[[#This Row],[ax]]+Table1[[#This Row],[ay]]*Table1[[#This Row],[ay]]+Table1[[#This Row],[az]]*Table1[[#This Row],[az]])-9.807</f>
        <v>-1.2341366252178627</v>
      </c>
    </row>
    <row r="525" spans="1:35" x14ac:dyDescent="0.25">
      <c r="A525">
        <v>30761719</v>
      </c>
      <c r="B525">
        <v>-3.455009</v>
      </c>
      <c r="C525">
        <v>-1.4940580000000001</v>
      </c>
      <c r="D525">
        <v>-9.9771470000000004</v>
      </c>
      <c r="E525">
        <v>0.74409899999999995</v>
      </c>
      <c r="F525">
        <v>-0.95209500000000002</v>
      </c>
      <c r="G525">
        <v>0.17896699999999999</v>
      </c>
      <c r="H525">
        <v>23.708508999999999</v>
      </c>
      <c r="I525">
        <v>26.51811</v>
      </c>
      <c r="J525">
        <v>69.173393000000004</v>
      </c>
      <c r="K525">
        <f>Table1[[#This Row],[mx]]-$W$8</f>
        <v>13.593277025296564</v>
      </c>
      <c r="L525">
        <f>Table1[[#This Row],[my]]-$X$8</f>
        <v>19.370440523673448</v>
      </c>
      <c r="M525">
        <f>Table1[[#This Row],[mz]]-$Y$8</f>
        <v>43.733674617197167</v>
      </c>
      <c r="N525">
        <f>Table1[[#This Row],[cx]]*$W$9+Table1[[#This Row],[cy]]*$X$9+Table1[[#This Row],[cz]]*$Y$9</f>
        <v>0.26693308611735705</v>
      </c>
      <c r="O525">
        <f>Table1[[#This Row],[cx]]*$W$10+Table1[[#This Row],[cy]]*$X$10+Table1[[#This Row],[cz]]*$Y$10</f>
        <v>0.37484113579362832</v>
      </c>
      <c r="P525">
        <f>Table1[[#This Row],[cx]]*$W$11+Table1[[#This Row],[cy]]*$X$11+Table1[[#This Row],[cz]]*$Y$11</f>
        <v>0.86914659598638322</v>
      </c>
      <c r="Q525">
        <f t="shared" si="46"/>
        <v>1.0774835883175828E-3</v>
      </c>
      <c r="R525">
        <f t="shared" si="47"/>
        <v>54.544448268202551</v>
      </c>
      <c r="AF525">
        <f t="shared" si="48"/>
        <v>42.633732239905044</v>
      </c>
      <c r="AG525">
        <f t="shared" si="49"/>
        <v>-54.551025195508117</v>
      </c>
      <c r="AH525">
        <f t="shared" si="50"/>
        <v>10.254053772117803</v>
      </c>
      <c r="AI525">
        <f>SQRT(Table1[[#This Row],[ax]]*Table1[[#This Row],[ax]]+Table1[[#This Row],[ay]]*Table1[[#This Row],[ay]]+Table1[[#This Row],[az]]*Table1[[#This Row],[az]])-9.807</f>
        <v>0.85661846452947721</v>
      </c>
    </row>
    <row r="526" spans="1:35" x14ac:dyDescent="0.25">
      <c r="A526">
        <v>30812781</v>
      </c>
      <c r="B526">
        <v>-0.99124999999999996</v>
      </c>
      <c r="C526">
        <v>1.02477</v>
      </c>
      <c r="D526">
        <v>-8.7991399999999995</v>
      </c>
      <c r="E526">
        <v>-0.14288100000000001</v>
      </c>
      <c r="F526">
        <v>-2.531107</v>
      </c>
      <c r="G526">
        <v>0.14581</v>
      </c>
      <c r="H526">
        <v>25.880281</v>
      </c>
      <c r="I526">
        <v>26.878900999999999</v>
      </c>
      <c r="J526">
        <v>68.133194000000003</v>
      </c>
      <c r="K526">
        <f>Table1[[#This Row],[mx]]-$W$8</f>
        <v>15.765049025296564</v>
      </c>
      <c r="L526">
        <f>Table1[[#This Row],[my]]-$X$8</f>
        <v>19.731231523673447</v>
      </c>
      <c r="M526">
        <f>Table1[[#This Row],[mz]]-$Y$8</f>
        <v>42.693475617197166</v>
      </c>
      <c r="N526">
        <f>Table1[[#This Row],[cx]]*$W$9+Table1[[#This Row],[cy]]*$X$9+Table1[[#This Row],[cz]]*$Y$9</f>
        <v>0.30903236497400249</v>
      </c>
      <c r="O526">
        <f>Table1[[#This Row],[cx]]*$W$10+Table1[[#This Row],[cy]]*$X$10+Table1[[#This Row],[cz]]*$Y$10</f>
        <v>0.38201378214371084</v>
      </c>
      <c r="P526">
        <f>Table1[[#This Row],[cx]]*$W$11+Table1[[#This Row],[cy]]*$X$11+Table1[[#This Row],[cz]]*$Y$11</f>
        <v>0.84718761852071556</v>
      </c>
      <c r="Q526">
        <f t="shared" si="46"/>
        <v>1.6677101190262101E-3</v>
      </c>
      <c r="R526">
        <f t="shared" si="47"/>
        <v>51.028662806872767</v>
      </c>
      <c r="AF526">
        <f t="shared" si="48"/>
        <v>-8.1864782726087153</v>
      </c>
      <c r="AG526">
        <f t="shared" si="49"/>
        <v>-145.02174859601925</v>
      </c>
      <c r="AH526">
        <f t="shared" si="50"/>
        <v>8.3542976108025329</v>
      </c>
      <c r="AI526">
        <f>SQRT(Table1[[#This Row],[ax]]*Table1[[#This Row],[ax]]+Table1[[#This Row],[ay]]*Table1[[#This Row],[ay]]+Table1[[#This Row],[az]]*Table1[[#This Row],[az]])-9.807</f>
        <v>-0.89310102957185222</v>
      </c>
    </row>
    <row r="527" spans="1:35" x14ac:dyDescent="0.25">
      <c r="A527">
        <v>30863843</v>
      </c>
      <c r="B527">
        <v>-4.7455499999999997</v>
      </c>
      <c r="C527">
        <v>9.0983999999999995E-2</v>
      </c>
      <c r="D527">
        <v>-5.2579349999999998</v>
      </c>
      <c r="E527">
        <v>1.0670120000000001</v>
      </c>
      <c r="F527">
        <v>-4.3633889999999997</v>
      </c>
      <c r="G527">
        <v>1.0788629999999999</v>
      </c>
      <c r="H527">
        <v>33.481482999999997</v>
      </c>
      <c r="I527">
        <v>27.961272999999998</v>
      </c>
      <c r="J527">
        <v>64.665854999999993</v>
      </c>
      <c r="K527">
        <f>Table1[[#This Row],[mx]]-$W$8</f>
        <v>23.366251025296563</v>
      </c>
      <c r="L527">
        <f>Table1[[#This Row],[my]]-$X$8</f>
        <v>20.813603523673446</v>
      </c>
      <c r="M527">
        <f>Table1[[#This Row],[mz]]-$Y$8</f>
        <v>39.226136617197156</v>
      </c>
      <c r="N527">
        <f>Table1[[#This Row],[cx]]*$W$9+Table1[[#This Row],[cy]]*$X$9+Table1[[#This Row],[cz]]*$Y$9</f>
        <v>0.45634500240331033</v>
      </c>
      <c r="O527">
        <f>Table1[[#This Row],[cx]]*$W$10+Table1[[#This Row],[cy]]*$X$10+Table1[[#This Row],[cz]]*$Y$10</f>
        <v>0.40356695164946454</v>
      </c>
      <c r="P527">
        <f>Table1[[#This Row],[cx]]*$W$11+Table1[[#This Row],[cy]]*$X$11+Table1[[#This Row],[cz]]*$Y$11</f>
        <v>0.77381911639501033</v>
      </c>
      <c r="Q527">
        <f t="shared" si="46"/>
        <v>9.0522332189558986E-4</v>
      </c>
      <c r="R527">
        <f t="shared" si="47"/>
        <v>41.487813674604254</v>
      </c>
      <c r="AF527">
        <f t="shared" si="48"/>
        <v>61.135284289813001</v>
      </c>
      <c r="AG527">
        <f t="shared" si="49"/>
        <v>-250.00377407380876</v>
      </c>
      <c r="AH527">
        <f t="shared" si="50"/>
        <v>61.814296572822528</v>
      </c>
      <c r="AI527">
        <f>SQRT(Table1[[#This Row],[ax]]*Table1[[#This Row],[ax]]+Table1[[#This Row],[ay]]*Table1[[#This Row],[ay]]+Table1[[#This Row],[az]]*Table1[[#This Row],[az]])-9.807</f>
        <v>-2.7236107437907249</v>
      </c>
    </row>
    <row r="528" spans="1:35" x14ac:dyDescent="0.25">
      <c r="A528">
        <v>30914911</v>
      </c>
      <c r="B528">
        <v>-5.229203</v>
      </c>
      <c r="C528">
        <v>-0.85716800000000004</v>
      </c>
      <c r="D528">
        <v>-5.1214589999999998</v>
      </c>
      <c r="E528">
        <v>2.5797099999999999</v>
      </c>
      <c r="F528">
        <v>-4.3633889999999997</v>
      </c>
      <c r="G528">
        <v>0.16578399999999999</v>
      </c>
      <c r="H528">
        <v>46.331135000000003</v>
      </c>
      <c r="I528">
        <v>26.698505000000001</v>
      </c>
      <c r="J528">
        <v>54.783943000000001</v>
      </c>
      <c r="K528">
        <f>Table1[[#This Row],[mx]]-$W$8</f>
        <v>36.215903025296569</v>
      </c>
      <c r="L528">
        <f>Table1[[#This Row],[my]]-$X$8</f>
        <v>19.550835523673449</v>
      </c>
      <c r="M528">
        <f>Table1[[#This Row],[mz]]-$Y$8</f>
        <v>29.344224617197167</v>
      </c>
      <c r="N528">
        <f>Table1[[#This Row],[cx]]*$W$9+Table1[[#This Row],[cy]]*$X$9+Table1[[#This Row],[cz]]*$Y$9</f>
        <v>0.70476309597079767</v>
      </c>
      <c r="O528">
        <f>Table1[[#This Row],[cx]]*$W$10+Table1[[#This Row],[cy]]*$X$10+Table1[[#This Row],[cz]]*$Y$10</f>
        <v>0.37985065819428526</v>
      </c>
      <c r="P528">
        <f>Table1[[#This Row],[cx]]*$W$11+Table1[[#This Row],[cy]]*$X$11+Table1[[#This Row],[cz]]*$Y$11</f>
        <v>0.56935323521915537</v>
      </c>
      <c r="Q528">
        <f t="shared" si="46"/>
        <v>1.2151742526181528E-3</v>
      </c>
      <c r="R528">
        <f t="shared" si="47"/>
        <v>28.323618504717132</v>
      </c>
      <c r="AF528">
        <f t="shared" si="48"/>
        <v>147.8064953676936</v>
      </c>
      <c r="AG528">
        <f t="shared" si="49"/>
        <v>-250.00377407380876</v>
      </c>
      <c r="AH528">
        <f t="shared" si="50"/>
        <v>9.4987235107968395</v>
      </c>
      <c r="AI528">
        <f>SQRT(Table1[[#This Row],[ax]]*Table1[[#This Row],[ax]]+Table1[[#This Row],[ay]]*Table1[[#This Row],[ay]]+Table1[[#This Row],[az]]*Table1[[#This Row],[az]])-9.807</f>
        <v>-2.4375601784047394</v>
      </c>
    </row>
    <row r="529" spans="1:35" x14ac:dyDescent="0.25">
      <c r="A529">
        <v>30965982</v>
      </c>
      <c r="B529">
        <v>-14.923819999999999</v>
      </c>
      <c r="C529">
        <v>-1.4318059999999999</v>
      </c>
      <c r="D529">
        <v>-4.1757010000000001</v>
      </c>
      <c r="E529">
        <v>1.077798</v>
      </c>
      <c r="F529">
        <v>-3.9250259999999999</v>
      </c>
      <c r="G529">
        <v>-0.27937000000000001</v>
      </c>
      <c r="H529">
        <v>53.570374000000001</v>
      </c>
      <c r="I529">
        <v>30.667202</v>
      </c>
      <c r="J529">
        <v>42.648257999999998</v>
      </c>
      <c r="K529">
        <f>Table1[[#This Row],[mx]]-$W$8</f>
        <v>43.455142025296567</v>
      </c>
      <c r="L529">
        <f>Table1[[#This Row],[my]]-$X$8</f>
        <v>23.519532523673448</v>
      </c>
      <c r="M529">
        <f>Table1[[#This Row],[mz]]-$Y$8</f>
        <v>17.208539617197165</v>
      </c>
      <c r="N529">
        <f>Table1[[#This Row],[cx]]*$W$9+Table1[[#This Row],[cy]]*$X$9+Table1[[#This Row],[cz]]*$Y$9</f>
        <v>0.84561684510699531</v>
      </c>
      <c r="O529">
        <f>Table1[[#This Row],[cx]]*$W$10+Table1[[#This Row],[cy]]*$X$10+Table1[[#This Row],[cz]]*$Y$10</f>
        <v>0.45883157215529324</v>
      </c>
      <c r="P529">
        <f>Table1[[#This Row],[cx]]*$W$11+Table1[[#This Row],[cy]]*$X$11+Table1[[#This Row],[cz]]*$Y$11</f>
        <v>0.32214011549724336</v>
      </c>
      <c r="Q529">
        <f t="shared" si="46"/>
        <v>8.6250963499596739E-4</v>
      </c>
      <c r="R529">
        <f t="shared" si="47"/>
        <v>28.484251012389176</v>
      </c>
      <c r="AF529">
        <f t="shared" si="48"/>
        <v>61.753276567641102</v>
      </c>
      <c r="AG529">
        <f t="shared" si="49"/>
        <v>-224.88742427911546</v>
      </c>
      <c r="AH529">
        <f t="shared" si="50"/>
        <v>-16.00672192256981</v>
      </c>
      <c r="AI529">
        <f>SQRT(Table1[[#This Row],[ax]]*Table1[[#This Row],[ax]]+Table1[[#This Row],[ay]]*Table1[[#This Row],[ay]]+Table1[[#This Row],[az]]*Table1[[#This Row],[az]])-9.807</f>
        <v>5.7559994106353738</v>
      </c>
    </row>
    <row r="530" spans="1:35" x14ac:dyDescent="0.25">
      <c r="A530">
        <v>31017048</v>
      </c>
      <c r="B530">
        <v>-6.5317150000000002</v>
      </c>
      <c r="C530">
        <v>-1.4318059999999999</v>
      </c>
      <c r="D530">
        <v>0.545906</v>
      </c>
      <c r="E530">
        <v>1.3132250000000001</v>
      </c>
      <c r="F530">
        <v>-4.3633889999999997</v>
      </c>
      <c r="G530">
        <v>0.85661900000000002</v>
      </c>
      <c r="H530">
        <v>55.018222999999999</v>
      </c>
      <c r="I530">
        <v>30.306412000000002</v>
      </c>
      <c r="J530">
        <v>31.899508999999998</v>
      </c>
      <c r="K530">
        <f>Table1[[#This Row],[mx]]-$W$8</f>
        <v>44.902991025296565</v>
      </c>
      <c r="L530">
        <f>Table1[[#This Row],[my]]-$X$8</f>
        <v>23.15874252367345</v>
      </c>
      <c r="M530">
        <f>Table1[[#This Row],[mz]]-$Y$8</f>
        <v>6.4597906171971644</v>
      </c>
      <c r="N530">
        <f>Table1[[#This Row],[cx]]*$W$9+Table1[[#This Row],[cy]]*$X$9+Table1[[#This Row],[cz]]*$Y$9</f>
        <v>0.87354684482634992</v>
      </c>
      <c r="O530">
        <f>Table1[[#This Row],[cx]]*$W$10+Table1[[#This Row],[cy]]*$X$10+Table1[[#This Row],[cz]]*$Y$10</f>
        <v>0.45287755362569704</v>
      </c>
      <c r="P530">
        <f>Table1[[#This Row],[cx]]*$W$11+Table1[[#This Row],[cy]]*$X$11+Table1[[#This Row],[cz]]*$Y$11</f>
        <v>0.10587881752445533</v>
      </c>
      <c r="Q530">
        <f t="shared" si="46"/>
        <v>4.2466935776069159E-4</v>
      </c>
      <c r="R530">
        <f t="shared" si="47"/>
        <v>27.403819264750926</v>
      </c>
      <c r="AF530">
        <f t="shared" si="48"/>
        <v>75.242250051067543</v>
      </c>
      <c r="AG530">
        <f t="shared" si="49"/>
        <v>-250.00377407380876</v>
      </c>
      <c r="AH530">
        <f t="shared" si="50"/>
        <v>49.080653350717064</v>
      </c>
      <c r="AI530">
        <f>SQRT(Table1[[#This Row],[ax]]*Table1[[#This Row],[ax]]+Table1[[#This Row],[ay]]*Table1[[#This Row],[ay]]+Table1[[#This Row],[az]]*Table1[[#This Row],[az]])-9.807</f>
        <v>-3.0979477104663289</v>
      </c>
    </row>
    <row r="531" spans="1:35" x14ac:dyDescent="0.25">
      <c r="A531">
        <v>31068115</v>
      </c>
      <c r="B531">
        <v>-8.5501299999999993</v>
      </c>
      <c r="C531">
        <v>-0.96012399999999998</v>
      </c>
      <c r="D531">
        <v>1.570676</v>
      </c>
      <c r="E531">
        <v>1.492059</v>
      </c>
      <c r="F531">
        <v>-4.3633889999999997</v>
      </c>
      <c r="G531">
        <v>0.25939600000000002</v>
      </c>
      <c r="H531">
        <v>57.189995000000003</v>
      </c>
      <c r="I531">
        <v>29.584828999999999</v>
      </c>
      <c r="J531">
        <v>16.643222999999999</v>
      </c>
      <c r="K531">
        <f>Table1[[#This Row],[mx]]-$W$8</f>
        <v>47.074763025296569</v>
      </c>
      <c r="L531">
        <f>Table1[[#This Row],[my]]-$X$8</f>
        <v>22.437159523673447</v>
      </c>
      <c r="M531">
        <f>Table1[[#This Row],[mz]]-$Y$8</f>
        <v>-8.7964953828028349</v>
      </c>
      <c r="N531">
        <f>Table1[[#This Row],[cx]]*$W$9+Table1[[#This Row],[cy]]*$X$9+Table1[[#This Row],[cz]]*$Y$9</f>
        <v>0.91540828596407098</v>
      </c>
      <c r="O531">
        <f>Table1[[#This Row],[cx]]*$W$10+Table1[[#This Row],[cy]]*$X$10+Table1[[#This Row],[cz]]*$Y$10</f>
        <v>0.44032359085999501</v>
      </c>
      <c r="P531">
        <f>Table1[[#This Row],[cx]]*$W$11+Table1[[#This Row],[cy]]*$X$11+Table1[[#This Row],[cz]]*$Y$11</f>
        <v>-0.20111742083680523</v>
      </c>
      <c r="Q531">
        <f t="shared" si="46"/>
        <v>5.2280725529457173E-3</v>
      </c>
      <c r="R531">
        <f t="shared" si="47"/>
        <v>25.688174841552609</v>
      </c>
      <c r="AF531">
        <f t="shared" si="48"/>
        <v>85.488683484510105</v>
      </c>
      <c r="AG531">
        <f t="shared" si="49"/>
        <v>-250.00377407380876</v>
      </c>
      <c r="AH531">
        <f t="shared" si="50"/>
        <v>14.862296022575503</v>
      </c>
      <c r="AI531">
        <f>SQRT(Table1[[#This Row],[ax]]*Table1[[#This Row],[ax]]+Table1[[#This Row],[ay]]*Table1[[#This Row],[ay]]+Table1[[#This Row],[az]]*Table1[[#This Row],[az]])-9.807</f>
        <v>-1.0609389317675131</v>
      </c>
    </row>
    <row r="532" spans="1:35" x14ac:dyDescent="0.25">
      <c r="A532">
        <v>31119184</v>
      </c>
      <c r="B532">
        <v>-9.2684270000000009</v>
      </c>
      <c r="C532">
        <v>1.336033</v>
      </c>
      <c r="D532">
        <v>4.3026</v>
      </c>
      <c r="E532">
        <v>1.413494</v>
      </c>
      <c r="F532">
        <v>-4.3633889999999997</v>
      </c>
      <c r="G532">
        <v>1.264222</v>
      </c>
      <c r="H532">
        <v>52.846451000000002</v>
      </c>
      <c r="I532">
        <v>26.337714999999999</v>
      </c>
      <c r="J532">
        <v>7.2814100000000002</v>
      </c>
      <c r="K532">
        <f>Table1[[#This Row],[mx]]-$W$8</f>
        <v>42.731219025296568</v>
      </c>
      <c r="L532">
        <f>Table1[[#This Row],[my]]-$X$8</f>
        <v>19.190045523673447</v>
      </c>
      <c r="M532">
        <f>Table1[[#This Row],[mz]]-$Y$8</f>
        <v>-18.158308382802833</v>
      </c>
      <c r="N532">
        <f>Table1[[#This Row],[cx]]*$W$9+Table1[[#This Row],[cy]]*$X$9+Table1[[#This Row],[cz]]*$Y$9</f>
        <v>0.83069580371503082</v>
      </c>
      <c r="O532">
        <f>Table1[[#This Row],[cx]]*$W$10+Table1[[#This Row],[cy]]*$X$10+Table1[[#This Row],[cz]]*$Y$10</f>
        <v>0.37769958993546071</v>
      </c>
      <c r="P532">
        <f>Table1[[#This Row],[cx]]*$W$11+Table1[[#This Row],[cy]]*$X$11+Table1[[#This Row],[cz]]*$Y$11</f>
        <v>-0.38651667503951365</v>
      </c>
      <c r="Q532">
        <f t="shared" si="46"/>
        <v>3.2013659536685987E-4</v>
      </c>
      <c r="R532">
        <f t="shared" si="47"/>
        <v>24.450275991924148</v>
      </c>
      <c r="AF532">
        <f t="shared" si="48"/>
        <v>80.987240567064788</v>
      </c>
      <c r="AG532">
        <f t="shared" si="49"/>
        <v>-250.00377407380876</v>
      </c>
      <c r="AH532">
        <f t="shared" si="50"/>
        <v>72.434584967587952</v>
      </c>
      <c r="AI532">
        <f>SQRT(Table1[[#This Row],[ax]]*Table1[[#This Row],[ax]]+Table1[[#This Row],[ay]]*Table1[[#This Row],[ay]]+Table1[[#This Row],[az]]*Table1[[#This Row],[az]])-9.807</f>
        <v>0.49839130704982182</v>
      </c>
    </row>
    <row r="533" spans="1:35" x14ac:dyDescent="0.25">
      <c r="A533">
        <v>31170257</v>
      </c>
      <c r="B533">
        <v>-8.8494209999999995</v>
      </c>
      <c r="C533">
        <v>-2.0088379999999999</v>
      </c>
      <c r="D533">
        <v>7.8509869999999999</v>
      </c>
      <c r="E533">
        <v>1.2501070000000001</v>
      </c>
      <c r="F533">
        <v>-2.3267060000000002</v>
      </c>
      <c r="G533">
        <v>-0.31598900000000002</v>
      </c>
      <c r="H533">
        <v>48.140945000000002</v>
      </c>
      <c r="I533">
        <v>22.008226000000001</v>
      </c>
      <c r="J533">
        <v>-4.5075399999999997</v>
      </c>
      <c r="K533">
        <f>Table1[[#This Row],[mx]]-$W$8</f>
        <v>38.025713025296568</v>
      </c>
      <c r="L533">
        <f>Table1[[#This Row],[my]]-$X$8</f>
        <v>14.860556523673448</v>
      </c>
      <c r="M533">
        <f>Table1[[#This Row],[mz]]-$Y$8</f>
        <v>-29.947258382802833</v>
      </c>
      <c r="N533">
        <f>Table1[[#This Row],[cx]]*$W$9+Table1[[#This Row],[cy]]*$X$9+Table1[[#This Row],[cz]]*$Y$9</f>
        <v>0.73876259187732451</v>
      </c>
      <c r="O533">
        <f>Table1[[#This Row],[cx]]*$W$10+Table1[[#This Row],[cy]]*$X$10+Table1[[#This Row],[cz]]*$Y$10</f>
        <v>0.29412838205655756</v>
      </c>
      <c r="P533">
        <f>Table1[[#This Row],[cx]]*$W$11+Table1[[#This Row],[cy]]*$X$11+Table1[[#This Row],[cz]]*$Y$11</f>
        <v>-0.6203457809899523</v>
      </c>
      <c r="Q533">
        <f t="shared" si="46"/>
        <v>2.9277127311414235E-4</v>
      </c>
      <c r="R533">
        <f t="shared" si="47"/>
        <v>21.709308655456617</v>
      </c>
      <c r="AF533">
        <f t="shared" si="48"/>
        <v>71.625855039760808</v>
      </c>
      <c r="AG533">
        <f t="shared" si="49"/>
        <v>-133.31043396776573</v>
      </c>
      <c r="AH533">
        <f t="shared" si="50"/>
        <v>-18.104836072559372</v>
      </c>
      <c r="AI533">
        <f>SQRT(Table1[[#This Row],[ax]]*Table1[[#This Row],[ax]]+Table1[[#This Row],[ay]]*Table1[[#This Row],[ay]]+Table1[[#This Row],[az]]*Table1[[#This Row],[az]])-9.807</f>
        <v>2.1924032776490172</v>
      </c>
    </row>
    <row r="534" spans="1:35" x14ac:dyDescent="0.25">
      <c r="A534">
        <v>31221319</v>
      </c>
      <c r="B534">
        <v>-4.9011810000000002</v>
      </c>
      <c r="C534">
        <v>-1.0271650000000001</v>
      </c>
      <c r="D534">
        <v>7.0010019999999997</v>
      </c>
      <c r="E534">
        <v>0.34515099999999999</v>
      </c>
      <c r="F534">
        <v>-2.8723960000000002</v>
      </c>
      <c r="G534">
        <v>-0.158327</v>
      </c>
      <c r="H534">
        <v>43.073478999999999</v>
      </c>
      <c r="I534">
        <v>19.482693000000001</v>
      </c>
      <c r="J534">
        <v>-9.7085469999999994</v>
      </c>
      <c r="K534">
        <f>Table1[[#This Row],[mx]]-$W$8</f>
        <v>32.958247025296565</v>
      </c>
      <c r="L534">
        <f>Table1[[#This Row],[my]]-$X$8</f>
        <v>12.335023523673449</v>
      </c>
      <c r="M534">
        <f>Table1[[#This Row],[mz]]-$Y$8</f>
        <v>-35.148265382802833</v>
      </c>
      <c r="N534">
        <f>Table1[[#This Row],[cx]]*$W$9+Table1[[#This Row],[cy]]*$X$9+Table1[[#This Row],[cz]]*$Y$9</f>
        <v>0.64018836369620524</v>
      </c>
      <c r="O534">
        <f>Table1[[#This Row],[cx]]*$W$10+Table1[[#This Row],[cy]]*$X$10+Table1[[#This Row],[cz]]*$Y$10</f>
        <v>0.24520641453637634</v>
      </c>
      <c r="P534">
        <f>Table1[[#This Row],[cx]]*$W$11+Table1[[#This Row],[cy]]*$X$11+Table1[[#This Row],[cz]]*$Y$11</f>
        <v>-0.72198625387760584</v>
      </c>
      <c r="Q534">
        <f t="shared" si="46"/>
        <v>7.6886986306391318E-5</v>
      </c>
      <c r="R534">
        <f t="shared" si="47"/>
        <v>20.957953703013274</v>
      </c>
      <c r="AF534">
        <f t="shared" si="48"/>
        <v>19.775695594719878</v>
      </c>
      <c r="AG534">
        <f t="shared" si="49"/>
        <v>-164.57616789025963</v>
      </c>
      <c r="AH534">
        <f t="shared" si="50"/>
        <v>-9.0714688829677854</v>
      </c>
      <c r="AI534">
        <f>SQRT(Table1[[#This Row],[ax]]*Table1[[#This Row],[ax]]+Table1[[#This Row],[ay]]*Table1[[#This Row],[ay]]+Table1[[#This Row],[az]]*Table1[[#This Row],[az]])-9.807</f>
        <v>-1.1994061355109249</v>
      </c>
    </row>
    <row r="535" spans="1:35" x14ac:dyDescent="0.25">
      <c r="A535">
        <v>31272383</v>
      </c>
      <c r="B535">
        <v>-6.3114369999999997</v>
      </c>
      <c r="C535">
        <v>-0.87871699999999997</v>
      </c>
      <c r="D535">
        <v>7.6283149999999997</v>
      </c>
      <c r="E535">
        <v>-0.96980500000000003</v>
      </c>
      <c r="F535">
        <v>-2.0984699999999998</v>
      </c>
      <c r="G535">
        <v>-0.58590399999999998</v>
      </c>
      <c r="H535">
        <v>41.625629000000004</v>
      </c>
      <c r="I535">
        <v>20.925856</v>
      </c>
      <c r="J535">
        <v>-11.442216</v>
      </c>
      <c r="K535">
        <f>Table1[[#This Row],[mx]]-$W$8</f>
        <v>31.510397025296569</v>
      </c>
      <c r="L535">
        <f>Table1[[#This Row],[my]]-$X$8</f>
        <v>13.778186523673448</v>
      </c>
      <c r="M535">
        <f>Table1[[#This Row],[mz]]-$Y$8</f>
        <v>-36.881934382802832</v>
      </c>
      <c r="N535">
        <f>Table1[[#This Row],[cx]]*$W$9+Table1[[#This Row],[cy]]*$X$9+Table1[[#This Row],[cz]]*$Y$9</f>
        <v>0.61244576922079863</v>
      </c>
      <c r="O535">
        <f>Table1[[#This Row],[cx]]*$W$10+Table1[[#This Row],[cy]]*$X$10+Table1[[#This Row],[cz]]*$Y$10</f>
        <v>0.27365176907891753</v>
      </c>
      <c r="P535">
        <f>Table1[[#This Row],[cx]]*$W$11+Table1[[#This Row],[cy]]*$X$11+Table1[[#This Row],[cz]]*$Y$11</f>
        <v>-0.75612803546999696</v>
      </c>
      <c r="Q535">
        <f t="shared" si="46"/>
        <v>4.7109473919032394E-4</v>
      </c>
      <c r="R535">
        <f t="shared" si="47"/>
        <v>24.07594955295718</v>
      </c>
      <c r="AF535">
        <f t="shared" si="48"/>
        <v>-55.565733450684803</v>
      </c>
      <c r="AG535">
        <f t="shared" si="49"/>
        <v>-120.23347443481785</v>
      </c>
      <c r="AH535">
        <f t="shared" si="50"/>
        <v>-33.569826399832984</v>
      </c>
      <c r="AI535">
        <f>SQRT(Table1[[#This Row],[ax]]*Table1[[#This Row],[ax]]+Table1[[#This Row],[ay]]*Table1[[#This Row],[ay]]+Table1[[#This Row],[az]]*Table1[[#This Row],[az]])-9.807</f>
        <v>0.1326966910606977</v>
      </c>
    </row>
    <row r="536" spans="1:35" x14ac:dyDescent="0.25">
      <c r="A536">
        <v>31323452</v>
      </c>
      <c r="B536">
        <v>-4.8939979999999998</v>
      </c>
      <c r="C536">
        <v>-2.7055859999999998</v>
      </c>
      <c r="D536">
        <v>10.518264</v>
      </c>
      <c r="E536">
        <v>0.34475099999999997</v>
      </c>
      <c r="F536">
        <v>-1.780483</v>
      </c>
      <c r="G536">
        <v>0.38603100000000001</v>
      </c>
      <c r="H536">
        <v>35.291294000000001</v>
      </c>
      <c r="I536">
        <v>21.467040999999998</v>
      </c>
      <c r="J536">
        <v>-13.002518</v>
      </c>
      <c r="K536">
        <f>Table1[[#This Row],[mx]]-$W$8</f>
        <v>25.176062025296567</v>
      </c>
      <c r="L536">
        <f>Table1[[#This Row],[my]]-$X$8</f>
        <v>14.319371523673446</v>
      </c>
      <c r="M536">
        <f>Table1[[#This Row],[mz]]-$Y$8</f>
        <v>-38.442236382802832</v>
      </c>
      <c r="N536">
        <f>Table1[[#This Row],[cx]]*$W$9+Table1[[#This Row],[cy]]*$X$9+Table1[[#This Row],[cz]]*$Y$9</f>
        <v>0.48995816112299162</v>
      </c>
      <c r="O536">
        <f>Table1[[#This Row],[cx]]*$W$10+Table1[[#This Row],[cy]]*$X$10+Table1[[#This Row],[cz]]*$Y$10</f>
        <v>0.2844165095855985</v>
      </c>
      <c r="P536">
        <f>Table1[[#This Row],[cx]]*$W$11+Table1[[#This Row],[cy]]*$X$11+Table1[[#This Row],[cz]]*$Y$11</f>
        <v>-0.78431745993471502</v>
      </c>
      <c r="Q536">
        <f t="shared" si="46"/>
        <v>4.0824907049940894E-3</v>
      </c>
      <c r="R536">
        <f t="shared" si="47"/>
        <v>30.134797496590817</v>
      </c>
      <c r="AF536">
        <f t="shared" si="48"/>
        <v>19.752777282914643</v>
      </c>
      <c r="AG536">
        <f t="shared" si="49"/>
        <v>-102.01416139479136</v>
      </c>
      <c r="AH536">
        <f t="shared" si="50"/>
        <v>22.117947061214682</v>
      </c>
      <c r="AI536">
        <f>SQRT(Table1[[#This Row],[ax]]*Table1[[#This Row],[ax]]+Table1[[#This Row],[ay]]*Table1[[#This Row],[ay]]+Table1[[#This Row],[az]]*Table1[[#This Row],[az]])-9.807</f>
        <v>2.1054006648994132</v>
      </c>
    </row>
    <row r="537" spans="1:35" x14ac:dyDescent="0.25">
      <c r="A537">
        <v>31374522</v>
      </c>
      <c r="B537">
        <v>-3.7016239999999998</v>
      </c>
      <c r="C537">
        <v>1.235471</v>
      </c>
      <c r="D537">
        <v>8.3921039999999998</v>
      </c>
      <c r="E537">
        <v>0.63370899999999997</v>
      </c>
      <c r="F537">
        <v>-1.60378</v>
      </c>
      <c r="G537">
        <v>-5.1400000000000001E-2</v>
      </c>
      <c r="H537">
        <v>33.119522000000003</v>
      </c>
      <c r="I537">
        <v>22.549413999999999</v>
      </c>
      <c r="J537">
        <v>-14.736186999999999</v>
      </c>
      <c r="K537">
        <f>Table1[[#This Row],[mx]]-$W$8</f>
        <v>23.004290025296569</v>
      </c>
      <c r="L537">
        <f>Table1[[#This Row],[my]]-$X$8</f>
        <v>15.401744523673447</v>
      </c>
      <c r="M537">
        <f>Table1[[#This Row],[mz]]-$Y$8</f>
        <v>-40.175905382802831</v>
      </c>
      <c r="N537">
        <f>Table1[[#This Row],[cx]]*$W$9+Table1[[#This Row],[cy]]*$X$9+Table1[[#This Row],[cz]]*$Y$9</f>
        <v>0.44813497026789717</v>
      </c>
      <c r="O537">
        <f>Table1[[#This Row],[cx]]*$W$10+Table1[[#This Row],[cy]]*$X$10+Table1[[#This Row],[cz]]*$Y$10</f>
        <v>0.30579607902817157</v>
      </c>
      <c r="P537">
        <f>Table1[[#This Row],[cx]]*$W$11+Table1[[#This Row],[cy]]*$X$11+Table1[[#This Row],[cz]]*$Y$11</f>
        <v>-0.81807837416331131</v>
      </c>
      <c r="Q537">
        <f t="shared" si="46"/>
        <v>1.3258031726829111E-3</v>
      </c>
      <c r="R537">
        <f t="shared" si="47"/>
        <v>34.30864833560171</v>
      </c>
      <c r="AF537">
        <f t="shared" si="48"/>
        <v>36.308851139455882</v>
      </c>
      <c r="AG537">
        <f t="shared" si="49"/>
        <v>-91.889825267491162</v>
      </c>
      <c r="AH537">
        <f t="shared" si="50"/>
        <v>-2.9450030669724314</v>
      </c>
      <c r="AI537">
        <f>SQRT(Table1[[#This Row],[ax]]*Table1[[#This Row],[ax]]+Table1[[#This Row],[ay]]*Table1[[#This Row],[ay]]+Table1[[#This Row],[az]]*Table1[[#This Row],[az]])-9.807</f>
        <v>-0.55195713807693991</v>
      </c>
    </row>
    <row r="538" spans="1:35" x14ac:dyDescent="0.25">
      <c r="A538">
        <v>31425585</v>
      </c>
      <c r="B538">
        <v>-3.31135</v>
      </c>
      <c r="C538">
        <v>0.16520799999999999</v>
      </c>
      <c r="D538">
        <v>8.5501299999999993</v>
      </c>
      <c r="E538">
        <v>0.65900899999999996</v>
      </c>
      <c r="F538">
        <v>-2.132692</v>
      </c>
      <c r="G538">
        <v>-4.4208999999999998E-2</v>
      </c>
      <c r="H538">
        <v>27.690092</v>
      </c>
      <c r="I538">
        <v>20.023878</v>
      </c>
      <c r="J538">
        <v>-18.896992000000001</v>
      </c>
      <c r="K538">
        <f>Table1[[#This Row],[mx]]-$W$8</f>
        <v>17.574860025296566</v>
      </c>
      <c r="L538">
        <f>Table1[[#This Row],[my]]-$X$8</f>
        <v>12.876208523673448</v>
      </c>
      <c r="M538">
        <f>Table1[[#This Row],[mz]]-$Y$8</f>
        <v>-44.336710382802835</v>
      </c>
      <c r="N538">
        <f>Table1[[#This Row],[cx]]*$W$9+Table1[[#This Row],[cy]]*$X$9+Table1[[#This Row],[cz]]*$Y$9</f>
        <v>0.34255751500867876</v>
      </c>
      <c r="O538">
        <f>Table1[[#This Row],[cx]]*$W$10+Table1[[#This Row],[cy]]*$X$10+Table1[[#This Row],[cz]]*$Y$10</f>
        <v>0.25676655417291605</v>
      </c>
      <c r="P538">
        <f>Table1[[#This Row],[cx]]*$W$11+Table1[[#This Row],[cy]]*$X$11+Table1[[#This Row],[cz]]*$Y$11</f>
        <v>-0.8986783119613394</v>
      </c>
      <c r="Q538">
        <f t="shared" si="46"/>
        <v>8.2856911309908755E-5</v>
      </c>
      <c r="R538">
        <f t="shared" si="47"/>
        <v>36.853667993312904</v>
      </c>
      <c r="AF538">
        <f t="shared" si="48"/>
        <v>37.758434361136864</v>
      </c>
      <c r="AG538">
        <f t="shared" si="49"/>
        <v>-122.19425060131456</v>
      </c>
      <c r="AH538">
        <f t="shared" si="50"/>
        <v>-2.5329891164938565</v>
      </c>
      <c r="AI538">
        <f>SQRT(Table1[[#This Row],[ax]]*Table1[[#This Row],[ax]]+Table1[[#This Row],[ay]]*Table1[[#This Row],[ay]]+Table1[[#This Row],[az]]*Table1[[#This Row],[az]])-9.807</f>
        <v>-0.63655532579450202</v>
      </c>
    </row>
    <row r="539" spans="1:35" x14ac:dyDescent="0.25">
      <c r="A539">
        <v>31476642</v>
      </c>
      <c r="B539">
        <v>-0.41661199999999998</v>
      </c>
      <c r="C539">
        <v>1.1205430000000001</v>
      </c>
      <c r="D539">
        <v>12.967657000000001</v>
      </c>
      <c r="E539">
        <v>0.99377400000000005</v>
      </c>
      <c r="F539">
        <v>-1.010019</v>
      </c>
      <c r="G539">
        <v>4.6606000000000002E-2</v>
      </c>
      <c r="H539">
        <v>22.622624999999999</v>
      </c>
      <c r="I539">
        <v>19.302298</v>
      </c>
      <c r="J539">
        <v>-20.283928</v>
      </c>
      <c r="K539">
        <f>Table1[[#This Row],[mx]]-$W$8</f>
        <v>12.507393025296563</v>
      </c>
      <c r="L539">
        <f>Table1[[#This Row],[my]]-$X$8</f>
        <v>12.154628523673448</v>
      </c>
      <c r="M539">
        <f>Table1[[#This Row],[mz]]-$Y$8</f>
        <v>-45.723646382802833</v>
      </c>
      <c r="N539">
        <f>Table1[[#This Row],[cx]]*$W$9+Table1[[#This Row],[cy]]*$X$9+Table1[[#This Row],[cz]]*$Y$9</f>
        <v>0.24434212605795902</v>
      </c>
      <c r="O539">
        <f>Table1[[#This Row],[cx]]*$W$10+Table1[[#This Row],[cy]]*$X$10+Table1[[#This Row],[cz]]*$Y$10</f>
        <v>0.24278079591680032</v>
      </c>
      <c r="P539">
        <f>Table1[[#This Row],[cx]]*$W$11+Table1[[#This Row],[cy]]*$X$11+Table1[[#This Row],[cz]]*$Y$11</f>
        <v>-0.92393955426947771</v>
      </c>
      <c r="Q539">
        <f t="shared" si="46"/>
        <v>7.6674222635829403E-4</v>
      </c>
      <c r="R539">
        <f t="shared" si="47"/>
        <v>44.816355755112426</v>
      </c>
      <c r="AF539">
        <f t="shared" si="48"/>
        <v>56.939055989833875</v>
      </c>
      <c r="AG539">
        <f t="shared" si="49"/>
        <v>-57.869825928023893</v>
      </c>
      <c r="AH539">
        <f t="shared" si="50"/>
        <v>2.6703270999867148</v>
      </c>
      <c r="AI539">
        <f>SQRT(Table1[[#This Row],[ax]]*Table1[[#This Row],[ax]]+Table1[[#This Row],[ay]]*Table1[[#This Row],[ay]]+Table1[[#This Row],[az]]*Table1[[#This Row],[az]])-9.807</f>
        <v>3.2156460538187872</v>
      </c>
    </row>
    <row r="540" spans="1:35" x14ac:dyDescent="0.25">
      <c r="A540">
        <v>31527705</v>
      </c>
      <c r="B540">
        <v>-0.20591200000000001</v>
      </c>
      <c r="C540">
        <v>1.4940580000000001</v>
      </c>
      <c r="D540">
        <v>9.7113770000000006</v>
      </c>
      <c r="E540">
        <v>1.430139</v>
      </c>
      <c r="F540">
        <v>-1.9840850000000001</v>
      </c>
      <c r="G540">
        <v>0.44968200000000003</v>
      </c>
      <c r="H540">
        <v>18.279081000000001</v>
      </c>
      <c r="I540">
        <v>15.694391</v>
      </c>
      <c r="J540">
        <v>-20.977395999999999</v>
      </c>
      <c r="K540">
        <f>Table1[[#This Row],[mx]]-$W$8</f>
        <v>8.1638490252965656</v>
      </c>
      <c r="L540">
        <f>Table1[[#This Row],[my]]-$X$8</f>
        <v>8.5467215236734475</v>
      </c>
      <c r="M540">
        <f>Table1[[#This Row],[mz]]-$Y$8</f>
        <v>-46.417114382802836</v>
      </c>
      <c r="N540">
        <f>Table1[[#This Row],[cx]]*$W$9+Table1[[#This Row],[cy]]*$X$9+Table1[[#This Row],[cz]]*$Y$9</f>
        <v>0.15957567982513146</v>
      </c>
      <c r="O540">
        <f>Table1[[#This Row],[cx]]*$W$10+Table1[[#This Row],[cy]]*$X$10+Table1[[#This Row],[cz]]*$Y$10</f>
        <v>0.17219286852062529</v>
      </c>
      <c r="P540">
        <f>Table1[[#This Row],[cx]]*$W$11+Table1[[#This Row],[cy]]*$X$11+Table1[[#This Row],[cz]]*$Y$11</f>
        <v>-0.93547211252912765</v>
      </c>
      <c r="Q540">
        <f t="shared" si="46"/>
        <v>4.8688499809966292E-3</v>
      </c>
      <c r="R540">
        <f t="shared" si="47"/>
        <v>47.177914255228508</v>
      </c>
      <c r="AF540">
        <f t="shared" si="48"/>
        <v>81.940928817060041</v>
      </c>
      <c r="AG540">
        <f t="shared" si="49"/>
        <v>-113.67969669521395</v>
      </c>
      <c r="AH540">
        <f t="shared" si="50"/>
        <v>25.764880723001887</v>
      </c>
      <c r="AI540">
        <f>SQRT(Table1[[#This Row],[ax]]*Table1[[#This Row],[ax]]+Table1[[#This Row],[ay]]*Table1[[#This Row],[ay]]+Table1[[#This Row],[az]]*Table1[[#This Row],[az]])-9.807</f>
        <v>2.0789797062054305E-2</v>
      </c>
    </row>
    <row r="541" spans="1:35" x14ac:dyDescent="0.25">
      <c r="A541">
        <v>31578773</v>
      </c>
      <c r="B541">
        <v>-2.4853079999999999</v>
      </c>
      <c r="C541">
        <v>0.92181500000000005</v>
      </c>
      <c r="D541">
        <v>11.883029000000001</v>
      </c>
      <c r="E541">
        <v>0.46086700000000003</v>
      </c>
      <c r="F541">
        <v>-1.991009</v>
      </c>
      <c r="G541">
        <v>-0.18163000000000001</v>
      </c>
      <c r="H541">
        <v>13.754555999999999</v>
      </c>
      <c r="I541">
        <v>12.988462</v>
      </c>
      <c r="J541">
        <v>-22.537697000000001</v>
      </c>
      <c r="K541">
        <f>Table1[[#This Row],[mx]]-$W$8</f>
        <v>3.6393240252965633</v>
      </c>
      <c r="L541">
        <f>Table1[[#This Row],[my]]-$X$8</f>
        <v>5.840792523673449</v>
      </c>
      <c r="M541">
        <f>Table1[[#This Row],[mz]]-$Y$8</f>
        <v>-47.977415382802832</v>
      </c>
      <c r="N541">
        <f>Table1[[#This Row],[cx]]*$W$9+Table1[[#This Row],[cy]]*$X$9+Table1[[#This Row],[cz]]*$Y$9</f>
        <v>7.1480849510086319E-2</v>
      </c>
      <c r="O541">
        <f>Table1[[#This Row],[cx]]*$W$10+Table1[[#This Row],[cy]]*$X$10+Table1[[#This Row],[cz]]*$Y$10</f>
        <v>0.11936043073338036</v>
      </c>
      <c r="P541">
        <f>Table1[[#This Row],[cx]]*$W$11+Table1[[#This Row],[cy]]*$X$11+Table1[[#This Row],[cz]]*$Y$11</f>
        <v>-0.96435557215145318</v>
      </c>
      <c r="Q541">
        <f t="shared" si="46"/>
        <v>2.5666287386930716E-3</v>
      </c>
      <c r="R541">
        <f t="shared" si="47"/>
        <v>59.08406108924202</v>
      </c>
      <c r="AF541">
        <f t="shared" si="48"/>
        <v>26.405734016855714</v>
      </c>
      <c r="AG541">
        <f t="shared" si="49"/>
        <v>-114.07641267256253</v>
      </c>
      <c r="AH541">
        <f t="shared" si="50"/>
        <v>-10.406632432961143</v>
      </c>
      <c r="AI541">
        <f>SQRT(Table1[[#This Row],[ax]]*Table1[[#This Row],[ax]]+Table1[[#This Row],[ay]]*Table1[[#This Row],[ay]]+Table1[[#This Row],[az]]*Table1[[#This Row],[az]])-9.807</f>
        <v>2.36809248276702</v>
      </c>
    </row>
    <row r="542" spans="1:35" x14ac:dyDescent="0.25">
      <c r="A542">
        <v>31629838</v>
      </c>
      <c r="B542">
        <v>-1.668844</v>
      </c>
      <c r="C542">
        <v>3.292195</v>
      </c>
      <c r="D542">
        <v>10.245310999999999</v>
      </c>
      <c r="E542">
        <v>0.1028</v>
      </c>
      <c r="F542">
        <v>0.43157200000000001</v>
      </c>
      <c r="G542">
        <v>-7.3239999999999998E-3</v>
      </c>
      <c r="H542">
        <v>8.5061060000000008</v>
      </c>
      <c r="I542">
        <v>10.282533000000001</v>
      </c>
      <c r="J542">
        <v>-24.097999999999999</v>
      </c>
      <c r="K542">
        <f>Table1[[#This Row],[mx]]-$W$8</f>
        <v>-1.609125974703435</v>
      </c>
      <c r="L542">
        <f>Table1[[#This Row],[my]]-$X$8</f>
        <v>3.1348635236734497</v>
      </c>
      <c r="M542">
        <f>Table1[[#This Row],[mz]]-$Y$8</f>
        <v>-49.537718382802836</v>
      </c>
      <c r="N542">
        <f>Table1[[#This Row],[cx]]*$W$9+Table1[[#This Row],[cy]]*$X$9+Table1[[#This Row],[cz]]*$Y$9</f>
        <v>-3.0624304017393415E-2</v>
      </c>
      <c r="O542">
        <f>Table1[[#This Row],[cx]]*$W$10+Table1[[#This Row],[cy]]*$X$10+Table1[[#This Row],[cz]]*$Y$10</f>
        <v>6.6528430889489801E-2</v>
      </c>
      <c r="P542">
        <f>Table1[[#This Row],[cx]]*$W$11+Table1[[#This Row],[cy]]*$X$11+Table1[[#This Row],[cz]]*$Y$11</f>
        <v>-0.99288064785422148</v>
      </c>
      <c r="Q542">
        <f t="shared" si="46"/>
        <v>7.7865429151573206E-5</v>
      </c>
      <c r="R542">
        <f t="shared" si="47"/>
        <v>114.71751600568697</v>
      </c>
      <c r="AF542">
        <f t="shared" si="48"/>
        <v>5.8900061339448628</v>
      </c>
      <c r="AG542">
        <f t="shared" si="49"/>
        <v>24.727254156019963</v>
      </c>
      <c r="AH542">
        <f t="shared" si="50"/>
        <v>-0.4196342891538149</v>
      </c>
      <c r="AI542">
        <f>SQRT(Table1[[#This Row],[ax]]*Table1[[#This Row],[ax]]+Table1[[#This Row],[ay]]*Table1[[#This Row],[ay]]+Table1[[#This Row],[az]]*Table1[[#This Row],[az]])-9.807</f>
        <v>1.0829029243185619</v>
      </c>
    </row>
    <row r="543" spans="1:35" x14ac:dyDescent="0.25">
      <c r="A543">
        <v>31680894</v>
      </c>
      <c r="B543">
        <v>-0.63449599999999995</v>
      </c>
      <c r="C543">
        <v>1.0295589999999999</v>
      </c>
      <c r="D543">
        <v>9.5749010000000006</v>
      </c>
      <c r="E543">
        <v>-0.39135700000000001</v>
      </c>
      <c r="F543">
        <v>1.5830070000000001</v>
      </c>
      <c r="G543">
        <v>-0.21026</v>
      </c>
      <c r="H543">
        <v>10.134935</v>
      </c>
      <c r="I543">
        <v>10.823718</v>
      </c>
      <c r="J543">
        <v>-23.5779</v>
      </c>
      <c r="K543">
        <f>Table1[[#This Row],[mx]]-$W$8</f>
        <v>1.9703025296564647E-2</v>
      </c>
      <c r="L543">
        <f>Table1[[#This Row],[my]]-$X$8</f>
        <v>3.6760485236734484</v>
      </c>
      <c r="M543">
        <f>Table1[[#This Row],[mz]]-$Y$8</f>
        <v>-49.017618382802837</v>
      </c>
      <c r="N543">
        <f>Table1[[#This Row],[cx]]*$W$9+Table1[[#This Row],[cy]]*$X$9+Table1[[#This Row],[cz]]*$Y$9</f>
        <v>1.0053585721034627E-3</v>
      </c>
      <c r="O543">
        <f>Table1[[#This Row],[cx]]*$W$10+Table1[[#This Row],[cy]]*$X$10+Table1[[#This Row],[cz]]*$Y$10</f>
        <v>7.7072921615526022E-2</v>
      </c>
      <c r="P543">
        <f>Table1[[#This Row],[cx]]*$W$11+Table1[[#This Row],[cy]]*$X$11+Table1[[#This Row],[cz]]*$Y$11</f>
        <v>-0.98329012701851493</v>
      </c>
      <c r="Q543">
        <f t="shared" si="46"/>
        <v>7.3980083881237664E-4</v>
      </c>
      <c r="R543">
        <f t="shared" si="47"/>
        <v>89.252661828330076</v>
      </c>
      <c r="AF543">
        <f t="shared" si="48"/>
        <v>-22.423104382901361</v>
      </c>
      <c r="AG543">
        <f t="shared" si="49"/>
        <v>90.699620039665916</v>
      </c>
      <c r="AH543">
        <f t="shared" si="50"/>
        <v>-12.047010600420689</v>
      </c>
      <c r="AI543">
        <f>SQRT(Table1[[#This Row],[ax]]*Table1[[#This Row],[ax]]+Table1[[#This Row],[ay]]*Table1[[#This Row],[ay]]+Table1[[#This Row],[az]]*Table1[[#This Row],[az]])-9.807</f>
        <v>-0.1560256415065524</v>
      </c>
    </row>
    <row r="544" spans="1:35" x14ac:dyDescent="0.25">
      <c r="A544">
        <v>31731956</v>
      </c>
      <c r="B544">
        <v>-1.4437770000000001</v>
      </c>
      <c r="C544">
        <v>1.448566</v>
      </c>
      <c r="D544">
        <v>9.7879950000000004</v>
      </c>
      <c r="E544">
        <v>-1.1793990000000001</v>
      </c>
      <c r="F544">
        <v>2.4785080000000002</v>
      </c>
      <c r="G544">
        <v>-0.31678800000000001</v>
      </c>
      <c r="H544">
        <v>17.555157000000001</v>
      </c>
      <c r="I544">
        <v>13.529648</v>
      </c>
      <c r="J544">
        <v>-20.977395999999999</v>
      </c>
      <c r="K544">
        <f>Table1[[#This Row],[mx]]-$W$8</f>
        <v>7.4399250252965654</v>
      </c>
      <c r="L544">
        <f>Table1[[#This Row],[my]]-$X$8</f>
        <v>6.3819785236734488</v>
      </c>
      <c r="M544">
        <f>Table1[[#This Row],[mz]]-$Y$8</f>
        <v>-46.417114382802836</v>
      </c>
      <c r="N544">
        <f>Table1[[#This Row],[cx]]*$W$9+Table1[[#This Row],[cy]]*$X$9+Table1[[#This Row],[cz]]*$Y$9</f>
        <v>0.14514338799972637</v>
      </c>
      <c r="O544">
        <f>Table1[[#This Row],[cx]]*$W$10+Table1[[#This Row],[cy]]*$X$10+Table1[[#This Row],[cz]]*$Y$10</f>
        <v>0.12979591049361441</v>
      </c>
      <c r="P544">
        <f>Table1[[#This Row],[cx]]*$W$11+Table1[[#This Row],[cy]]*$X$11+Table1[[#This Row],[cz]]*$Y$11</f>
        <v>-0.93497901989129029</v>
      </c>
      <c r="Q544">
        <f t="shared" si="46"/>
        <v>7.726524429033362E-3</v>
      </c>
      <c r="R544">
        <f t="shared" si="47"/>
        <v>41.804989164106665</v>
      </c>
      <c r="AF544">
        <f t="shared" si="48"/>
        <v>-67.57458506194979</v>
      </c>
      <c r="AG544">
        <f t="shared" si="49"/>
        <v>142.00804788941065</v>
      </c>
      <c r="AH544">
        <f t="shared" si="50"/>
        <v>-18.150615400390322</v>
      </c>
      <c r="AI544">
        <f>SQRT(Table1[[#This Row],[ax]]*Table1[[#This Row],[ax]]+Table1[[#This Row],[ay]]*Table1[[#This Row],[ay]]+Table1[[#This Row],[az]]*Table1[[#This Row],[az]])-9.807</f>
        <v>0.19238406113646533</v>
      </c>
    </row>
    <row r="545" spans="1:35" x14ac:dyDescent="0.25">
      <c r="A545">
        <v>31783032</v>
      </c>
      <c r="B545">
        <v>-2.8253020000000002</v>
      </c>
      <c r="C545">
        <v>-0.30168499999999998</v>
      </c>
      <c r="D545">
        <v>9.1894139999999993</v>
      </c>
      <c r="E545">
        <v>-0.86913600000000002</v>
      </c>
      <c r="F545">
        <v>2.8946339999999999</v>
      </c>
      <c r="G545">
        <v>-0.89896399999999999</v>
      </c>
      <c r="H545">
        <v>23.527529000000001</v>
      </c>
      <c r="I545">
        <v>16.596368999999999</v>
      </c>
      <c r="J545">
        <v>-20.110561000000001</v>
      </c>
      <c r="K545">
        <f>Table1[[#This Row],[mx]]-$W$8</f>
        <v>13.412297025296565</v>
      </c>
      <c r="L545">
        <f>Table1[[#This Row],[my]]-$X$8</f>
        <v>9.4486995236734472</v>
      </c>
      <c r="M545">
        <f>Table1[[#This Row],[mz]]-$Y$8</f>
        <v>-45.550279382802835</v>
      </c>
      <c r="N545">
        <f>Table1[[#This Row],[cx]]*$W$9+Table1[[#This Row],[cy]]*$X$9+Table1[[#This Row],[cz]]*$Y$9</f>
        <v>0.26132782886946065</v>
      </c>
      <c r="O545">
        <f>Table1[[#This Row],[cx]]*$W$10+Table1[[#This Row],[cy]]*$X$10+Table1[[#This Row],[cz]]*$Y$10</f>
        <v>0.18976554624020919</v>
      </c>
      <c r="P545">
        <f>Table1[[#This Row],[cx]]*$W$11+Table1[[#This Row],[cy]]*$X$11+Table1[[#This Row],[cz]]*$Y$11</f>
        <v>-0.92074235977372387</v>
      </c>
      <c r="Q545">
        <f t="shared" si="46"/>
        <v>2.2973146394000507E-3</v>
      </c>
      <c r="R545">
        <f t="shared" si="47"/>
        <v>35.985613615367576</v>
      </c>
      <c r="AF545">
        <f t="shared" si="48"/>
        <v>-49.797824622882317</v>
      </c>
      <c r="AG545">
        <f t="shared" si="49"/>
        <v>165.85031143507155</v>
      </c>
      <c r="AH545">
        <f t="shared" si="50"/>
        <v>-51.506843134198533</v>
      </c>
      <c r="AI545">
        <f>SQRT(Table1[[#This Row],[ax]]*Table1[[#This Row],[ax]]+Table1[[#This Row],[ay]]*Table1[[#This Row],[ay]]+Table1[[#This Row],[az]]*Table1[[#This Row],[az]])-9.807</f>
        <v>-0.18833715666127659</v>
      </c>
    </row>
    <row r="546" spans="1:35" x14ac:dyDescent="0.25">
      <c r="A546">
        <v>31834102</v>
      </c>
      <c r="B546">
        <v>-7.1207180000000001</v>
      </c>
      <c r="C546">
        <v>-0.73026899999999995</v>
      </c>
      <c r="D546">
        <v>7.8916909999999998</v>
      </c>
      <c r="E546">
        <v>-1.6213569999999999</v>
      </c>
      <c r="F546">
        <v>4.3632559999999998</v>
      </c>
      <c r="G546">
        <v>-1.1170800000000001</v>
      </c>
      <c r="H546">
        <v>32.57658</v>
      </c>
      <c r="I546">
        <v>19.843482999999999</v>
      </c>
      <c r="J546">
        <v>-16.296489999999999</v>
      </c>
      <c r="K546">
        <f>Table1[[#This Row],[mx]]-$W$8</f>
        <v>22.461348025296566</v>
      </c>
      <c r="L546">
        <f>Table1[[#This Row],[my]]-$X$8</f>
        <v>12.695813523673447</v>
      </c>
      <c r="M546">
        <f>Table1[[#This Row],[mz]]-$Y$8</f>
        <v>-41.736208382802829</v>
      </c>
      <c r="N546">
        <f>Table1[[#This Row],[cx]]*$W$9+Table1[[#This Row],[cy]]*$X$9+Table1[[#This Row],[cz]]*$Y$9</f>
        <v>0.43709683011706213</v>
      </c>
      <c r="O546">
        <f>Table1[[#This Row],[cx]]*$W$10+Table1[[#This Row],[cy]]*$X$10+Table1[[#This Row],[cz]]*$Y$10</f>
        <v>0.25296119473056977</v>
      </c>
      <c r="P546">
        <f>Table1[[#This Row],[cx]]*$W$11+Table1[[#This Row],[cy]]*$X$11+Table1[[#This Row],[cz]]*$Y$11</f>
        <v>-0.84893320370666414</v>
      </c>
      <c r="Q546">
        <f t="shared" si="46"/>
        <v>5.890042960377868E-4</v>
      </c>
      <c r="R546">
        <f t="shared" si="47"/>
        <v>30.059268501888653</v>
      </c>
      <c r="AF546">
        <f t="shared" si="48"/>
        <v>-92.896913183992609</v>
      </c>
      <c r="AG546">
        <f t="shared" si="49"/>
        <v>249.9961537351335</v>
      </c>
      <c r="AH546">
        <f t="shared" si="50"/>
        <v>-64.003969378474011</v>
      </c>
      <c r="AI546">
        <f>SQRT(Table1[[#This Row],[ax]]*Table1[[#This Row],[ax]]+Table1[[#This Row],[ay]]*Table1[[#This Row],[ay]]+Table1[[#This Row],[az]]*Table1[[#This Row],[az]])-9.807</f>
        <v>0.84742182792506071</v>
      </c>
    </row>
    <row r="547" spans="1:35" x14ac:dyDescent="0.25">
      <c r="A547">
        <v>31885169</v>
      </c>
      <c r="B547">
        <v>-6.4119989999999998</v>
      </c>
      <c r="C547">
        <v>-1.29054</v>
      </c>
      <c r="D547">
        <v>6.0217239999999999</v>
      </c>
      <c r="E547">
        <v>-1.6686289999999999</v>
      </c>
      <c r="F547">
        <v>4.3632559999999998</v>
      </c>
      <c r="G547">
        <v>-1.601783</v>
      </c>
      <c r="H547">
        <v>45.064266000000003</v>
      </c>
      <c r="I547">
        <v>24.353366999999999</v>
      </c>
      <c r="J547">
        <v>-6.4145760000000003</v>
      </c>
      <c r="K547">
        <f>Table1[[#This Row],[mx]]-$W$8</f>
        <v>34.949034025296569</v>
      </c>
      <c r="L547">
        <f>Table1[[#This Row],[my]]-$X$8</f>
        <v>17.205697523673447</v>
      </c>
      <c r="M547">
        <f>Table1[[#This Row],[mz]]-$Y$8</f>
        <v>-31.854294382802834</v>
      </c>
      <c r="N547">
        <f>Table1[[#This Row],[cx]]*$W$9+Table1[[#This Row],[cy]]*$X$9+Table1[[#This Row],[cz]]*$Y$9</f>
        <v>0.67967231503247394</v>
      </c>
      <c r="O547">
        <f>Table1[[#This Row],[cx]]*$W$10+Table1[[#This Row],[cy]]*$X$10+Table1[[#This Row],[cz]]*$Y$10</f>
        <v>0.34025829025451876</v>
      </c>
      <c r="P547">
        <f>Table1[[#This Row],[cx]]*$W$11+Table1[[#This Row],[cy]]*$X$11+Table1[[#This Row],[cz]]*$Y$11</f>
        <v>-0.65721410888900578</v>
      </c>
      <c r="Q547">
        <f t="shared" si="46"/>
        <v>9.3326126437571507E-5</v>
      </c>
      <c r="R547">
        <f t="shared" si="47"/>
        <v>26.593512439434427</v>
      </c>
      <c r="AF547">
        <f t="shared" si="48"/>
        <v>-95.605399273135035</v>
      </c>
      <c r="AG547">
        <f t="shared" si="49"/>
        <v>249.9961537351335</v>
      </c>
      <c r="AH547">
        <f t="shared" si="50"/>
        <v>-91.775405595803534</v>
      </c>
      <c r="AI547">
        <f>SQRT(Table1[[#This Row],[ax]]*Table1[[#This Row],[ax]]+Table1[[#This Row],[ay]]*Table1[[#This Row],[ay]]+Table1[[#This Row],[az]]*Table1[[#This Row],[az]])-9.807</f>
        <v>-0.91653406171661977</v>
      </c>
    </row>
    <row r="548" spans="1:35" x14ac:dyDescent="0.25">
      <c r="A548">
        <v>31936241</v>
      </c>
      <c r="B548">
        <v>-7.0584660000000001</v>
      </c>
      <c r="C548">
        <v>-1.091812</v>
      </c>
      <c r="D548">
        <v>4.3576689999999996</v>
      </c>
      <c r="E548">
        <v>-1.3196159999999999</v>
      </c>
      <c r="F548">
        <v>3.59985</v>
      </c>
      <c r="G548">
        <v>-0.95981799999999995</v>
      </c>
      <c r="H548">
        <v>49.588791000000001</v>
      </c>
      <c r="I548">
        <v>31.749573000000002</v>
      </c>
      <c r="J548">
        <v>2.7738700000000001</v>
      </c>
      <c r="K548">
        <f>Table1[[#This Row],[mx]]-$W$8</f>
        <v>39.473559025296566</v>
      </c>
      <c r="L548">
        <f>Table1[[#This Row],[my]]-$X$8</f>
        <v>24.60190352367345</v>
      </c>
      <c r="M548">
        <f>Table1[[#This Row],[mz]]-$Y$8</f>
        <v>-22.665848382802835</v>
      </c>
      <c r="N548">
        <f>Table1[[#This Row],[cx]]*$W$9+Table1[[#This Row],[cy]]*$X$9+Table1[[#This Row],[cz]]*$Y$9</f>
        <v>0.76869585640808769</v>
      </c>
      <c r="O548">
        <f>Table1[[#This Row],[cx]]*$W$10+Table1[[#This Row],[cy]]*$X$10+Table1[[#This Row],[cz]]*$Y$10</f>
        <v>0.48416183434663962</v>
      </c>
      <c r="P548">
        <f>Table1[[#This Row],[cx]]*$W$11+Table1[[#This Row],[cy]]*$X$11+Table1[[#This Row],[cz]]*$Y$11</f>
        <v>-0.4756394634531923</v>
      </c>
      <c r="Q548">
        <f t="shared" si="46"/>
        <v>2.6562582844271796E-3</v>
      </c>
      <c r="R548">
        <f t="shared" si="47"/>
        <v>32.204708100237973</v>
      </c>
      <c r="AF548">
        <f t="shared" si="48"/>
        <v>-75.608427377935641</v>
      </c>
      <c r="AG548">
        <f t="shared" si="49"/>
        <v>206.25621188016939</v>
      </c>
      <c r="AH548">
        <f t="shared" si="50"/>
        <v>-54.993520500687644</v>
      </c>
      <c r="AI548">
        <f>SQRT(Table1[[#This Row],[ax]]*Table1[[#This Row],[ax]]+Table1[[#This Row],[ay]]*Table1[[#This Row],[ay]]+Table1[[#This Row],[az]]*Table1[[#This Row],[az]])-9.807</f>
        <v>-1.440204028419183</v>
      </c>
    </row>
    <row r="549" spans="1:35" x14ac:dyDescent="0.25">
      <c r="A549">
        <v>31987312</v>
      </c>
      <c r="B549">
        <v>-10.673895</v>
      </c>
      <c r="C549">
        <v>-0.29450199999999999</v>
      </c>
      <c r="D549">
        <v>2.7941760000000002</v>
      </c>
      <c r="E549">
        <v>-0.32650899999999999</v>
      </c>
      <c r="F549">
        <v>2.3346960000000001</v>
      </c>
      <c r="G549">
        <v>-1.5394639999999999</v>
      </c>
      <c r="H549">
        <v>49.588791000000001</v>
      </c>
      <c r="I549">
        <v>32.110363</v>
      </c>
      <c r="J549">
        <v>7.9748770000000002</v>
      </c>
      <c r="K549">
        <f>Table1[[#This Row],[mx]]-$W$8</f>
        <v>39.473559025296566</v>
      </c>
      <c r="L549">
        <f>Table1[[#This Row],[my]]-$X$8</f>
        <v>24.962693523673448</v>
      </c>
      <c r="M549">
        <f>Table1[[#This Row],[mz]]-$Y$8</f>
        <v>-17.464841382802835</v>
      </c>
      <c r="N549">
        <f>Table1[[#This Row],[cx]]*$W$9+Table1[[#This Row],[cy]]*$X$9+Table1[[#This Row],[cz]]*$Y$9</f>
        <v>0.76877600833809245</v>
      </c>
      <c r="O549">
        <f>Table1[[#This Row],[cx]]*$W$10+Table1[[#This Row],[cy]]*$X$10+Table1[[#This Row],[cz]]*$Y$10</f>
        <v>0.49068947025244664</v>
      </c>
      <c r="P549">
        <f>Table1[[#This Row],[cx]]*$W$11+Table1[[#This Row],[cy]]*$X$11+Table1[[#This Row],[cz]]*$Y$11</f>
        <v>-0.3713553577104356</v>
      </c>
      <c r="Q549">
        <f t="shared" si="46"/>
        <v>9.1824096607025284E-4</v>
      </c>
      <c r="R549">
        <f t="shared" si="47"/>
        <v>32.549017470750258</v>
      </c>
      <c r="AF549">
        <f t="shared" si="48"/>
        <v>-18.707587673036997</v>
      </c>
      <c r="AG549">
        <f t="shared" si="49"/>
        <v>133.76822724607524</v>
      </c>
      <c r="AH549">
        <f t="shared" si="50"/>
        <v>-88.204789912327769</v>
      </c>
      <c r="AI549">
        <f>SQRT(Table1[[#This Row],[ax]]*Table1[[#This Row],[ax]]+Table1[[#This Row],[ay]]*Table1[[#This Row],[ay]]+Table1[[#This Row],[az]]*Table1[[#This Row],[az]])-9.807</f>
        <v>1.2304899962810829</v>
      </c>
    </row>
    <row r="550" spans="1:35" x14ac:dyDescent="0.25">
      <c r="A550">
        <v>32038385</v>
      </c>
      <c r="B550">
        <v>-9.0409659999999992</v>
      </c>
      <c r="C550">
        <v>-5.1813159999999998</v>
      </c>
      <c r="D550">
        <v>1.4868749999999999</v>
      </c>
      <c r="E550">
        <v>-1.6511999999999999E-2</v>
      </c>
      <c r="F550">
        <v>2.202734</v>
      </c>
      <c r="G550">
        <v>-4.3632559999999998</v>
      </c>
      <c r="H550">
        <v>51.760562999999998</v>
      </c>
      <c r="I550">
        <v>33.914318000000002</v>
      </c>
      <c r="J550">
        <v>12.829151</v>
      </c>
      <c r="K550">
        <f>Table1[[#This Row],[mx]]-$W$8</f>
        <v>41.645331025296564</v>
      </c>
      <c r="L550">
        <f>Table1[[#This Row],[my]]-$X$8</f>
        <v>26.766648523673449</v>
      </c>
      <c r="M550">
        <f>Table1[[#This Row],[mz]]-$Y$8</f>
        <v>-12.610567382802834</v>
      </c>
      <c r="N550">
        <f>Table1[[#This Row],[cx]]*$W$9+Table1[[#This Row],[cy]]*$X$9+Table1[[#This Row],[cz]]*$Y$9</f>
        <v>0.81116774302062822</v>
      </c>
      <c r="O550">
        <f>Table1[[#This Row],[cx]]*$W$10+Table1[[#This Row],[cy]]*$X$10+Table1[[#This Row],[cz]]*$Y$10</f>
        <v>0.52551668792841433</v>
      </c>
      <c r="P550">
        <f>Table1[[#This Row],[cx]]*$W$11+Table1[[#This Row],[cy]]*$X$11+Table1[[#This Row],[cz]]*$Y$11</f>
        <v>-0.27519005615365</v>
      </c>
      <c r="Q550">
        <f t="shared" si="46"/>
        <v>9.7821270505384054E-5</v>
      </c>
      <c r="R550">
        <f t="shared" si="47"/>
        <v>32.93726713937528</v>
      </c>
      <c r="AF550">
        <f t="shared" si="48"/>
        <v>-0.94606791132001522</v>
      </c>
      <c r="AG550">
        <f t="shared" si="49"/>
        <v>126.20736158996988</v>
      </c>
      <c r="AH550">
        <f t="shared" si="50"/>
        <v>-249.9961537351335</v>
      </c>
      <c r="AI550">
        <f>SQRT(Table1[[#This Row],[ax]]*Table1[[#This Row],[ax]]+Table1[[#This Row],[ay]]*Table1[[#This Row],[ay]]+Table1[[#This Row],[az]]*Table1[[#This Row],[az]])-9.807</f>
        <v>0.71896308993324176</v>
      </c>
    </row>
    <row r="551" spans="1:35" x14ac:dyDescent="0.25">
      <c r="A551">
        <v>32089456</v>
      </c>
      <c r="B551">
        <v>-8.3753440000000001</v>
      </c>
      <c r="C551">
        <v>-6.6179110000000003</v>
      </c>
      <c r="D551">
        <v>1.0271650000000001</v>
      </c>
      <c r="E551">
        <v>-1.4358649999999999</v>
      </c>
      <c r="F551">
        <v>0.205732</v>
      </c>
      <c r="G551">
        <v>-4.028092</v>
      </c>
      <c r="H551">
        <v>43.616421000000003</v>
      </c>
      <c r="I551">
        <v>44.196849999999998</v>
      </c>
      <c r="J551">
        <v>17.510057</v>
      </c>
      <c r="K551">
        <f>Table1[[#This Row],[mx]]-$W$8</f>
        <v>33.501189025296569</v>
      </c>
      <c r="L551">
        <f>Table1[[#This Row],[my]]-$X$8</f>
        <v>37.049180523673449</v>
      </c>
      <c r="M551">
        <f>Table1[[#This Row],[mz]]-$Y$8</f>
        <v>-7.9296613828028342</v>
      </c>
      <c r="N551">
        <f>Table1[[#This Row],[cx]]*$W$9+Table1[[#This Row],[cy]]*$X$9+Table1[[#This Row],[cz]]*$Y$9</f>
        <v>0.65556516472982274</v>
      </c>
      <c r="O551">
        <f>Table1[[#This Row],[cx]]*$W$10+Table1[[#This Row],[cy]]*$X$10+Table1[[#This Row],[cz]]*$Y$10</f>
        <v>0.72642456798038968</v>
      </c>
      <c r="P551">
        <f>Table1[[#This Row],[cx]]*$W$11+Table1[[#This Row],[cy]]*$X$11+Table1[[#This Row],[cz]]*$Y$11</f>
        <v>-0.17792158179703083</v>
      </c>
      <c r="Q551">
        <f t="shared" si="46"/>
        <v>1.184956899178113E-4</v>
      </c>
      <c r="R551">
        <f t="shared" si="47"/>
        <v>47.935182822698316</v>
      </c>
      <c r="AF551">
        <f t="shared" si="48"/>
        <v>-82.269004450551947</v>
      </c>
      <c r="AG551">
        <f t="shared" si="49"/>
        <v>11.787575310785453</v>
      </c>
      <c r="AH551">
        <f t="shared" si="50"/>
        <v>-230.79267109041081</v>
      </c>
      <c r="AI551">
        <f>SQRT(Table1[[#This Row],[ax]]*Table1[[#This Row],[ax]]+Table1[[#This Row],[ay]]*Table1[[#This Row],[ay]]+Table1[[#This Row],[az]]*Table1[[#This Row],[az]])-9.807</f>
        <v>0.91672141840144938</v>
      </c>
    </row>
    <row r="552" spans="1:35" x14ac:dyDescent="0.25">
      <c r="A552">
        <v>32140523</v>
      </c>
      <c r="B552">
        <v>-6.7280499999999996</v>
      </c>
      <c r="C552">
        <v>-4.527666</v>
      </c>
      <c r="D552">
        <v>4.1924609999999998</v>
      </c>
      <c r="E552">
        <v>-0.63783699999999999</v>
      </c>
      <c r="F552">
        <v>1.13266</v>
      </c>
      <c r="G552">
        <v>-4.3632559999999998</v>
      </c>
      <c r="H552">
        <v>34.567371000000001</v>
      </c>
      <c r="I552">
        <v>51.051872000000003</v>
      </c>
      <c r="J552">
        <v>20.977395999999999</v>
      </c>
      <c r="K552">
        <f>Table1[[#This Row],[mx]]-$W$8</f>
        <v>24.452139025296567</v>
      </c>
      <c r="L552">
        <f>Table1[[#This Row],[my]]-$X$8</f>
        <v>43.904202523673455</v>
      </c>
      <c r="M552">
        <f>Table1[[#This Row],[mz]]-$Y$8</f>
        <v>-4.4623223828028351</v>
      </c>
      <c r="N552">
        <f>Table1[[#This Row],[cx]]*$W$9+Table1[[#This Row],[cy]]*$X$9+Table1[[#This Row],[cz]]*$Y$9</f>
        <v>0.4817792093980009</v>
      </c>
      <c r="O552">
        <f>Table1[[#This Row],[cx]]*$W$10+Table1[[#This Row],[cy]]*$X$10+Table1[[#This Row],[cz]]*$Y$10</f>
        <v>0.86032945049856135</v>
      </c>
      <c r="P552">
        <f>Table1[[#This Row],[cx]]*$W$11+Table1[[#This Row],[cy]]*$X$11+Table1[[#This Row],[cz]]*$Y$11</f>
        <v>-0.10433001950073073</v>
      </c>
      <c r="Q552">
        <f t="shared" si="46"/>
        <v>2.8349389770609696E-4</v>
      </c>
      <c r="R552">
        <f t="shared" si="47"/>
        <v>60.751441498055129</v>
      </c>
      <c r="AF552">
        <f t="shared" si="48"/>
        <v>-36.545368117285889</v>
      </c>
      <c r="AG552">
        <f t="shared" si="49"/>
        <v>64.89663762328783</v>
      </c>
      <c r="AH552">
        <f t="shared" si="50"/>
        <v>-249.9961537351335</v>
      </c>
      <c r="AI552">
        <f>SQRT(Table1[[#This Row],[ax]]*Table1[[#This Row],[ax]]+Table1[[#This Row],[ay]]*Table1[[#This Row],[ay]]+Table1[[#This Row],[az]]*Table1[[#This Row],[az]])-9.807</f>
        <v>-0.67775329249028538</v>
      </c>
    </row>
    <row r="553" spans="1:35" x14ac:dyDescent="0.25">
      <c r="A553">
        <v>32191595</v>
      </c>
      <c r="B553">
        <v>-3.0360019999999999</v>
      </c>
      <c r="C553">
        <v>-8.3681610000000006</v>
      </c>
      <c r="D553">
        <v>0.23224900000000001</v>
      </c>
      <c r="E553">
        <v>-0.32877200000000001</v>
      </c>
      <c r="F553">
        <v>0.70761300000000005</v>
      </c>
      <c r="G553">
        <v>-4.2679140000000002</v>
      </c>
      <c r="H553">
        <v>21.174776000000001</v>
      </c>
      <c r="I553">
        <v>55.381359000000003</v>
      </c>
      <c r="J553">
        <v>25.138200999999999</v>
      </c>
      <c r="K553">
        <f>Table1[[#This Row],[mx]]-$W$8</f>
        <v>11.059544025296566</v>
      </c>
      <c r="L553">
        <f>Table1[[#This Row],[my]]-$X$8</f>
        <v>48.233689523673455</v>
      </c>
      <c r="M553">
        <f>Table1[[#This Row],[mz]]-$Y$8</f>
        <v>-0.30151738280283524</v>
      </c>
      <c r="N553">
        <f>Table1[[#This Row],[cx]]*$W$9+Table1[[#This Row],[cy]]*$X$9+Table1[[#This Row],[cz]]*$Y$9</f>
        <v>0.22344040141339014</v>
      </c>
      <c r="O553">
        <f>Table1[[#This Row],[cx]]*$W$10+Table1[[#This Row],[cy]]*$X$10+Table1[[#This Row],[cz]]*$Y$10</f>
        <v>0.94470149023850469</v>
      </c>
      <c r="P553">
        <f>Table1[[#This Row],[cx]]*$W$11+Table1[[#This Row],[cy]]*$X$11+Table1[[#This Row],[cz]]*$Y$11</f>
        <v>-1.4523293467864877E-2</v>
      </c>
      <c r="Q553">
        <f t="shared" si="46"/>
        <v>3.2950533554537685E-3</v>
      </c>
      <c r="R553">
        <f t="shared" si="47"/>
        <v>76.692967715628853</v>
      </c>
      <c r="AF553">
        <f t="shared" si="48"/>
        <v>-18.837248022075102</v>
      </c>
      <c r="AG553">
        <f t="shared" si="49"/>
        <v>40.543238428590726</v>
      </c>
      <c r="AH553">
        <f t="shared" si="50"/>
        <v>-244.53345952479725</v>
      </c>
      <c r="AI553">
        <f>SQRT(Table1[[#This Row],[ax]]*Table1[[#This Row],[ax]]+Table1[[#This Row],[ay]]*Table1[[#This Row],[ay]]+Table1[[#This Row],[az]]*Table1[[#This Row],[az]])-9.807</f>
        <v>-0.90209313558384352</v>
      </c>
    </row>
    <row r="554" spans="1:35" x14ac:dyDescent="0.25">
      <c r="A554">
        <v>32242661</v>
      </c>
      <c r="B554">
        <v>-1.1660360000000001</v>
      </c>
      <c r="C554">
        <v>-7.2787439999999997</v>
      </c>
      <c r="D554">
        <v>3.3521000000000002E-2</v>
      </c>
      <c r="E554">
        <v>-0.47165299999999999</v>
      </c>
      <c r="F554">
        <v>-0.21518699999999999</v>
      </c>
      <c r="G554">
        <v>-3.7216909999999999</v>
      </c>
      <c r="H554">
        <v>11.582784</v>
      </c>
      <c r="I554">
        <v>58.808867999999997</v>
      </c>
      <c r="J554">
        <v>24.964834</v>
      </c>
      <c r="K554">
        <f>Table1[[#This Row],[mx]]-$W$8</f>
        <v>1.4675520252965644</v>
      </c>
      <c r="L554">
        <f>Table1[[#This Row],[my]]-$X$8</f>
        <v>51.661198523673448</v>
      </c>
      <c r="M554">
        <f>Table1[[#This Row],[mz]]-$Y$8</f>
        <v>-0.47488438280283418</v>
      </c>
      <c r="N554">
        <f>Table1[[#This Row],[cx]]*$W$9+Table1[[#This Row],[cy]]*$X$9+Table1[[#This Row],[cz]]*$Y$9</f>
        <v>3.8471714799089014E-2</v>
      </c>
      <c r="O554">
        <f>Table1[[#This Row],[cx]]*$W$10+Table1[[#This Row],[cy]]*$X$10+Table1[[#This Row],[cz]]*$Y$10</f>
        <v>1.0118544384115873</v>
      </c>
      <c r="P554">
        <f>Table1[[#This Row],[cx]]*$W$11+Table1[[#This Row],[cy]]*$X$11+Table1[[#This Row],[cz]]*$Y$11</f>
        <v>-1.3464295187513645E-2</v>
      </c>
      <c r="Q554">
        <f t="shared" si="46"/>
        <v>6.5079911138008904E-4</v>
      </c>
      <c r="R554">
        <f t="shared" si="47"/>
        <v>87.82260613252673</v>
      </c>
      <c r="AF554">
        <f t="shared" si="48"/>
        <v>-27.023726294683815</v>
      </c>
      <c r="AG554">
        <f t="shared" si="49"/>
        <v>-12.329306906081646</v>
      </c>
      <c r="AH554">
        <f t="shared" si="50"/>
        <v>-213.23718695182285</v>
      </c>
      <c r="AI554">
        <f>SQRT(Table1[[#This Row],[ax]]*Table1[[#This Row],[ax]]+Table1[[#This Row],[ay]]*Table1[[#This Row],[ay]]+Table1[[#This Row],[az]]*Table1[[#This Row],[az]])-9.807</f>
        <v>-2.4353734611503146</v>
      </c>
    </row>
    <row r="555" spans="1:35" x14ac:dyDescent="0.25">
      <c r="A555">
        <v>32293730</v>
      </c>
      <c r="B555">
        <v>0.28253</v>
      </c>
      <c r="C555">
        <v>-7.7863410000000002</v>
      </c>
      <c r="D555">
        <v>0.46210400000000001</v>
      </c>
      <c r="E555">
        <v>0.13861999999999999</v>
      </c>
      <c r="F555">
        <v>-0.59309500000000004</v>
      </c>
      <c r="G555">
        <v>-3.7387359999999998</v>
      </c>
      <c r="H555">
        <v>-0.72392400000000001</v>
      </c>
      <c r="I555">
        <v>56.283337000000003</v>
      </c>
      <c r="J555">
        <v>26.351768</v>
      </c>
      <c r="K555">
        <f>Table1[[#This Row],[mx]]-$W$8</f>
        <v>-10.839155974703436</v>
      </c>
      <c r="L555">
        <f>Table1[[#This Row],[my]]-$X$8</f>
        <v>49.135667523673455</v>
      </c>
      <c r="M555">
        <f>Table1[[#This Row],[mz]]-$Y$8</f>
        <v>0.91204961719716593</v>
      </c>
      <c r="N555">
        <f>Table1[[#This Row],[cx]]*$W$9+Table1[[#This Row],[cy]]*$X$9+Table1[[#This Row],[cz]]*$Y$9</f>
        <v>-0.20019315070252636</v>
      </c>
      <c r="O555">
        <f>Table1[[#This Row],[cx]]*$W$10+Table1[[#This Row],[cy]]*$X$10+Table1[[#This Row],[cz]]*$Y$10</f>
        <v>0.96225467743457538</v>
      </c>
      <c r="P555">
        <f>Table1[[#This Row],[cx]]*$W$11+Table1[[#This Row],[cy]]*$X$11+Table1[[#This Row],[cz]]*$Y$11</f>
        <v>2.0601074782484186E-2</v>
      </c>
      <c r="Q555">
        <f t="shared" si="46"/>
        <v>1.1265577962791542E-3</v>
      </c>
      <c r="R555">
        <f t="shared" si="47"/>
        <v>101.7525049526345</v>
      </c>
      <c r="AF555">
        <f t="shared" si="48"/>
        <v>7.9423409561034708</v>
      </c>
      <c r="AG555">
        <f t="shared" si="49"/>
        <v>-33.981840350311565</v>
      </c>
      <c r="AH555">
        <f t="shared" si="50"/>
        <v>-214.21379351362333</v>
      </c>
      <c r="AI555">
        <f>SQRT(Table1[[#This Row],[ax]]*Table1[[#This Row],[ax]]+Table1[[#This Row],[ay]]*Table1[[#This Row],[ay]]+Table1[[#This Row],[az]]*Table1[[#This Row],[az]])-9.807</f>
        <v>-2.0018434047741875</v>
      </c>
    </row>
    <row r="556" spans="1:35" x14ac:dyDescent="0.25">
      <c r="A556">
        <v>32344795</v>
      </c>
      <c r="B556">
        <v>5.3010330000000003</v>
      </c>
      <c r="C556">
        <v>-7.2548009999999996</v>
      </c>
      <c r="D556">
        <v>-0.83322499999999999</v>
      </c>
      <c r="E556">
        <v>0.186025</v>
      </c>
      <c r="F556">
        <v>-0.81334200000000001</v>
      </c>
      <c r="G556">
        <v>-3.5746820000000001</v>
      </c>
      <c r="H556">
        <v>-9.7729739999999996</v>
      </c>
      <c r="I556">
        <v>53.397010999999999</v>
      </c>
      <c r="J556">
        <v>26.698502999999999</v>
      </c>
      <c r="K556">
        <f>Table1[[#This Row],[mx]]-$W$8</f>
        <v>-19.888205974703435</v>
      </c>
      <c r="L556">
        <f>Table1[[#This Row],[my]]-$X$8</f>
        <v>46.249341523673451</v>
      </c>
      <c r="M556">
        <f>Table1[[#This Row],[mz]]-$Y$8</f>
        <v>1.2587846171971648</v>
      </c>
      <c r="N556">
        <f>Table1[[#This Row],[cx]]*$W$9+Table1[[#This Row],[cy]]*$X$9+Table1[[#This Row],[cz]]*$Y$9</f>
        <v>-0.37588394519578838</v>
      </c>
      <c r="O556">
        <f>Table1[[#This Row],[cx]]*$W$10+Table1[[#This Row],[cy]]*$X$10+Table1[[#This Row],[cz]]*$Y$10</f>
        <v>0.90569434302287855</v>
      </c>
      <c r="P556">
        <f>Table1[[#This Row],[cx]]*$W$11+Table1[[#This Row],[cy]]*$X$11+Table1[[#This Row],[cz]]*$Y$11</f>
        <v>3.221472199707804E-2</v>
      </c>
      <c r="Q556">
        <f t="shared" si="46"/>
        <v>1.3981039647800047E-3</v>
      </c>
      <c r="R556">
        <f t="shared" si="47"/>
        <v>112.53957216342155</v>
      </c>
      <c r="AF556">
        <f t="shared" si="48"/>
        <v>10.658447383921139</v>
      </c>
      <c r="AG556">
        <f t="shared" si="49"/>
        <v>-46.6010639007294</v>
      </c>
      <c r="AH556">
        <f t="shared" si="50"/>
        <v>-204.81419170138415</v>
      </c>
      <c r="AI556">
        <f>SQRT(Table1[[#This Row],[ax]]*Table1[[#This Row],[ax]]+Table1[[#This Row],[ay]]*Table1[[#This Row],[ay]]+Table1[[#This Row],[az]]*Table1[[#This Row],[az]])-9.807</f>
        <v>-0.78328943741461643</v>
      </c>
    </row>
    <row r="557" spans="1:35" x14ac:dyDescent="0.25">
      <c r="A557">
        <v>32395861</v>
      </c>
      <c r="B557">
        <v>3.864439</v>
      </c>
      <c r="C557">
        <v>-8.0568989999999996</v>
      </c>
      <c r="D557">
        <v>0.237038</v>
      </c>
      <c r="E557">
        <v>0.32104899999999997</v>
      </c>
      <c r="F557">
        <v>1.4781000000000001E-2</v>
      </c>
      <c r="G557">
        <v>-3.55857</v>
      </c>
      <c r="H557">
        <v>-19.183985</v>
      </c>
      <c r="I557">
        <v>47.624358999999998</v>
      </c>
      <c r="J557">
        <v>26.351768</v>
      </c>
      <c r="K557">
        <f>Table1[[#This Row],[mx]]-$W$8</f>
        <v>-29.299216974703434</v>
      </c>
      <c r="L557">
        <f>Table1[[#This Row],[my]]-$X$8</f>
        <v>40.47668952367345</v>
      </c>
      <c r="M557">
        <f>Table1[[#This Row],[mz]]-$Y$8</f>
        <v>0.91204961719716593</v>
      </c>
      <c r="N557">
        <f>Table1[[#This Row],[cx]]*$W$9+Table1[[#This Row],[cy]]*$X$9+Table1[[#This Row],[cz]]*$Y$9</f>
        <v>-0.55914383271111867</v>
      </c>
      <c r="O557">
        <f>Table1[[#This Row],[cx]]*$W$10+Table1[[#This Row],[cy]]*$X$10+Table1[[#This Row],[cz]]*$Y$10</f>
        <v>0.79267613912970269</v>
      </c>
      <c r="P557">
        <f>Table1[[#This Row],[cx]]*$W$11+Table1[[#This Row],[cy]]*$X$11+Table1[[#This Row],[cz]]*$Y$11</f>
        <v>3.0279551205488912E-2</v>
      </c>
      <c r="Q557">
        <f t="shared" si="46"/>
        <v>3.3762911492967165E-3</v>
      </c>
      <c r="R557">
        <f t="shared" si="47"/>
        <v>125.19866438298841</v>
      </c>
      <c r="AF557">
        <f t="shared" si="48"/>
        <v>18.394752716895564</v>
      </c>
      <c r="AG557">
        <f t="shared" si="49"/>
        <v>0.84688891698286983</v>
      </c>
      <c r="AH557">
        <f t="shared" si="50"/>
        <v>-203.89104210186937</v>
      </c>
      <c r="AI557">
        <f>SQRT(Table1[[#This Row],[ax]]*Table1[[#This Row],[ax]]+Table1[[#This Row],[ay]]*Table1[[#This Row],[ay]]+Table1[[#This Row],[az]]*Table1[[#This Row],[az]])-9.807</f>
        <v>-0.86811319602010073</v>
      </c>
    </row>
    <row r="558" spans="1:35" x14ac:dyDescent="0.25">
      <c r="A558">
        <v>32446927</v>
      </c>
      <c r="B558">
        <v>6.2922830000000003</v>
      </c>
      <c r="C558">
        <v>-5.9570780000000001</v>
      </c>
      <c r="D558">
        <v>-0.24182699999999999</v>
      </c>
      <c r="E558">
        <v>0.63330900000000001</v>
      </c>
      <c r="F558">
        <v>-8.9883000000000005E-2</v>
      </c>
      <c r="G558">
        <v>-3.0106160000000002</v>
      </c>
      <c r="H558">
        <v>-24.975377999999999</v>
      </c>
      <c r="I558">
        <v>42.212502000000001</v>
      </c>
      <c r="J558">
        <v>25.311567</v>
      </c>
      <c r="K558">
        <f>Table1[[#This Row],[mx]]-$W$8</f>
        <v>-35.090609974703433</v>
      </c>
      <c r="L558">
        <f>Table1[[#This Row],[my]]-$X$8</f>
        <v>35.064832523673452</v>
      </c>
      <c r="M558">
        <f>Table1[[#This Row],[mz]]-$Y$8</f>
        <v>-0.12815138280283378</v>
      </c>
      <c r="N558">
        <f>Table1[[#This Row],[cx]]*$W$9+Table1[[#This Row],[cy]]*$X$9+Table1[[#This Row],[cz]]*$Y$9</f>
        <v>-0.67228321687409487</v>
      </c>
      <c r="O558">
        <f>Table1[[#This Row],[cx]]*$W$10+Table1[[#This Row],[cy]]*$X$10+Table1[[#This Row],[cz]]*$Y$10</f>
        <v>0.68679387874581133</v>
      </c>
      <c r="P558">
        <f>Table1[[#This Row],[cx]]*$W$11+Table1[[#This Row],[cy]]*$X$11+Table1[[#This Row],[cz]]*$Y$11</f>
        <v>1.2622310613877093E-2</v>
      </c>
      <c r="Q558">
        <f t="shared" si="46"/>
        <v>5.8049346448847076E-3</v>
      </c>
      <c r="R558">
        <f t="shared" si="47"/>
        <v>134.38828481754612</v>
      </c>
      <c r="AF558">
        <f t="shared" si="48"/>
        <v>36.285932827650655</v>
      </c>
      <c r="AG558">
        <f t="shared" si="49"/>
        <v>-5.1499165499743791</v>
      </c>
      <c r="AH558">
        <f t="shared" si="50"/>
        <v>-172.49559053455786</v>
      </c>
      <c r="AI558">
        <f>SQRT(Table1[[#This Row],[ax]]*Table1[[#This Row],[ax]]+Table1[[#This Row],[ay]]*Table1[[#This Row],[ay]]+Table1[[#This Row],[az]]*Table1[[#This Row],[az]])-9.807</f>
        <v>-1.1387773478006462</v>
      </c>
    </row>
    <row r="559" spans="1:35" x14ac:dyDescent="0.25">
      <c r="A559">
        <v>32497992</v>
      </c>
      <c r="B559">
        <v>7.5085990000000002</v>
      </c>
      <c r="C559">
        <v>-6.634671</v>
      </c>
      <c r="D559">
        <v>-0.55787699999999996</v>
      </c>
      <c r="E559">
        <v>-2.1038999999999999E-2</v>
      </c>
      <c r="F559">
        <v>-0.219448</v>
      </c>
      <c r="G559">
        <v>-2.068775</v>
      </c>
      <c r="H559">
        <v>-29.861864000000001</v>
      </c>
      <c r="I559">
        <v>37.341827000000002</v>
      </c>
      <c r="J559">
        <v>26.178401999999998</v>
      </c>
      <c r="K559">
        <f>Table1[[#This Row],[mx]]-$W$8</f>
        <v>-39.977095974703438</v>
      </c>
      <c r="L559">
        <f>Table1[[#This Row],[my]]-$X$8</f>
        <v>30.19415752367345</v>
      </c>
      <c r="M559">
        <f>Table1[[#This Row],[mz]]-$Y$8</f>
        <v>0.73868361719716447</v>
      </c>
      <c r="N559">
        <f>Table1[[#This Row],[cx]]*$W$9+Table1[[#This Row],[cy]]*$X$9+Table1[[#This Row],[cz]]*$Y$9</f>
        <v>-0.76780058532658946</v>
      </c>
      <c r="O559">
        <f>Table1[[#This Row],[cx]]*$W$10+Table1[[#This Row],[cy]]*$X$10+Table1[[#This Row],[cz]]*$Y$10</f>
        <v>0.59131286480233325</v>
      </c>
      <c r="P559">
        <f>Table1[[#This Row],[cx]]*$W$11+Table1[[#This Row],[cy]]*$X$11+Table1[[#This Row],[cz]]*$Y$11</f>
        <v>3.2729109782932989E-2</v>
      </c>
      <c r="Q559">
        <f t="shared" si="46"/>
        <v>3.5712770177500621E-3</v>
      </c>
      <c r="R559">
        <f t="shared" si="47"/>
        <v>142.3987439606598</v>
      </c>
      <c r="AF559">
        <f t="shared" si="48"/>
        <v>-1.2054459051757389</v>
      </c>
      <c r="AG559">
        <f t="shared" si="49"/>
        <v>-12.57344422258689</v>
      </c>
      <c r="AH559">
        <f t="shared" si="50"/>
        <v>-118.53207626217689</v>
      </c>
      <c r="AI559">
        <f>SQRT(Table1[[#This Row],[ax]]*Table1[[#This Row],[ax]]+Table1[[#This Row],[ay]]*Table1[[#This Row],[ay]]+Table1[[#This Row],[az]]*Table1[[#This Row],[az]])-9.807</f>
        <v>0.22839460948950396</v>
      </c>
    </row>
    <row r="560" spans="1:35" x14ac:dyDescent="0.25">
      <c r="A560">
        <v>32549058</v>
      </c>
      <c r="B560">
        <v>8.7273099999999992</v>
      </c>
      <c r="C560">
        <v>-4.1206310000000004</v>
      </c>
      <c r="D560">
        <v>-1.1995560000000001</v>
      </c>
      <c r="E560">
        <v>1.9708E-2</v>
      </c>
      <c r="F560">
        <v>-0.12623599999999999</v>
      </c>
      <c r="G560">
        <v>-7.1507000000000001E-2</v>
      </c>
      <c r="H560">
        <v>-32.938541000000001</v>
      </c>
      <c r="I560">
        <v>33.553528</v>
      </c>
      <c r="J560">
        <v>26.698502999999999</v>
      </c>
      <c r="K560">
        <f>Table1[[#This Row],[mx]]-$W$8</f>
        <v>-43.053772974703435</v>
      </c>
      <c r="L560">
        <f>Table1[[#This Row],[my]]-$X$8</f>
        <v>26.405858523673448</v>
      </c>
      <c r="M560">
        <f>Table1[[#This Row],[mz]]-$Y$8</f>
        <v>1.2587846171971648</v>
      </c>
      <c r="N560">
        <f>Table1[[#This Row],[cx]]*$W$9+Table1[[#This Row],[cy]]*$X$9+Table1[[#This Row],[cz]]*$Y$9</f>
        <v>-0.82808187334534289</v>
      </c>
      <c r="O560">
        <f>Table1[[#This Row],[cx]]*$W$10+Table1[[#This Row],[cy]]*$X$10+Table1[[#This Row],[cz]]*$Y$10</f>
        <v>0.51706544835201318</v>
      </c>
      <c r="P560">
        <f>Table1[[#This Row],[cx]]*$W$11+Table1[[#This Row],[cy]]*$X$11+Table1[[#This Row],[cz]]*$Y$11</f>
        <v>4.4918741730579789E-2</v>
      </c>
      <c r="Q560">
        <f t="shared" si="46"/>
        <v>2.0165524104060681E-3</v>
      </c>
      <c r="R560">
        <f t="shared" si="47"/>
        <v>148.01879042985195</v>
      </c>
      <c r="AF560">
        <f t="shared" si="48"/>
        <v>1.1291852226438264</v>
      </c>
      <c r="AG560">
        <f t="shared" si="49"/>
        <v>-7.2327900226134592</v>
      </c>
      <c r="AH560">
        <f t="shared" si="50"/>
        <v>-4.0970493056419777</v>
      </c>
      <c r="AI560">
        <f>SQRT(Table1[[#This Row],[ax]]*Table1[[#This Row],[ax]]+Table1[[#This Row],[ay]]*Table1[[#This Row],[ay]]+Table1[[#This Row],[az]]*Table1[[#This Row],[az]])-9.807</f>
        <v>-8.1545035249149578E-2</v>
      </c>
    </row>
    <row r="561" spans="1:35" x14ac:dyDescent="0.25">
      <c r="A561">
        <v>32600121</v>
      </c>
      <c r="B561">
        <v>10.626009</v>
      </c>
      <c r="C561">
        <v>-8.2891480000000008</v>
      </c>
      <c r="D561">
        <v>-1.072657</v>
      </c>
      <c r="E561">
        <v>0.303871</v>
      </c>
      <c r="F561">
        <v>4.7139E-2</v>
      </c>
      <c r="G561">
        <v>3.3826649999999998</v>
      </c>
      <c r="H561">
        <v>-30.042845</v>
      </c>
      <c r="I561">
        <v>36.079059999999998</v>
      </c>
      <c r="J561">
        <v>26.005034999999999</v>
      </c>
      <c r="K561">
        <f>Table1[[#This Row],[mx]]-$W$8</f>
        <v>-40.158076974703434</v>
      </c>
      <c r="L561">
        <f>Table1[[#This Row],[my]]-$X$8</f>
        <v>28.931390523673446</v>
      </c>
      <c r="M561">
        <f>Table1[[#This Row],[mz]]-$Y$8</f>
        <v>0.56531661719716553</v>
      </c>
      <c r="N561">
        <f>Table1[[#This Row],[cx]]*$W$9+Table1[[#This Row],[cy]]*$X$9+Table1[[#This Row],[cz]]*$Y$9</f>
        <v>-0.77154964834517725</v>
      </c>
      <c r="O561">
        <f>Table1[[#This Row],[cx]]*$W$10+Table1[[#This Row],[cy]]*$X$10+Table1[[#This Row],[cz]]*$Y$10</f>
        <v>0.56659910805298386</v>
      </c>
      <c r="P561">
        <f>Table1[[#This Row],[cx]]*$W$11+Table1[[#This Row],[cy]]*$X$11+Table1[[#This Row],[cz]]*$Y$11</f>
        <v>2.9420385634783511E-2</v>
      </c>
      <c r="Q561">
        <f t="shared" si="46"/>
        <v>6.8576669879623266E-3</v>
      </c>
      <c r="R561">
        <f t="shared" si="47"/>
        <v>143.70774005288862</v>
      </c>
      <c r="AF561">
        <f t="shared" si="48"/>
        <v>17.410525816419838</v>
      </c>
      <c r="AG561">
        <f t="shared" si="49"/>
        <v>2.7008657504671878</v>
      </c>
      <c r="AH561">
        <f t="shared" si="50"/>
        <v>193.81242800662059</v>
      </c>
      <c r="AI561">
        <f>SQRT(Table1[[#This Row],[ax]]*Table1[[#This Row],[ax]]+Table1[[#This Row],[ay]]*Table1[[#This Row],[ay]]+Table1[[#This Row],[az]]*Table1[[#This Row],[az]])-9.807</f>
        <v>3.7123429897178806</v>
      </c>
    </row>
    <row r="562" spans="1:35" x14ac:dyDescent="0.25">
      <c r="A562">
        <v>32651179</v>
      </c>
      <c r="B562">
        <v>7.7480320000000003</v>
      </c>
      <c r="C562">
        <v>-8.2556290000000008</v>
      </c>
      <c r="D562">
        <v>-0.818859</v>
      </c>
      <c r="E562">
        <v>0.133826</v>
      </c>
      <c r="F562">
        <v>-0.15060399999999999</v>
      </c>
      <c r="G562">
        <v>-4.3633889999999997</v>
      </c>
      <c r="H562">
        <v>-28.233035999999998</v>
      </c>
      <c r="I562">
        <v>39.686965999999998</v>
      </c>
      <c r="J562">
        <v>24.964834</v>
      </c>
      <c r="K562">
        <f>Table1[[#This Row],[mx]]-$W$8</f>
        <v>-38.348267974703433</v>
      </c>
      <c r="L562">
        <f>Table1[[#This Row],[my]]-$X$8</f>
        <v>32.53929652367345</v>
      </c>
      <c r="M562">
        <f>Table1[[#This Row],[mz]]-$Y$8</f>
        <v>-0.47488438280283418</v>
      </c>
      <c r="N562">
        <f>Table1[[#This Row],[cx]]*$W$9+Table1[[#This Row],[cy]]*$X$9+Table1[[#This Row],[cz]]*$Y$9</f>
        <v>-0.73582255872076852</v>
      </c>
      <c r="O562">
        <f>Table1[[#This Row],[cx]]*$W$10+Table1[[#This Row],[cy]]*$X$10+Table1[[#This Row],[cz]]*$Y$10</f>
        <v>0.63736807691528719</v>
      </c>
      <c r="P562">
        <f>Table1[[#This Row],[cx]]*$W$11+Table1[[#This Row],[cy]]*$X$11+Table1[[#This Row],[cz]]*$Y$11</f>
        <v>7.4385766353934901E-3</v>
      </c>
      <c r="Q562">
        <f t="shared" si="46"/>
        <v>2.7323373309672046E-3</v>
      </c>
      <c r="R562">
        <f t="shared" si="47"/>
        <v>139.10095281238924</v>
      </c>
      <c r="AF562">
        <f t="shared" si="48"/>
        <v>7.6676649891177551</v>
      </c>
      <c r="AG562">
        <f t="shared" si="49"/>
        <v>-8.6289735777882495</v>
      </c>
      <c r="AH562">
        <f t="shared" si="50"/>
        <v>-250.00377407380876</v>
      </c>
      <c r="AI562">
        <f>SQRT(Table1[[#This Row],[ax]]*Table1[[#This Row],[ax]]+Table1[[#This Row],[ay]]*Table1[[#This Row],[ay]]+Table1[[#This Row],[az]]*Table1[[#This Row],[az]])-9.807</f>
        <v>1.5445611314279599</v>
      </c>
    </row>
    <row r="563" spans="1:35" x14ac:dyDescent="0.25">
      <c r="A563">
        <v>32702248</v>
      </c>
      <c r="B563">
        <v>1.8484179999999999</v>
      </c>
      <c r="C563">
        <v>-9.7616580000000006</v>
      </c>
      <c r="D563">
        <v>-1.778983</v>
      </c>
      <c r="E563">
        <v>0.40840199999999999</v>
      </c>
      <c r="F563">
        <v>-0.94783300000000004</v>
      </c>
      <c r="G563">
        <v>-4.3633889999999997</v>
      </c>
      <c r="H563">
        <v>-18.460062000000001</v>
      </c>
      <c r="I563">
        <v>45.820408</v>
      </c>
      <c r="J563">
        <v>24.618100999999999</v>
      </c>
      <c r="K563">
        <f>Table1[[#This Row],[mx]]-$W$8</f>
        <v>-28.575293974703435</v>
      </c>
      <c r="L563">
        <f>Table1[[#This Row],[my]]-$X$8</f>
        <v>38.672738523673452</v>
      </c>
      <c r="M563">
        <f>Table1[[#This Row],[mz]]-$Y$8</f>
        <v>-0.82161738280283458</v>
      </c>
      <c r="N563">
        <f>Table1[[#This Row],[cx]]*$W$9+Table1[[#This Row],[cy]]*$X$9+Table1[[#This Row],[cz]]*$Y$9</f>
        <v>-0.54548847812090628</v>
      </c>
      <c r="O563">
        <f>Table1[[#This Row],[cx]]*$W$10+Table1[[#This Row],[cy]]*$X$10+Table1[[#This Row],[cz]]*$Y$10</f>
        <v>0.75752409640633855</v>
      </c>
      <c r="P563">
        <f>Table1[[#This Row],[cx]]*$W$11+Table1[[#This Row],[cy]]*$X$11+Table1[[#This Row],[cz]]*$Y$11</f>
        <v>-4.7354577518443769E-3</v>
      </c>
      <c r="Q563">
        <f t="shared" si="46"/>
        <v>1.6532080683963075E-2</v>
      </c>
      <c r="R563">
        <f t="shared" si="47"/>
        <v>125.75743020890273</v>
      </c>
      <c r="AF563">
        <f t="shared" si="48"/>
        <v>23.399710944701845</v>
      </c>
      <c r="AG563">
        <f t="shared" si="49"/>
        <v>-54.306830583223359</v>
      </c>
      <c r="AH563">
        <f t="shared" si="50"/>
        <v>-250.00377407380876</v>
      </c>
      <c r="AI563">
        <f>SQRT(Table1[[#This Row],[ax]]*Table1[[#This Row],[ax]]+Table1[[#This Row],[ay]]*Table1[[#This Row],[ay]]+Table1[[#This Row],[az]]*Table1[[#This Row],[az]])-9.807</f>
        <v>0.28613610955371094</v>
      </c>
    </row>
    <row r="564" spans="1:35" x14ac:dyDescent="0.25">
      <c r="A564">
        <v>32753313</v>
      </c>
      <c r="B564">
        <v>-2.5188290000000002</v>
      </c>
      <c r="C564">
        <v>-4.6449879999999997</v>
      </c>
      <c r="D564">
        <v>6.7041000000000003E-2</v>
      </c>
      <c r="E564">
        <v>-0.23183200000000001</v>
      </c>
      <c r="F564">
        <v>0.40853499999999998</v>
      </c>
      <c r="G564">
        <v>-4.3633889999999997</v>
      </c>
      <c r="H564">
        <v>13.030632000000001</v>
      </c>
      <c r="I564">
        <v>57.726497999999999</v>
      </c>
      <c r="J564">
        <v>24.964834</v>
      </c>
      <c r="K564">
        <f>Table1[[#This Row],[mx]]-$W$8</f>
        <v>2.9154000252965648</v>
      </c>
      <c r="L564">
        <f>Table1[[#This Row],[my]]-$X$8</f>
        <v>50.578828523673451</v>
      </c>
      <c r="M564">
        <f>Table1[[#This Row],[mz]]-$Y$8</f>
        <v>-0.47488438280283418</v>
      </c>
      <c r="N564">
        <f>Table1[[#This Row],[cx]]*$W$9+Table1[[#This Row],[cy]]*$X$9+Table1[[#This Row],[cz]]*$Y$9</f>
        <v>6.6281328817237084E-2</v>
      </c>
      <c r="O564">
        <f>Table1[[#This Row],[cx]]*$W$10+Table1[[#This Row],[cy]]*$X$10+Table1[[#This Row],[cz]]*$Y$10</f>
        <v>0.99065489443710586</v>
      </c>
      <c r="P564">
        <f>Table1[[#This Row],[cx]]*$W$11+Table1[[#This Row],[cy]]*$X$11+Table1[[#This Row],[cz]]*$Y$11</f>
        <v>-1.411380779836444E-2</v>
      </c>
      <c r="Q564">
        <f t="shared" si="46"/>
        <v>1.9629315774615883E-4</v>
      </c>
      <c r="R564">
        <f t="shared" si="47"/>
        <v>86.172240308168185</v>
      </c>
      <c r="AF564">
        <f t="shared" si="48"/>
        <v>-13.282995156076902</v>
      </c>
      <c r="AG564">
        <f t="shared" si="49"/>
        <v>23.407331283377086</v>
      </c>
      <c r="AH564">
        <f t="shared" si="50"/>
        <v>-250.00377407380876</v>
      </c>
      <c r="AI564">
        <f>SQRT(Table1[[#This Row],[ax]]*Table1[[#This Row],[ax]]+Table1[[#This Row],[ay]]*Table1[[#This Row],[ay]]+Table1[[#This Row],[az]]*Table1[[#This Row],[az]])-9.807</f>
        <v>-4.5225977114657523</v>
      </c>
    </row>
    <row r="565" spans="1:35" x14ac:dyDescent="0.25">
      <c r="A565">
        <v>32804381</v>
      </c>
      <c r="B565">
        <v>-8.1478830000000002</v>
      </c>
      <c r="C565">
        <v>-0.66562200000000005</v>
      </c>
      <c r="D565">
        <v>-0.33281100000000002</v>
      </c>
      <c r="E565">
        <v>-0.244482</v>
      </c>
      <c r="F565">
        <v>0.52132199999999995</v>
      </c>
      <c r="G565">
        <v>-4.3633889999999997</v>
      </c>
      <c r="H565">
        <v>38.006008000000001</v>
      </c>
      <c r="I565">
        <v>49.789104000000002</v>
      </c>
      <c r="J565">
        <v>25.658301999999999</v>
      </c>
      <c r="K565">
        <f>Table1[[#This Row],[mx]]-$W$8</f>
        <v>27.890776025296567</v>
      </c>
      <c r="L565">
        <f>Table1[[#This Row],[my]]-$X$8</f>
        <v>42.641434523673453</v>
      </c>
      <c r="M565">
        <f>Table1[[#This Row],[mz]]-$Y$8</f>
        <v>0.21858361719716513</v>
      </c>
      <c r="N565">
        <f>Table1[[#This Row],[cx]]*$W$9+Table1[[#This Row],[cy]]*$X$9+Table1[[#This Row],[cz]]*$Y$9</f>
        <v>0.54809079274028938</v>
      </c>
      <c r="O565">
        <f>Table1[[#This Row],[cx]]*$W$10+Table1[[#This Row],[cy]]*$X$10+Table1[[#This Row],[cz]]*$Y$10</f>
        <v>0.83511080437415641</v>
      </c>
      <c r="P565">
        <f>Table1[[#This Row],[cx]]*$W$11+Table1[[#This Row],[cy]]*$X$11+Table1[[#This Row],[cz]]*$Y$11</f>
        <v>-1.207808375565322E-2</v>
      </c>
      <c r="Q565">
        <f t="shared" si="46"/>
        <v>4.1638329719950741E-6</v>
      </c>
      <c r="R565">
        <f t="shared" si="47"/>
        <v>56.722746547295017</v>
      </c>
      <c r="AF565">
        <f t="shared" si="48"/>
        <v>-14.007786766917393</v>
      </c>
      <c r="AG565">
        <f t="shared" si="49"/>
        <v>29.8695503673191</v>
      </c>
      <c r="AH565">
        <f t="shared" si="50"/>
        <v>-250.00377407380876</v>
      </c>
      <c r="AI565">
        <f>SQRT(Table1[[#This Row],[ax]]*Table1[[#This Row],[ax]]+Table1[[#This Row],[ay]]*Table1[[#This Row],[ay]]+Table1[[#This Row],[az]]*Table1[[#This Row],[az]])-9.807</f>
        <v>-1.6252023252653096</v>
      </c>
    </row>
    <row r="566" spans="1:35" x14ac:dyDescent="0.25">
      <c r="A566">
        <v>32855447</v>
      </c>
      <c r="B566">
        <v>-8.8661799999999999</v>
      </c>
      <c r="C566">
        <v>3.1652960000000001</v>
      </c>
      <c r="D566">
        <v>0.545906</v>
      </c>
      <c r="E566">
        <v>-1.6511999999999999E-2</v>
      </c>
      <c r="F566">
        <v>0.88791100000000001</v>
      </c>
      <c r="G566">
        <v>-4.3633889999999997</v>
      </c>
      <c r="H566">
        <v>57.551955999999997</v>
      </c>
      <c r="I566">
        <v>28.502459000000002</v>
      </c>
      <c r="J566">
        <v>29.819106999999999</v>
      </c>
      <c r="K566">
        <f>Table1[[#This Row],[mx]]-$W$8</f>
        <v>47.436724025296563</v>
      </c>
      <c r="L566">
        <f>Table1[[#This Row],[my]]-$X$8</f>
        <v>21.35478952367345</v>
      </c>
      <c r="M566">
        <f>Table1[[#This Row],[mz]]-$Y$8</f>
        <v>4.379388617197165</v>
      </c>
      <c r="N566">
        <f>Table1[[#This Row],[cx]]*$W$9+Table1[[#This Row],[cy]]*$X$9+Table1[[#This Row],[cz]]*$Y$9</f>
        <v>0.92222730394959251</v>
      </c>
      <c r="O566">
        <f>Table1[[#This Row],[cx]]*$W$10+Table1[[#This Row],[cy]]*$X$10+Table1[[#This Row],[cz]]*$Y$10</f>
        <v>0.41776028331189979</v>
      </c>
      <c r="P566">
        <f>Table1[[#This Row],[cx]]*$W$11+Table1[[#This Row],[cy]]*$X$11+Table1[[#This Row],[cz]]*$Y$11</f>
        <v>6.3013955751526712E-2</v>
      </c>
      <c r="Q566">
        <f t="shared" si="46"/>
        <v>8.408615644782051E-4</v>
      </c>
      <c r="R566">
        <f t="shared" si="47"/>
        <v>24.370078654778013</v>
      </c>
      <c r="AF566">
        <f t="shared" si="48"/>
        <v>-0.94606791132001522</v>
      </c>
      <c r="AG566">
        <f t="shared" si="49"/>
        <v>50.873552883240436</v>
      </c>
      <c r="AH566">
        <f t="shared" si="50"/>
        <v>-250.00377407380876</v>
      </c>
      <c r="AI566">
        <f>SQRT(Table1[[#This Row],[ax]]*Table1[[#This Row],[ax]]+Table1[[#This Row],[ay]]*Table1[[#This Row],[ay]]+Table1[[#This Row],[az]]*Table1[[#This Row],[az]])-9.807</f>
        <v>-0.37692789418596284</v>
      </c>
    </row>
    <row r="567" spans="1:35" x14ac:dyDescent="0.25">
      <c r="A567">
        <v>32906514</v>
      </c>
      <c r="B567">
        <v>-6.2012980000000004</v>
      </c>
      <c r="C567">
        <v>7.3721230000000002</v>
      </c>
      <c r="D567">
        <v>-0.29689599999999999</v>
      </c>
      <c r="E567">
        <v>0.224242</v>
      </c>
      <c r="F567">
        <v>0.76913299999999996</v>
      </c>
      <c r="G567">
        <v>-4.3633889999999997</v>
      </c>
      <c r="H567">
        <v>62.619422999999998</v>
      </c>
      <c r="I567">
        <v>9.7413460000000001</v>
      </c>
      <c r="J567">
        <v>31.899508999999998</v>
      </c>
      <c r="K567">
        <f>Table1[[#This Row],[mx]]-$W$8</f>
        <v>52.504191025296564</v>
      </c>
      <c r="L567">
        <f>Table1[[#This Row],[my]]-$X$8</f>
        <v>2.5936765236734489</v>
      </c>
      <c r="M567">
        <f>Table1[[#This Row],[mz]]-$Y$8</f>
        <v>6.4597906171971644</v>
      </c>
      <c r="N567">
        <f>Table1[[#This Row],[cx]]*$W$9+Table1[[#This Row],[cy]]*$X$9+Table1[[#This Row],[cz]]*$Y$9</f>
        <v>1.0166461094239798</v>
      </c>
      <c r="O567">
        <f>Table1[[#This Row],[cx]]*$W$10+Table1[[#This Row],[cy]]*$X$10+Table1[[#This Row],[cz]]*$Y$10</f>
        <v>5.0097550766850164E-2</v>
      </c>
      <c r="P567">
        <f>Table1[[#This Row],[cx]]*$W$11+Table1[[#This Row],[cy]]*$X$11+Table1[[#This Row],[cz]]*$Y$11</f>
        <v>0.10339472834907784</v>
      </c>
      <c r="Q567">
        <f t="shared" si="46"/>
        <v>2.187390456443181E-3</v>
      </c>
      <c r="R567">
        <f t="shared" si="47"/>
        <v>2.8210979646937986</v>
      </c>
      <c r="AF567">
        <f t="shared" si="48"/>
        <v>12.848120189572606</v>
      </c>
      <c r="AG567">
        <f t="shared" si="49"/>
        <v>44.068074784235542</v>
      </c>
      <c r="AH567">
        <f t="shared" si="50"/>
        <v>-250.00377407380876</v>
      </c>
      <c r="AI567">
        <f>SQRT(Table1[[#This Row],[ax]]*Table1[[#This Row],[ax]]+Table1[[#This Row],[ay]]*Table1[[#This Row],[ay]]+Table1[[#This Row],[az]]*Table1[[#This Row],[az]])-9.807</f>
        <v>-0.16892749317847233</v>
      </c>
    </row>
    <row r="568" spans="1:35" x14ac:dyDescent="0.25">
      <c r="A568">
        <v>32957583</v>
      </c>
      <c r="B568">
        <v>-7.7815519999999996</v>
      </c>
      <c r="C568">
        <v>7.4463470000000003</v>
      </c>
      <c r="D568">
        <v>2.1548999999999999E-2</v>
      </c>
      <c r="E568">
        <v>1.010019</v>
      </c>
      <c r="F568">
        <v>0.67458899999999999</v>
      </c>
      <c r="G568">
        <v>3.826222</v>
      </c>
      <c r="H568">
        <v>59.904708999999997</v>
      </c>
      <c r="I568">
        <v>-5.9530450000000004</v>
      </c>
      <c r="J568">
        <v>33.806545</v>
      </c>
      <c r="K568">
        <f>Table1[[#This Row],[mx]]-$W$8</f>
        <v>49.789477025296563</v>
      </c>
      <c r="L568">
        <f>Table1[[#This Row],[my]]-$X$8</f>
        <v>-13.100714476326552</v>
      </c>
      <c r="M568">
        <f>Table1[[#This Row],[mz]]-$Y$8</f>
        <v>8.3668266171971659</v>
      </c>
      <c r="N568">
        <f>Table1[[#This Row],[cx]]*$W$9+Table1[[#This Row],[cy]]*$X$9+Table1[[#This Row],[cz]]*$Y$9</f>
        <v>0.96105167663162006</v>
      </c>
      <c r="O568">
        <f>Table1[[#This Row],[cx]]*$W$10+Table1[[#This Row],[cy]]*$X$10+Table1[[#This Row],[cz]]*$Y$10</f>
        <v>-0.25747949212652499</v>
      </c>
      <c r="P568">
        <f>Table1[[#This Row],[cx]]*$W$11+Table1[[#This Row],[cy]]*$X$11+Table1[[#This Row],[cz]]*$Y$11</f>
        <v>0.14396090458328914</v>
      </c>
      <c r="Q568">
        <f t="shared" si="46"/>
        <v>1.1322568975443839E-4</v>
      </c>
      <c r="R568">
        <f t="shared" si="47"/>
        <v>-14.998134988522446</v>
      </c>
      <c r="AF568">
        <f t="shared" si="48"/>
        <v>57.869825928023893</v>
      </c>
      <c r="AG568">
        <f t="shared" si="49"/>
        <v>38.65110260595069</v>
      </c>
      <c r="AH568">
        <f t="shared" si="50"/>
        <v>219.22637208010488</v>
      </c>
      <c r="AI568">
        <f>SQRT(Table1[[#This Row],[ax]]*Table1[[#This Row],[ax]]+Table1[[#This Row],[ay]]*Table1[[#This Row],[ay]]+Table1[[#This Row],[az]]*Table1[[#This Row],[az]])-9.807</f>
        <v>0.96338065866355471</v>
      </c>
    </row>
    <row r="569" spans="1:35" x14ac:dyDescent="0.25">
      <c r="A569">
        <v>33008645</v>
      </c>
      <c r="B569">
        <v>-9.7472919999999998</v>
      </c>
      <c r="C569">
        <v>5.4351149999999997</v>
      </c>
      <c r="D569">
        <v>-2.1405249999999998</v>
      </c>
      <c r="E569">
        <v>4.1945000000000003E-2</v>
      </c>
      <c r="F569">
        <v>0.782582</v>
      </c>
      <c r="G569">
        <v>3.998265</v>
      </c>
      <c r="H569">
        <v>53.751353999999999</v>
      </c>
      <c r="I569">
        <v>-15.694391</v>
      </c>
      <c r="J569">
        <v>37.967354</v>
      </c>
      <c r="K569">
        <f>Table1[[#This Row],[mx]]-$W$8</f>
        <v>43.636122025296565</v>
      </c>
      <c r="L569">
        <f>Table1[[#This Row],[my]]-$X$8</f>
        <v>-22.842060476326552</v>
      </c>
      <c r="M569">
        <f>Table1[[#This Row],[mz]]-$Y$8</f>
        <v>12.527635617197166</v>
      </c>
      <c r="N569">
        <f>Table1[[#This Row],[cx]]*$W$9+Table1[[#This Row],[cy]]*$X$9+Table1[[#This Row],[cz]]*$Y$9</f>
        <v>0.84007298472089076</v>
      </c>
      <c r="O569">
        <f>Table1[[#This Row],[cx]]*$W$10+Table1[[#This Row],[cy]]*$X$10+Table1[[#This Row],[cz]]*$Y$10</f>
        <v>-0.44869497116340856</v>
      </c>
      <c r="P569">
        <f>Table1[[#This Row],[cx]]*$W$11+Table1[[#This Row],[cy]]*$X$11+Table1[[#This Row],[cz]]*$Y$11</f>
        <v>0.23105882487950935</v>
      </c>
      <c r="Q569">
        <f t="shared" si="46"/>
        <v>1.5651536353759609E-3</v>
      </c>
      <c r="R569">
        <f t="shared" si="47"/>
        <v>-28.107311341226058</v>
      </c>
      <c r="AF569">
        <f t="shared" si="48"/>
        <v>2.4032714716762382</v>
      </c>
      <c r="AG569">
        <f t="shared" si="49"/>
        <v>44.838645722906989</v>
      </c>
      <c r="AH569">
        <f t="shared" si="50"/>
        <v>229.0837098748741</v>
      </c>
      <c r="AI569">
        <f>SQRT(Table1[[#This Row],[ax]]*Table1[[#This Row],[ax]]+Table1[[#This Row],[ay]]*Table1[[#This Row],[ay]]+Table1[[#This Row],[az]]*Table1[[#This Row],[az]])-9.807</f>
        <v>1.5566272233875207</v>
      </c>
    </row>
    <row r="570" spans="1:35" x14ac:dyDescent="0.25">
      <c r="A570">
        <v>33059717</v>
      </c>
      <c r="B570">
        <v>-5.3608909999999996</v>
      </c>
      <c r="C570">
        <v>7.700145</v>
      </c>
      <c r="D570">
        <v>-2.664882</v>
      </c>
      <c r="E570">
        <v>0.11784699999999999</v>
      </c>
      <c r="F570">
        <v>0.69296500000000005</v>
      </c>
      <c r="G570">
        <v>3.431003</v>
      </c>
      <c r="H570">
        <v>50.312716999999999</v>
      </c>
      <c r="I570">
        <v>-22.369019000000002</v>
      </c>
      <c r="J570">
        <v>39.18092</v>
      </c>
      <c r="K570">
        <f>Table1[[#This Row],[mx]]-$W$8</f>
        <v>40.197485025296565</v>
      </c>
      <c r="L570">
        <f>Table1[[#This Row],[my]]-$X$8</f>
        <v>-29.516688476326554</v>
      </c>
      <c r="M570">
        <f>Table1[[#This Row],[mz]]-$Y$8</f>
        <v>13.741201617197166</v>
      </c>
      <c r="N570">
        <f>Table1[[#This Row],[cx]]*$W$9+Table1[[#This Row],[cy]]*$X$9+Table1[[#This Row],[cz]]*$Y$9</f>
        <v>0.77222524130126369</v>
      </c>
      <c r="O570">
        <f>Table1[[#This Row],[cx]]*$W$10+Table1[[#This Row],[cy]]*$X$10+Table1[[#This Row],[cz]]*$Y$10</f>
        <v>-0.57954393901231283</v>
      </c>
      <c r="P570">
        <f>Table1[[#This Row],[cx]]*$W$11+Table1[[#This Row],[cy]]*$X$11+Table1[[#This Row],[cz]]*$Y$11</f>
        <v>0.25751471465139641</v>
      </c>
      <c r="Q570">
        <f t="shared" si="46"/>
        <v>2.1997967767918816E-6</v>
      </c>
      <c r="R570">
        <f t="shared" si="47"/>
        <v>-36.887700841012155</v>
      </c>
      <c r="AF570">
        <f t="shared" si="48"/>
        <v>6.752135728278212</v>
      </c>
      <c r="AG570">
        <f t="shared" si="49"/>
        <v>39.703969850283094</v>
      </c>
      <c r="AH570">
        <f t="shared" si="50"/>
        <v>196.58199139672399</v>
      </c>
      <c r="AI570">
        <f>SQRT(Table1[[#This Row],[ax]]*Table1[[#This Row],[ax]]+Table1[[#This Row],[ay]]*Table1[[#This Row],[ay]]+Table1[[#This Row],[az]]*Table1[[#This Row],[az]])-9.807</f>
        <v>-5.3386238484220527E-2</v>
      </c>
    </row>
    <row r="571" spans="1:35" x14ac:dyDescent="0.25">
      <c r="A571">
        <v>33110780</v>
      </c>
      <c r="B571">
        <v>-3.4167000000000001</v>
      </c>
      <c r="C571">
        <v>8.8158999999999992</v>
      </c>
      <c r="D571">
        <v>-2.4039009999999998</v>
      </c>
      <c r="E571">
        <v>-0.43583300000000003</v>
      </c>
      <c r="F571">
        <v>0.35567100000000001</v>
      </c>
      <c r="G571">
        <v>2.8131400000000002</v>
      </c>
      <c r="H571">
        <v>43.43544</v>
      </c>
      <c r="I571">
        <v>-29.224039000000001</v>
      </c>
      <c r="J571">
        <v>39.874389999999998</v>
      </c>
      <c r="K571">
        <f>Table1[[#This Row],[mx]]-$W$8</f>
        <v>33.320208025296566</v>
      </c>
      <c r="L571">
        <f>Table1[[#This Row],[my]]-$X$8</f>
        <v>-36.371708476326553</v>
      </c>
      <c r="M571">
        <f>Table1[[#This Row],[mz]]-$Y$8</f>
        <v>14.434671617197164</v>
      </c>
      <c r="N571">
        <f>Table1[[#This Row],[cx]]*$W$9+Table1[[#This Row],[cy]]*$X$9+Table1[[#This Row],[cz]]*$Y$9</f>
        <v>0.63779238812364691</v>
      </c>
      <c r="O571">
        <f>Table1[[#This Row],[cx]]*$W$10+Table1[[#This Row],[cy]]*$X$10+Table1[[#This Row],[cz]]*$Y$10</f>
        <v>-0.7138700220711105</v>
      </c>
      <c r="P571">
        <f>Table1[[#This Row],[cx]]*$W$11+Table1[[#This Row],[cy]]*$X$11+Table1[[#This Row],[cz]]*$Y$11</f>
        <v>0.27525377813334823</v>
      </c>
      <c r="Q571">
        <f t="shared" si="46"/>
        <v>6.1556873631713187E-5</v>
      </c>
      <c r="R571">
        <f t="shared" si="47"/>
        <v>-48.221464983328076</v>
      </c>
      <c r="AF571">
        <f t="shared" si="48"/>
        <v>-24.971391472525209</v>
      </c>
      <c r="AG571">
        <f t="shared" si="49"/>
        <v>20.378447195197502</v>
      </c>
      <c r="AH571">
        <f t="shared" si="50"/>
        <v>161.18104917943242</v>
      </c>
      <c r="AI571">
        <f>SQRT(Table1[[#This Row],[ax]]*Table1[[#This Row],[ax]]+Table1[[#This Row],[ay]]*Table1[[#This Row],[ay]]+Table1[[#This Row],[az]]*Table1[[#This Row],[az]])-9.807</f>
        <v>-5.1351804323765293E-2</v>
      </c>
    </row>
    <row r="572" spans="1:35" x14ac:dyDescent="0.25">
      <c r="A572">
        <v>33161839</v>
      </c>
      <c r="B572">
        <v>-2.959384</v>
      </c>
      <c r="C572">
        <v>11.174308999999999</v>
      </c>
      <c r="D572">
        <v>7.1830000000000001E-3</v>
      </c>
      <c r="E572">
        <v>0.19867499999999999</v>
      </c>
      <c r="F572">
        <v>0.14820700000000001</v>
      </c>
      <c r="G572">
        <v>2.720993</v>
      </c>
      <c r="H572">
        <v>38.729934999999998</v>
      </c>
      <c r="I572">
        <v>-34.275108000000003</v>
      </c>
      <c r="J572">
        <v>39.527653000000001</v>
      </c>
      <c r="K572">
        <f>Table1[[#This Row],[mx]]-$W$8</f>
        <v>28.614703025296564</v>
      </c>
      <c r="L572">
        <f>Table1[[#This Row],[my]]-$X$8</f>
        <v>-41.422777476326551</v>
      </c>
      <c r="M572">
        <f>Table1[[#This Row],[mz]]-$Y$8</f>
        <v>14.087934617197167</v>
      </c>
      <c r="N572">
        <f>Table1[[#This Row],[cx]]*$W$9+Table1[[#This Row],[cy]]*$X$9+Table1[[#This Row],[cz]]*$Y$9</f>
        <v>0.54574013871104765</v>
      </c>
      <c r="O572">
        <f>Table1[[#This Row],[cx]]*$W$10+Table1[[#This Row],[cy]]*$X$10+Table1[[#This Row],[cz]]*$Y$10</f>
        <v>-0.81275856661379164</v>
      </c>
      <c r="P572">
        <f>Table1[[#This Row],[cx]]*$W$11+Table1[[#This Row],[cy]]*$X$11+Table1[[#This Row],[cz]]*$Y$11</f>
        <v>0.27094392443133603</v>
      </c>
      <c r="Q572">
        <f t="shared" si="46"/>
        <v>1.0124740121247799E-3</v>
      </c>
      <c r="R572">
        <f t="shared" si="47"/>
        <v>-56.119962894224308</v>
      </c>
      <c r="AF572">
        <f t="shared" si="48"/>
        <v>11.38323899476163</v>
      </c>
      <c r="AG572">
        <f t="shared" si="49"/>
        <v>8.4916355942953921</v>
      </c>
      <c r="AH572">
        <f t="shared" si="50"/>
        <v>155.90141498464041</v>
      </c>
      <c r="AI572">
        <f>SQRT(Table1[[#This Row],[ax]]*Table1[[#This Row],[ax]]+Table1[[#This Row],[ay]]*Table1[[#This Row],[ay]]+Table1[[#This Row],[az]]*Table1[[#This Row],[az]])-9.807</f>
        <v>1.7525495968669116</v>
      </c>
    </row>
    <row r="573" spans="1:35" x14ac:dyDescent="0.25">
      <c r="A573">
        <v>33212905</v>
      </c>
      <c r="B573">
        <v>-1.237865</v>
      </c>
      <c r="C573">
        <v>10.776851000000001</v>
      </c>
      <c r="D573">
        <v>-3.0144540000000002</v>
      </c>
      <c r="E573">
        <v>0.28389700000000001</v>
      </c>
      <c r="F573">
        <v>0.87872300000000003</v>
      </c>
      <c r="G573">
        <v>2.545887</v>
      </c>
      <c r="H573">
        <v>31.490694000000001</v>
      </c>
      <c r="I573">
        <v>-35.357478999999998</v>
      </c>
      <c r="J573">
        <v>39.527653000000001</v>
      </c>
      <c r="K573">
        <f>Table1[[#This Row],[mx]]-$W$8</f>
        <v>21.375462025296564</v>
      </c>
      <c r="L573">
        <f>Table1[[#This Row],[my]]-$X$8</f>
        <v>-42.505148476326546</v>
      </c>
      <c r="M573">
        <f>Table1[[#This Row],[mz]]-$Y$8</f>
        <v>14.087934617197167</v>
      </c>
      <c r="N573">
        <f>Table1[[#This Row],[cx]]*$W$9+Table1[[#This Row],[cy]]*$X$9+Table1[[#This Row],[cz]]*$Y$9</f>
        <v>0.4054260869164405</v>
      </c>
      <c r="O573">
        <f>Table1[[#This Row],[cx]]*$W$10+Table1[[#This Row],[cy]]*$X$10+Table1[[#This Row],[cz]]*$Y$10</f>
        <v>-0.83395287734539392</v>
      </c>
      <c r="P573">
        <f>Table1[[#This Row],[cx]]*$W$11+Table1[[#This Row],[cy]]*$X$11+Table1[[#This Row],[cz]]*$Y$11</f>
        <v>0.27459549479278761</v>
      </c>
      <c r="Q573">
        <f t="shared" si="46"/>
        <v>4.192510784912752E-3</v>
      </c>
      <c r="R573">
        <f t="shared" si="47"/>
        <v>-64.073302039225965</v>
      </c>
      <c r="AF573">
        <f t="shared" si="48"/>
        <v>16.266099916425532</v>
      </c>
      <c r="AG573">
        <f t="shared" si="49"/>
        <v>50.347119261074241</v>
      </c>
      <c r="AH573">
        <f t="shared" si="50"/>
        <v>145.86858021722261</v>
      </c>
      <c r="AI573">
        <f>SQRT(Table1[[#This Row],[ax]]*Table1[[#This Row],[ax]]+Table1[[#This Row],[ay]]*Table1[[#This Row],[ay]]+Table1[[#This Row],[az]]*Table1[[#This Row],[az]])-9.807</f>
        <v>1.451763704445618</v>
      </c>
    </row>
    <row r="574" spans="1:35" x14ac:dyDescent="0.25">
      <c r="A574">
        <v>33263978</v>
      </c>
      <c r="B574">
        <v>9.8167000000000004E-2</v>
      </c>
      <c r="C574">
        <v>10.647557000000001</v>
      </c>
      <c r="D574">
        <v>-3.3807849999999999</v>
      </c>
      <c r="E574">
        <v>0.78191600000000006</v>
      </c>
      <c r="F574">
        <v>-8.3358000000000002E-2</v>
      </c>
      <c r="G574">
        <v>1.7370730000000001</v>
      </c>
      <c r="H574">
        <v>29.318922000000001</v>
      </c>
      <c r="I574">
        <v>-36.43985</v>
      </c>
      <c r="J574">
        <v>40.567855999999999</v>
      </c>
      <c r="K574">
        <f>Table1[[#This Row],[mx]]-$W$8</f>
        <v>19.203690025296567</v>
      </c>
      <c r="L574">
        <f>Table1[[#This Row],[my]]-$X$8</f>
        <v>-43.587519476326548</v>
      </c>
      <c r="M574">
        <f>Table1[[#This Row],[mz]]-$Y$8</f>
        <v>15.128137617197165</v>
      </c>
      <c r="N574">
        <f>Table1[[#This Row],[cx]]*$W$9+Table1[[#This Row],[cy]]*$X$9+Table1[[#This Row],[cz]]*$Y$9</f>
        <v>0.36318614560560913</v>
      </c>
      <c r="O574">
        <f>Table1[[#This Row],[cx]]*$W$10+Table1[[#This Row],[cy]]*$X$10+Table1[[#This Row],[cz]]*$Y$10</f>
        <v>-0.85525796977849344</v>
      </c>
      <c r="P574">
        <f>Table1[[#This Row],[cx]]*$W$11+Table1[[#This Row],[cy]]*$X$11+Table1[[#This Row],[cz]]*$Y$11</f>
        <v>0.29659944211760347</v>
      </c>
      <c r="Q574">
        <f t="shared" si="46"/>
        <v>2.3676398619524859E-3</v>
      </c>
      <c r="R574">
        <f t="shared" si="47"/>
        <v>-66.99144747334033</v>
      </c>
      <c r="AF574">
        <f t="shared" si="48"/>
        <v>44.800486733751278</v>
      </c>
      <c r="AG574">
        <f t="shared" si="49"/>
        <v>-4.7760615886515163</v>
      </c>
      <c r="AH574">
        <f t="shared" si="50"/>
        <v>99.526951606128449</v>
      </c>
      <c r="AI574">
        <f>SQRT(Table1[[#This Row],[ax]]*Table1[[#This Row],[ax]]+Table1[[#This Row],[ay]]*Table1[[#This Row],[ay]]+Table1[[#This Row],[az]]*Table1[[#This Row],[az]])-9.807</f>
        <v>1.3648312753264857</v>
      </c>
    </row>
    <row r="575" spans="1:35" x14ac:dyDescent="0.25">
      <c r="A575">
        <v>33315044</v>
      </c>
      <c r="B575">
        <v>1.4318059999999999</v>
      </c>
      <c r="C575">
        <v>9.0242059999999995</v>
      </c>
      <c r="D575">
        <v>-3.8955649999999999</v>
      </c>
      <c r="E575">
        <v>0.70241900000000002</v>
      </c>
      <c r="F575">
        <v>-0.821465</v>
      </c>
      <c r="G575">
        <v>0.96194800000000003</v>
      </c>
      <c r="H575">
        <v>24.975377999999999</v>
      </c>
      <c r="I575">
        <v>-37.883015</v>
      </c>
      <c r="J575">
        <v>41.954791999999998</v>
      </c>
      <c r="K575">
        <f>Table1[[#This Row],[mx]]-$W$8</f>
        <v>14.860146025296563</v>
      </c>
      <c r="L575">
        <f>Table1[[#This Row],[my]]-$X$8</f>
        <v>-45.030684476326549</v>
      </c>
      <c r="M575">
        <f>Table1[[#This Row],[mz]]-$Y$8</f>
        <v>16.515073617197164</v>
      </c>
      <c r="N575">
        <f>Table1[[#This Row],[cx]]*$W$9+Table1[[#This Row],[cy]]*$X$9+Table1[[#This Row],[cz]]*$Y$9</f>
        <v>0.27884561542979169</v>
      </c>
      <c r="O575">
        <f>Table1[[#This Row],[cx]]*$W$10+Table1[[#This Row],[cy]]*$X$10+Table1[[#This Row],[cz]]*$Y$10</f>
        <v>-0.88366395589313662</v>
      </c>
      <c r="P575">
        <f>Table1[[#This Row],[cx]]*$W$11+Table1[[#This Row],[cy]]*$X$11+Table1[[#This Row],[cz]]*$Y$11</f>
        <v>0.32665485910786768</v>
      </c>
      <c r="Q575">
        <f t="shared" si="46"/>
        <v>1.202684285462146E-3</v>
      </c>
      <c r="R575">
        <f t="shared" si="47"/>
        <v>-72.486587492858732</v>
      </c>
      <c r="AF575">
        <f t="shared" si="48"/>
        <v>40.245644149799773</v>
      </c>
      <c r="AG575">
        <f t="shared" si="49"/>
        <v>-47.066477517714169</v>
      </c>
      <c r="AH575">
        <f t="shared" si="50"/>
        <v>55.115560511050518</v>
      </c>
      <c r="AI575">
        <f>SQRT(Table1[[#This Row],[ax]]*Table1[[#This Row],[ax]]+Table1[[#This Row],[ay]]*Table1[[#This Row],[ay]]+Table1[[#This Row],[az]]*Table1[[#This Row],[az]])-9.807</f>
        <v>0.12586408954119221</v>
      </c>
    </row>
    <row r="576" spans="1:35" x14ac:dyDescent="0.25">
      <c r="A576">
        <v>33366109</v>
      </c>
      <c r="B576">
        <v>-0.931392</v>
      </c>
      <c r="C576">
        <v>9.3713829999999998</v>
      </c>
      <c r="D576">
        <v>-4.1757010000000001</v>
      </c>
      <c r="E576">
        <v>-0.19001899999999999</v>
      </c>
      <c r="F576">
        <v>-0.111721</v>
      </c>
      <c r="G576">
        <v>0.705349</v>
      </c>
      <c r="H576">
        <v>21.536739000000001</v>
      </c>
      <c r="I576">
        <v>-37.702618000000001</v>
      </c>
      <c r="J576">
        <v>42.821624999999997</v>
      </c>
      <c r="K576">
        <f>Table1[[#This Row],[mx]]-$W$8</f>
        <v>11.421507025296565</v>
      </c>
      <c r="L576">
        <f>Table1[[#This Row],[my]]-$X$8</f>
        <v>-44.85028747632655</v>
      </c>
      <c r="M576">
        <f>Table1[[#This Row],[mz]]-$Y$8</f>
        <v>17.381906617197163</v>
      </c>
      <c r="N576">
        <f>Table1[[#This Row],[cx]]*$W$9+Table1[[#This Row],[cy]]*$X$9+Table1[[#This Row],[cz]]*$Y$9</f>
        <v>0.21233347490241036</v>
      </c>
      <c r="O576">
        <f>Table1[[#This Row],[cx]]*$W$10+Table1[[#This Row],[cy]]*$X$10+Table1[[#This Row],[cz]]*$Y$10</f>
        <v>-0.88021849039357392</v>
      </c>
      <c r="P576">
        <f>Table1[[#This Row],[cx]]*$W$11+Table1[[#This Row],[cy]]*$X$11+Table1[[#This Row],[cz]]*$Y$11</f>
        <v>0.3457305433740881</v>
      </c>
      <c r="Q576">
        <f t="shared" si="46"/>
        <v>3.6723958732736406E-3</v>
      </c>
      <c r="R576">
        <f t="shared" si="47"/>
        <v>-76.43775010604692</v>
      </c>
      <c r="AF576">
        <f t="shared" si="48"/>
        <v>-10.88728672729639</v>
      </c>
      <c r="AG576">
        <f t="shared" si="49"/>
        <v>-6.4011417829810702</v>
      </c>
      <c r="AH576">
        <f t="shared" si="50"/>
        <v>40.413520783773102</v>
      </c>
      <c r="AI576">
        <f>SQRT(Table1[[#This Row],[ax]]*Table1[[#This Row],[ax]]+Table1[[#This Row],[ay]]*Table1[[#This Row],[ay]]+Table1[[#This Row],[az]]*Table1[[#This Row],[az]])-9.807</f>
        <v>0.49478573023890782</v>
      </c>
    </row>
    <row r="577" spans="1:35" x14ac:dyDescent="0.25">
      <c r="A577">
        <v>33417175</v>
      </c>
      <c r="B577">
        <v>0.86195699999999997</v>
      </c>
      <c r="C577">
        <v>11.976407</v>
      </c>
      <c r="D577">
        <v>-3.9314789999999999</v>
      </c>
      <c r="E577">
        <v>-1.418954</v>
      </c>
      <c r="F577">
        <v>0.46219900000000003</v>
      </c>
      <c r="G577">
        <v>1.8160369999999999</v>
      </c>
      <c r="H577">
        <v>22.441642999999999</v>
      </c>
      <c r="I577">
        <v>-38.604595000000003</v>
      </c>
      <c r="J577">
        <v>42.994990999999999</v>
      </c>
      <c r="K577">
        <f>Table1[[#This Row],[mx]]-$W$8</f>
        <v>12.326411025296563</v>
      </c>
      <c r="L577">
        <f>Table1[[#This Row],[my]]-$X$8</f>
        <v>-45.752264476326552</v>
      </c>
      <c r="M577">
        <f>Table1[[#This Row],[mz]]-$Y$8</f>
        <v>17.555272617197165</v>
      </c>
      <c r="N577">
        <f>Table1[[#This Row],[cx]]*$W$9+Table1[[#This Row],[cy]]*$X$9+Table1[[#This Row],[cz]]*$Y$9</f>
        <v>0.22967083425624443</v>
      </c>
      <c r="O577">
        <f>Table1[[#This Row],[cx]]*$W$10+Table1[[#This Row],[cy]]*$X$10+Table1[[#This Row],[cz]]*$Y$10</f>
        <v>-0.89790258662377631</v>
      </c>
      <c r="P577">
        <f>Table1[[#This Row],[cx]]*$W$11+Table1[[#This Row],[cy]]*$X$11+Table1[[#This Row],[cz]]*$Y$11</f>
        <v>0.34881549359316566</v>
      </c>
      <c r="Q577">
        <f t="shared" si="46"/>
        <v>3.7442266469672492E-4</v>
      </c>
      <c r="R577">
        <f t="shared" si="47"/>
        <v>-75.652175808299461</v>
      </c>
      <c r="AF577">
        <f t="shared" si="48"/>
        <v>-81.300075523206218</v>
      </c>
      <c r="AG577">
        <f t="shared" si="49"/>
        <v>26.482051995167136</v>
      </c>
      <c r="AH577">
        <f t="shared" si="50"/>
        <v>104.05125553959948</v>
      </c>
      <c r="AI577">
        <f>SQRT(Table1[[#This Row],[ax]]*Table1[[#This Row],[ax]]+Table1[[#This Row],[ay]]*Table1[[#This Row],[ay]]+Table1[[#This Row],[az]]*Table1[[#This Row],[az]])-9.807</f>
        <v>2.8276278784513078</v>
      </c>
    </row>
    <row r="578" spans="1:35" x14ac:dyDescent="0.25">
      <c r="A578">
        <v>33468246</v>
      </c>
      <c r="B578">
        <v>3.2874059999999998</v>
      </c>
      <c r="C578">
        <v>9.4216639999999998</v>
      </c>
      <c r="D578">
        <v>2.458971</v>
      </c>
      <c r="E578">
        <v>-0.367122</v>
      </c>
      <c r="F578">
        <v>1.024267</v>
      </c>
      <c r="G578">
        <v>1.7898050000000001</v>
      </c>
      <c r="H578">
        <v>16.107309000000001</v>
      </c>
      <c r="I578">
        <v>-40.588943</v>
      </c>
      <c r="J578">
        <v>39.701019000000002</v>
      </c>
      <c r="K578">
        <f>Table1[[#This Row],[mx]]-$W$8</f>
        <v>5.9920770252965649</v>
      </c>
      <c r="L578">
        <f>Table1[[#This Row],[my]]-$X$8</f>
        <v>-47.736612476326549</v>
      </c>
      <c r="M578">
        <f>Table1[[#This Row],[mz]]-$Y$8</f>
        <v>14.261300617197168</v>
      </c>
      <c r="N578">
        <f>Table1[[#This Row],[cx]]*$W$9+Table1[[#This Row],[cy]]*$X$9+Table1[[#This Row],[cz]]*$Y$9</f>
        <v>0.10668765274255457</v>
      </c>
      <c r="O578">
        <f>Table1[[#This Row],[cx]]*$W$10+Table1[[#This Row],[cy]]*$X$10+Table1[[#This Row],[cz]]*$Y$10</f>
        <v>-0.93642193563499965</v>
      </c>
      <c r="P578">
        <f>Table1[[#This Row],[cx]]*$W$11+Table1[[#This Row],[cy]]*$X$11+Table1[[#This Row],[cz]]*$Y$11</f>
        <v>0.28601431231356245</v>
      </c>
      <c r="Q578">
        <f t="shared" si="46"/>
        <v>8.9565623581832504E-4</v>
      </c>
      <c r="R578">
        <f t="shared" si="47"/>
        <v>-83.50025067475201</v>
      </c>
      <c r="AF578">
        <f t="shared" si="48"/>
        <v>-21.034541166401809</v>
      </c>
      <c r="AG578">
        <f t="shared" si="49"/>
        <v>58.686176194526297</v>
      </c>
      <c r="AH578">
        <f t="shared" si="50"/>
        <v>102.54827265141232</v>
      </c>
      <c r="AI578">
        <f>SQRT(Table1[[#This Row],[ax]]*Table1[[#This Row],[ax]]+Table1[[#This Row],[ay]]*Table1[[#This Row],[ay]]+Table1[[#This Row],[az]]*Table1[[#This Row],[az]])-9.807</f>
        <v>0.47022380395469376</v>
      </c>
    </row>
    <row r="579" spans="1:35" x14ac:dyDescent="0.25">
      <c r="A579">
        <v>33519312</v>
      </c>
      <c r="B579">
        <v>0.16999700000000001</v>
      </c>
      <c r="C579">
        <v>10.070525</v>
      </c>
      <c r="D579">
        <v>-5.2435689999999999</v>
      </c>
      <c r="E579">
        <v>-0.28695999999999999</v>
      </c>
      <c r="F579">
        <v>0.39854800000000001</v>
      </c>
      <c r="G579">
        <v>2.3855629999999999</v>
      </c>
      <c r="H579">
        <v>10.85886</v>
      </c>
      <c r="I579">
        <v>-41.851711000000002</v>
      </c>
      <c r="J579">
        <v>39.874389999999998</v>
      </c>
      <c r="K579">
        <f>Table1[[#This Row],[mx]]-$W$8</f>
        <v>0.74362802529656413</v>
      </c>
      <c r="L579">
        <f>Table1[[#This Row],[my]]-$X$8</f>
        <v>-48.99938047632655</v>
      </c>
      <c r="M579">
        <f>Table1[[#This Row],[mz]]-$Y$8</f>
        <v>14.434671617197164</v>
      </c>
      <c r="N579">
        <f>Table1[[#This Row],[cx]]*$W$9+Table1[[#This Row],[cy]]*$X$9+Table1[[#This Row],[cz]]*$Y$9</f>
        <v>4.8671172625888836E-3</v>
      </c>
      <c r="O579">
        <f>Table1[[#This Row],[cx]]*$W$10+Table1[[#This Row],[cy]]*$X$10+Table1[[#This Row],[cz]]*$Y$10</f>
        <v>-0.96116855405044732</v>
      </c>
      <c r="P579">
        <f>Table1[[#This Row],[cx]]*$W$11+Table1[[#This Row],[cy]]*$X$11+Table1[[#This Row],[cz]]*$Y$11</f>
        <v>0.29216840723846127</v>
      </c>
      <c r="Q579">
        <f t="shared" ref="Q579:Q642" si="51">POWER(N579*N579+O579*O579+P579*P579-1,2)</f>
        <v>8.5212400674729801E-5</v>
      </c>
      <c r="R579">
        <f t="shared" ref="R579:R642" si="52">DEGREES(ATAN2(N579,O579))</f>
        <v>-89.709870976438879</v>
      </c>
      <c r="AF579">
        <f t="shared" ref="AF579:AF642" si="53">DEGREES(E579)</f>
        <v>-16.441596889074102</v>
      </c>
      <c r="AG579">
        <f t="shared" ref="AG579:AG642" si="54">DEGREES(F579)</f>
        <v>22.835118333379935</v>
      </c>
      <c r="AH579">
        <f t="shared" ref="AH579:AH642" si="55">DEGREES(G579)</f>
        <v>136.68269166256721</v>
      </c>
      <c r="AI579">
        <f>SQRT(Table1[[#This Row],[ax]]*Table1[[#This Row],[ax]]+Table1[[#This Row],[ay]]*Table1[[#This Row],[ay]]+Table1[[#This Row],[az]]*Table1[[#This Row],[az]])-9.807</f>
        <v>1.54814811058821</v>
      </c>
    </row>
    <row r="580" spans="1:35" x14ac:dyDescent="0.25">
      <c r="A580">
        <v>33570380</v>
      </c>
      <c r="B580">
        <v>2.1860179999999998</v>
      </c>
      <c r="C580">
        <v>7.4678959999999996</v>
      </c>
      <c r="D580">
        <v>-2.6241789999999998</v>
      </c>
      <c r="E580">
        <v>-1.3290709999999999</v>
      </c>
      <c r="F580">
        <v>0.130497</v>
      </c>
      <c r="G580">
        <v>-4.3633889999999997</v>
      </c>
      <c r="H580">
        <v>1.0858859999999999</v>
      </c>
      <c r="I580">
        <v>-42.212502000000001</v>
      </c>
      <c r="J580">
        <v>40.221122999999999</v>
      </c>
      <c r="K580">
        <f>Table1[[#This Row],[mx]]-$W$8</f>
        <v>-9.0293459747034355</v>
      </c>
      <c r="L580">
        <f>Table1[[#This Row],[my]]-$X$8</f>
        <v>-49.360171476326549</v>
      </c>
      <c r="M580">
        <f>Table1[[#This Row],[mz]]-$Y$8</f>
        <v>14.781404617197165</v>
      </c>
      <c r="N580">
        <f>Table1[[#This Row],[cx]]*$W$9+Table1[[#This Row],[cy]]*$X$9+Table1[[#This Row],[cz]]*$Y$9</f>
        <v>-0.1843416614990579</v>
      </c>
      <c r="O580">
        <f>Table1[[#This Row],[cx]]*$W$10+Table1[[#This Row],[cy]]*$X$10+Table1[[#This Row],[cz]]*$Y$10</f>
        <v>-0.96826479275150723</v>
      </c>
      <c r="P580">
        <f>Table1[[#This Row],[cx]]*$W$11+Table1[[#This Row],[cy]]*$X$11+Table1[[#This Row],[cz]]*$Y$11</f>
        <v>0.30398332383038656</v>
      </c>
      <c r="Q580">
        <f t="shared" si="51"/>
        <v>4.0863312439117019E-3</v>
      </c>
      <c r="R580">
        <f t="shared" si="52"/>
        <v>-100.77917416026396</v>
      </c>
      <c r="AF580">
        <f t="shared" si="53"/>
        <v>-76.150158973231825</v>
      </c>
      <c r="AG580">
        <f t="shared" si="54"/>
        <v>7.4769273391187037</v>
      </c>
      <c r="AH580">
        <f t="shared" si="55"/>
        <v>-250.00377407380876</v>
      </c>
      <c r="AI580">
        <f>SQRT(Table1[[#This Row],[ax]]*Table1[[#This Row],[ax]]+Table1[[#This Row],[ay]]*Table1[[#This Row],[ay]]+Table1[[#This Row],[az]]*Table1[[#This Row],[az]])-9.807</f>
        <v>-1.5951511955479241</v>
      </c>
    </row>
    <row r="581" spans="1:35" x14ac:dyDescent="0.25">
      <c r="A581">
        <v>33621450</v>
      </c>
      <c r="B581">
        <v>4.7814649999999999</v>
      </c>
      <c r="C581">
        <v>8.2292909999999999</v>
      </c>
      <c r="D581">
        <v>-1.6568719999999999</v>
      </c>
      <c r="E581">
        <v>-1.4680899999999999</v>
      </c>
      <c r="F581">
        <v>-1.275674</v>
      </c>
      <c r="G581">
        <v>-4.3633889999999997</v>
      </c>
      <c r="H581">
        <v>-12.84965</v>
      </c>
      <c r="I581">
        <v>-37.702618000000001</v>
      </c>
      <c r="J581">
        <v>34.846747999999998</v>
      </c>
      <c r="K581">
        <f>Table1[[#This Row],[mx]]-$W$8</f>
        <v>-22.964881974703438</v>
      </c>
      <c r="L581">
        <f>Table1[[#This Row],[my]]-$X$8</f>
        <v>-44.85028747632655</v>
      </c>
      <c r="M581">
        <f>Table1[[#This Row],[mz]]-$Y$8</f>
        <v>9.4070296171971641</v>
      </c>
      <c r="N581">
        <f>Table1[[#This Row],[cx]]*$W$9+Table1[[#This Row],[cy]]*$X$9+Table1[[#This Row],[cz]]*$Y$9</f>
        <v>-0.45317099727935972</v>
      </c>
      <c r="O581">
        <f>Table1[[#This Row],[cx]]*$W$10+Table1[[#This Row],[cy]]*$X$10+Table1[[#This Row],[cz]]*$Y$10</f>
        <v>-0.87937186470214346</v>
      </c>
      <c r="P581">
        <f>Table1[[#This Row],[cx]]*$W$11+Table1[[#This Row],[cy]]*$X$11+Table1[[#This Row],[cz]]*$Y$11</f>
        <v>0.20281895793160168</v>
      </c>
      <c r="Q581">
        <f t="shared" si="51"/>
        <v>3.9181664431565862E-4</v>
      </c>
      <c r="R581">
        <f t="shared" si="52"/>
        <v>-117.26363056722316</v>
      </c>
      <c r="AF581">
        <f t="shared" si="53"/>
        <v>-84.115360945361019</v>
      </c>
      <c r="AG581">
        <f t="shared" si="54"/>
        <v>-73.090736234571779</v>
      </c>
      <c r="AH581">
        <f t="shared" si="55"/>
        <v>-250.00377407380876</v>
      </c>
      <c r="AI581">
        <f>SQRT(Table1[[#This Row],[ax]]*Table1[[#This Row],[ax]]+Table1[[#This Row],[ay]]*Table1[[#This Row],[ay]]+Table1[[#This Row],[az]]*Table1[[#This Row],[az]])-9.807</f>
        <v>-0.14631354751175074</v>
      </c>
    </row>
    <row r="582" spans="1:35" x14ac:dyDescent="0.25">
      <c r="A582">
        <v>33672524</v>
      </c>
      <c r="B582">
        <v>8.6746350000000003</v>
      </c>
      <c r="C582">
        <v>3.0072709999999998</v>
      </c>
      <c r="D582">
        <v>-1.15167</v>
      </c>
      <c r="E582">
        <v>-1.0180089999999999</v>
      </c>
      <c r="F582">
        <v>-1.27807</v>
      </c>
      <c r="G582">
        <v>3.944601</v>
      </c>
      <c r="H582">
        <v>-24.251453000000001</v>
      </c>
      <c r="I582">
        <v>-30.306412000000002</v>
      </c>
      <c r="J582">
        <v>33.979911999999999</v>
      </c>
      <c r="K582">
        <f>Table1[[#This Row],[mx]]-$W$8</f>
        <v>-34.366684974703439</v>
      </c>
      <c r="L582">
        <f>Table1[[#This Row],[my]]-$X$8</f>
        <v>-37.45408147632655</v>
      </c>
      <c r="M582">
        <f>Table1[[#This Row],[mz]]-$Y$8</f>
        <v>8.5401936171971649</v>
      </c>
      <c r="N582">
        <f>Table1[[#This Row],[cx]]*$W$9+Table1[[#This Row],[cy]]*$X$9+Table1[[#This Row],[cz]]*$Y$9</f>
        <v>-0.67239312741046009</v>
      </c>
      <c r="O582">
        <f>Table1[[#This Row],[cx]]*$W$10+Table1[[#This Row],[cy]]*$X$10+Table1[[#This Row],[cz]]*$Y$10</f>
        <v>-0.73441742217757666</v>
      </c>
      <c r="P582">
        <f>Table1[[#This Row],[cx]]*$W$11+Table1[[#This Row],[cy]]*$X$11+Table1[[#This Row],[cz]]*$Y$11</f>
        <v>0.19061955394218022</v>
      </c>
      <c r="Q582">
        <f t="shared" si="51"/>
        <v>7.738011852052684E-4</v>
      </c>
      <c r="R582">
        <f t="shared" si="52"/>
        <v>-132.47554465288439</v>
      </c>
      <c r="AF582">
        <f t="shared" si="53"/>
        <v>-58.327619206333416</v>
      </c>
      <c r="AG582">
        <f t="shared" si="54"/>
        <v>-73.228016922285121</v>
      </c>
      <c r="AH582">
        <f t="shared" si="55"/>
        <v>226.00898916308404</v>
      </c>
      <c r="AI582">
        <f>SQRT(Table1[[#This Row],[ax]]*Table1[[#This Row],[ax]]+Table1[[#This Row],[ay]]*Table1[[#This Row],[ay]]+Table1[[#This Row],[az]]*Table1[[#This Row],[az]])-9.807</f>
        <v>-0.55392942642465215</v>
      </c>
    </row>
    <row r="583" spans="1:35" x14ac:dyDescent="0.25">
      <c r="A583">
        <v>33723586</v>
      </c>
      <c r="B583">
        <v>10.025033000000001</v>
      </c>
      <c r="C583">
        <v>4.879632</v>
      </c>
      <c r="D583">
        <v>-0.76378900000000005</v>
      </c>
      <c r="E583">
        <v>-1.613634</v>
      </c>
      <c r="F583">
        <v>-0.76527100000000003</v>
      </c>
      <c r="G583">
        <v>-4.3633889999999997</v>
      </c>
      <c r="H583">
        <v>-33.481482999999997</v>
      </c>
      <c r="I583">
        <v>-20.745460999999999</v>
      </c>
      <c r="J583">
        <v>34.846747999999998</v>
      </c>
      <c r="K583">
        <f>Table1[[#This Row],[mx]]-$W$8</f>
        <v>-43.596714974703431</v>
      </c>
      <c r="L583">
        <f>Table1[[#This Row],[my]]-$X$8</f>
        <v>-27.893130476326551</v>
      </c>
      <c r="M583">
        <f>Table1[[#This Row],[mz]]-$Y$8</f>
        <v>9.4070296171971641</v>
      </c>
      <c r="N583">
        <f>Table1[[#This Row],[cx]]*$W$9+Table1[[#This Row],[cy]]*$X$9+Table1[[#This Row],[cz]]*$Y$9</f>
        <v>-0.84915906469020219</v>
      </c>
      <c r="O583">
        <f>Table1[[#This Row],[cx]]*$W$10+Table1[[#This Row],[cy]]*$X$10+Table1[[#This Row],[cz]]*$Y$10</f>
        <v>-0.54724638721391095</v>
      </c>
      <c r="P583">
        <f>Table1[[#This Row],[cx]]*$W$11+Table1[[#This Row],[cy]]*$X$11+Table1[[#This Row],[cz]]*$Y$11</f>
        <v>0.21197911997882846</v>
      </c>
      <c r="Q583">
        <f t="shared" si="51"/>
        <v>4.2882685618622386E-3</v>
      </c>
      <c r="R583">
        <f t="shared" si="52"/>
        <v>-147.19996598191776</v>
      </c>
      <c r="AF583">
        <f t="shared" si="53"/>
        <v>-92.454417878813075</v>
      </c>
      <c r="AG583">
        <f t="shared" si="54"/>
        <v>-43.846798483756025</v>
      </c>
      <c r="AH583">
        <f t="shared" si="55"/>
        <v>-250.00377407380876</v>
      </c>
      <c r="AI583">
        <f>SQRT(Table1[[#This Row],[ax]]*Table1[[#This Row],[ax]]+Table1[[#This Row],[ay]]*Table1[[#This Row],[ay]]+Table1[[#This Row],[az]]*Table1[[#This Row],[az]])-9.807</f>
        <v>1.3686641298418589</v>
      </c>
    </row>
    <row r="584" spans="1:35" x14ac:dyDescent="0.25">
      <c r="A584">
        <v>33774660</v>
      </c>
      <c r="B584">
        <v>7.862959</v>
      </c>
      <c r="C584">
        <v>1.755039</v>
      </c>
      <c r="D584">
        <v>-2.1285539999999998</v>
      </c>
      <c r="E584">
        <v>-1.1283989999999999</v>
      </c>
      <c r="F584">
        <v>-1.231198</v>
      </c>
      <c r="G584">
        <v>1.991409</v>
      </c>
      <c r="H584">
        <v>-38.006008000000001</v>
      </c>
      <c r="I584">
        <v>-12.988462</v>
      </c>
      <c r="J584">
        <v>35.713580999999998</v>
      </c>
      <c r="K584">
        <f>Table1[[#This Row],[mx]]-$W$8</f>
        <v>-48.121239974703435</v>
      </c>
      <c r="L584">
        <f>Table1[[#This Row],[my]]-$X$8</f>
        <v>-20.13613147632655</v>
      </c>
      <c r="M584">
        <f>Table1[[#This Row],[mz]]-$Y$8</f>
        <v>10.273862617197164</v>
      </c>
      <c r="N584">
        <f>Table1[[#This Row],[cx]]*$W$9+Table1[[#This Row],[cy]]*$X$9+Table1[[#This Row],[cz]]*$Y$9</f>
        <v>-0.93520970281315141</v>
      </c>
      <c r="O584">
        <f>Table1[[#This Row],[cx]]*$W$10+Table1[[#This Row],[cy]]*$X$10+Table1[[#This Row],[cz]]*$Y$10</f>
        <v>-0.39540935056347831</v>
      </c>
      <c r="P584">
        <f>Table1[[#This Row],[cx]]*$W$11+Table1[[#This Row],[cy]]*$X$11+Table1[[#This Row],[cz]]*$Y$11</f>
        <v>0.231121097592211</v>
      </c>
      <c r="Q584">
        <f t="shared" si="51"/>
        <v>7.1204408189238354E-3</v>
      </c>
      <c r="R584">
        <f t="shared" si="52"/>
        <v>-157.08121886053414</v>
      </c>
      <c r="AF584">
        <f t="shared" si="53"/>
        <v>-64.652500306782571</v>
      </c>
      <c r="AG584">
        <f t="shared" si="54"/>
        <v>-70.542449144947938</v>
      </c>
      <c r="AH584">
        <f t="shared" si="55"/>
        <v>114.09933098436775</v>
      </c>
      <c r="AI584">
        <f>SQRT(Table1[[#This Row],[ax]]*Table1[[#This Row],[ax]]+Table1[[#This Row],[ay]]*Table1[[#This Row],[ay]]+Table1[[#This Row],[az]]*Table1[[#This Row],[az]])-9.807</f>
        <v>-1.4741116497268489</v>
      </c>
    </row>
    <row r="585" spans="1:35" x14ac:dyDescent="0.25">
      <c r="A585">
        <v>33825730</v>
      </c>
      <c r="B585">
        <v>10.336295</v>
      </c>
      <c r="C585">
        <v>-0.56745500000000004</v>
      </c>
      <c r="D585">
        <v>-1.7885599999999999</v>
      </c>
      <c r="E585">
        <v>0.75901200000000002</v>
      </c>
      <c r="F585">
        <v>6.8710999999999994E-2</v>
      </c>
      <c r="G585">
        <v>2.3008730000000002</v>
      </c>
      <c r="H585">
        <v>-36.377178000000001</v>
      </c>
      <c r="I585">
        <v>-8.4785799999999991</v>
      </c>
      <c r="J585">
        <v>36.927151000000002</v>
      </c>
      <c r="K585">
        <f>Table1[[#This Row],[mx]]-$W$8</f>
        <v>-46.492409974703435</v>
      </c>
      <c r="L585">
        <f>Table1[[#This Row],[my]]-$X$8</f>
        <v>-15.626249476326549</v>
      </c>
      <c r="M585">
        <f>Table1[[#This Row],[mz]]-$Y$8</f>
        <v>11.487432617197168</v>
      </c>
      <c r="N585">
        <f>Table1[[#This Row],[cx]]*$W$9+Table1[[#This Row],[cy]]*$X$9+Table1[[#This Row],[cz]]*$Y$9</f>
        <v>-0.90280506653517034</v>
      </c>
      <c r="O585">
        <f>Table1[[#This Row],[cx]]*$W$10+Table1[[#This Row],[cy]]*$X$10+Table1[[#This Row],[cz]]*$Y$10</f>
        <v>-0.30720808340073458</v>
      </c>
      <c r="P585">
        <f>Table1[[#This Row],[cx]]*$W$11+Table1[[#This Row],[cy]]*$X$11+Table1[[#This Row],[cz]]*$Y$11</f>
        <v>0.25437231269064453</v>
      </c>
      <c r="Q585">
        <f t="shared" si="51"/>
        <v>6.6878779708583322E-4</v>
      </c>
      <c r="R585">
        <f t="shared" si="52"/>
        <v>-161.20749796181539</v>
      </c>
      <c r="AF585">
        <f t="shared" si="53"/>
        <v>43.488184199783639</v>
      </c>
      <c r="AG585">
        <f t="shared" si="54"/>
        <v>3.9368503061233993</v>
      </c>
      <c r="AH585">
        <f t="shared" si="55"/>
        <v>131.83031209560428</v>
      </c>
      <c r="AI585">
        <f>SQRT(Table1[[#This Row],[ax]]*Table1[[#This Row],[ax]]+Table1[[#This Row],[ay]]*Table1[[#This Row],[ay]]+Table1[[#This Row],[az]]*Table1[[#This Row],[az]])-9.807</f>
        <v>0.6982342371624437</v>
      </c>
    </row>
    <row r="586" spans="1:35" x14ac:dyDescent="0.25">
      <c r="A586">
        <v>33876794</v>
      </c>
      <c r="B586">
        <v>10.803188</v>
      </c>
      <c r="C586">
        <v>1.841235</v>
      </c>
      <c r="D586">
        <v>-2.9474119999999999</v>
      </c>
      <c r="E586">
        <v>0.206398</v>
      </c>
      <c r="F586">
        <v>0.90522199999999997</v>
      </c>
      <c r="G586">
        <v>2.5460210000000001</v>
      </c>
      <c r="H586">
        <v>-40.358761000000001</v>
      </c>
      <c r="I586">
        <v>-2.7059299999999999</v>
      </c>
      <c r="J586">
        <v>36.233685000000001</v>
      </c>
      <c r="K586">
        <f>Table1[[#This Row],[mx]]-$W$8</f>
        <v>-50.473992974703435</v>
      </c>
      <c r="L586">
        <f>Table1[[#This Row],[my]]-$X$8</f>
        <v>-9.8535994763265506</v>
      </c>
      <c r="M586">
        <f>Table1[[#This Row],[mz]]-$Y$8</f>
        <v>10.793966617197167</v>
      </c>
      <c r="N586">
        <f>Table1[[#This Row],[cx]]*$W$9+Table1[[#This Row],[cy]]*$X$9+Table1[[#This Row],[cz]]*$Y$9</f>
        <v>-0.97873776487328201</v>
      </c>
      <c r="O586">
        <f>Table1[[#This Row],[cx]]*$W$10+Table1[[#This Row],[cy]]*$X$10+Table1[[#This Row],[cz]]*$Y$10</f>
        <v>-0.19407410322473856</v>
      </c>
      <c r="P586">
        <f>Table1[[#This Row],[cx]]*$W$11+Table1[[#This Row],[cy]]*$X$11+Table1[[#This Row],[cz]]*$Y$11</f>
        <v>0.24207701690600356</v>
      </c>
      <c r="Q586">
        <f t="shared" si="51"/>
        <v>2.936951922055149E-3</v>
      </c>
      <c r="R586">
        <f t="shared" si="52"/>
        <v>-168.78429510971361</v>
      </c>
      <c r="AF586">
        <f t="shared" si="53"/>
        <v>11.825734299941166</v>
      </c>
      <c r="AG586">
        <f t="shared" si="54"/>
        <v>51.865400122391407</v>
      </c>
      <c r="AH586">
        <f t="shared" si="55"/>
        <v>145.87625785167737</v>
      </c>
      <c r="AI586">
        <f>SQRT(Table1[[#This Row],[ax]]*Table1[[#This Row],[ax]]+Table1[[#This Row],[ay]]*Table1[[#This Row],[ay]]+Table1[[#This Row],[az]]*Table1[[#This Row],[az]])-9.807</f>
        <v>1.5414031822240517</v>
      </c>
    </row>
    <row r="587" spans="1:35" x14ac:dyDescent="0.25">
      <c r="A587">
        <v>33927859</v>
      </c>
      <c r="B587">
        <v>10.104046</v>
      </c>
      <c r="C587">
        <v>-2.822908</v>
      </c>
      <c r="D587">
        <v>-2.3871410000000002</v>
      </c>
      <c r="E587">
        <v>0.27337800000000001</v>
      </c>
      <c r="F587">
        <v>-0.12743399999999999</v>
      </c>
      <c r="G587">
        <v>1.996869</v>
      </c>
      <c r="H587">
        <v>-40.358761000000001</v>
      </c>
      <c r="I587">
        <v>-1.262767</v>
      </c>
      <c r="J587">
        <v>36.580418000000002</v>
      </c>
      <c r="K587">
        <f>Table1[[#This Row],[mx]]-$W$8</f>
        <v>-50.473992974703435</v>
      </c>
      <c r="L587">
        <f>Table1[[#This Row],[my]]-$X$8</f>
        <v>-8.4104364763265504</v>
      </c>
      <c r="M587">
        <f>Table1[[#This Row],[mz]]-$Y$8</f>
        <v>11.140699617197168</v>
      </c>
      <c r="N587">
        <f>Table1[[#This Row],[cx]]*$W$9+Table1[[#This Row],[cy]]*$X$9+Table1[[#This Row],[cz]]*$Y$9</f>
        <v>-0.9784557846532288</v>
      </c>
      <c r="O587">
        <f>Table1[[#This Row],[cx]]*$W$10+Table1[[#This Row],[cy]]*$X$10+Table1[[#This Row],[cz]]*$Y$10</f>
        <v>-0.16584505884328232</v>
      </c>
      <c r="P587">
        <f>Table1[[#This Row],[cx]]*$W$11+Table1[[#This Row],[cy]]*$X$11+Table1[[#This Row],[cz]]*$Y$11</f>
        <v>0.24894099143504786</v>
      </c>
      <c r="Q587">
        <f t="shared" si="51"/>
        <v>2.1951027151064124E-3</v>
      </c>
      <c r="R587">
        <f t="shared" si="52"/>
        <v>-170.37998216279729</v>
      </c>
      <c r="AF587">
        <f t="shared" si="53"/>
        <v>15.66340561172742</v>
      </c>
      <c r="AG587">
        <f t="shared" si="54"/>
        <v>-7.3014303664701323</v>
      </c>
      <c r="AH587">
        <f t="shared" si="55"/>
        <v>114.41216594050918</v>
      </c>
      <c r="AI587">
        <f>SQRT(Table1[[#This Row],[ax]]*Table1[[#This Row],[ax]]+Table1[[#This Row],[ay]]*Table1[[#This Row],[ay]]+Table1[[#This Row],[az]]*Table1[[#This Row],[az]])-9.807</f>
        <v>0.95213552756265862</v>
      </c>
    </row>
    <row r="588" spans="1:35" x14ac:dyDescent="0.25">
      <c r="A588">
        <v>33978929</v>
      </c>
      <c r="B588">
        <v>9.9005290000000006</v>
      </c>
      <c r="C588">
        <v>-1.8268690000000001</v>
      </c>
      <c r="D588">
        <v>-1.812503</v>
      </c>
      <c r="E588">
        <v>1.4430559999999999</v>
      </c>
      <c r="F588">
        <v>0.621591</v>
      </c>
      <c r="G588">
        <v>2.37784</v>
      </c>
      <c r="H588">
        <v>-39.634838000000002</v>
      </c>
      <c r="I588">
        <v>13.529648</v>
      </c>
      <c r="J588">
        <v>34.500014999999998</v>
      </c>
      <c r="K588">
        <f>Table1[[#This Row],[mx]]-$W$8</f>
        <v>-49.750069974703436</v>
      </c>
      <c r="L588">
        <f>Table1[[#This Row],[my]]-$X$8</f>
        <v>6.3819785236734488</v>
      </c>
      <c r="M588">
        <f>Table1[[#This Row],[mz]]-$Y$8</f>
        <v>9.0602966171971637</v>
      </c>
      <c r="N588">
        <f>Table1[[#This Row],[cx]]*$W$9+Table1[[#This Row],[cy]]*$X$9+Table1[[#This Row],[cz]]*$Y$9</f>
        <v>-0.96156584309209647</v>
      </c>
      <c r="O588">
        <f>Table1[[#This Row],[cx]]*$W$10+Table1[[#This Row],[cy]]*$X$10+Table1[[#This Row],[cz]]*$Y$10</f>
        <v>0.12408556405966355</v>
      </c>
      <c r="P588">
        <f>Table1[[#This Row],[cx]]*$W$11+Table1[[#This Row],[cy]]*$X$11+Table1[[#This Row],[cz]]*$Y$11</f>
        <v>0.20593970500749351</v>
      </c>
      <c r="Q588">
        <f t="shared" si="51"/>
        <v>3.0915274914308587E-4</v>
      </c>
      <c r="R588">
        <f t="shared" si="52"/>
        <v>172.64688496460829</v>
      </c>
      <c r="AF588">
        <f t="shared" si="53"/>
        <v>82.681018401030514</v>
      </c>
      <c r="AG588">
        <f t="shared" si="54"/>
        <v>35.614540883316351</v>
      </c>
      <c r="AH588">
        <f t="shared" si="55"/>
        <v>136.24019635738767</v>
      </c>
      <c r="AI588">
        <f>SQRT(Table1[[#This Row],[ax]]*Table1[[#This Row],[ax]]+Table1[[#This Row],[ay]]*Table1[[#This Row],[ay]]+Table1[[#This Row],[az]]*Table1[[#This Row],[az]])-9.807</f>
        <v>0.42252061183763345</v>
      </c>
    </row>
    <row r="589" spans="1:35" x14ac:dyDescent="0.25">
      <c r="A589">
        <v>34029993</v>
      </c>
      <c r="B589">
        <v>11.042621</v>
      </c>
      <c r="C589">
        <v>-0.68477699999999997</v>
      </c>
      <c r="D589">
        <v>-4.5180889999999998</v>
      </c>
      <c r="E589">
        <v>2.0285609999999998</v>
      </c>
      <c r="F589">
        <v>-0.75128899999999998</v>
      </c>
      <c r="G589">
        <v>1.3418540000000001</v>
      </c>
      <c r="H589">
        <v>-38.186988999999997</v>
      </c>
      <c r="I589">
        <v>18.580717</v>
      </c>
      <c r="J589">
        <v>33.806545</v>
      </c>
      <c r="K589">
        <f>Table1[[#This Row],[mx]]-$W$8</f>
        <v>-48.302220974703431</v>
      </c>
      <c r="L589">
        <f>Table1[[#This Row],[my]]-$X$8</f>
        <v>11.433047523673448</v>
      </c>
      <c r="M589">
        <f>Table1[[#This Row],[mz]]-$Y$8</f>
        <v>8.3668266171971659</v>
      </c>
      <c r="N589">
        <f>Table1[[#This Row],[cx]]*$W$9+Table1[[#This Row],[cy]]*$X$9+Table1[[#This Row],[cz]]*$Y$9</f>
        <v>-0.93256188647254001</v>
      </c>
      <c r="O589">
        <f>Table1[[#This Row],[cx]]*$W$10+Table1[[#This Row],[cy]]*$X$10+Table1[[#This Row],[cz]]*$Y$10</f>
        <v>0.22308379637714279</v>
      </c>
      <c r="P589">
        <f>Table1[[#This Row],[cx]]*$W$11+Table1[[#This Row],[cy]]*$X$11+Table1[[#This Row],[cz]]*$Y$11</f>
        <v>0.19100104120407785</v>
      </c>
      <c r="Q589">
        <f t="shared" si="51"/>
        <v>1.9430948840440515E-3</v>
      </c>
      <c r="R589">
        <f t="shared" si="52"/>
        <v>166.5467434988621</v>
      </c>
      <c r="AF589">
        <f t="shared" si="53"/>
        <v>116.22798378483778</v>
      </c>
      <c r="AG589">
        <f t="shared" si="54"/>
        <v>-43.045688894604105</v>
      </c>
      <c r="AH589">
        <f t="shared" si="55"/>
        <v>76.882570922747576</v>
      </c>
      <c r="AI589">
        <f>SQRT(Table1[[#This Row],[ax]]*Table1[[#This Row],[ax]]+Table1[[#This Row],[ay]]*Table1[[#This Row],[ay]]+Table1[[#This Row],[az]]*Table1[[#This Row],[az]])-9.807</f>
        <v>2.1437960530372617</v>
      </c>
    </row>
    <row r="590" spans="1:35" x14ac:dyDescent="0.25">
      <c r="A590">
        <v>34081061</v>
      </c>
      <c r="B590">
        <v>7.2069140000000003</v>
      </c>
      <c r="C590">
        <v>-4.5468209999999996</v>
      </c>
      <c r="D590">
        <v>0.87871699999999997</v>
      </c>
      <c r="E590">
        <v>0.57538500000000004</v>
      </c>
      <c r="F590">
        <v>0.56020400000000004</v>
      </c>
      <c r="G590">
        <v>0.27990199999999998</v>
      </c>
      <c r="H590">
        <v>-38.548949999999998</v>
      </c>
      <c r="I590">
        <v>20.745460999999999</v>
      </c>
      <c r="J590">
        <v>33.806545</v>
      </c>
      <c r="K590">
        <f>Table1[[#This Row],[mx]]-$W$8</f>
        <v>-48.664181974703432</v>
      </c>
      <c r="L590">
        <f>Table1[[#This Row],[my]]-$X$8</f>
        <v>13.597791523673447</v>
      </c>
      <c r="M590">
        <f>Table1[[#This Row],[mz]]-$Y$8</f>
        <v>8.3668266171971659</v>
      </c>
      <c r="N590">
        <f>Table1[[#This Row],[cx]]*$W$9+Table1[[#This Row],[cy]]*$X$9+Table1[[#This Row],[cz]]*$Y$9</f>
        <v>-0.93914503088198553</v>
      </c>
      <c r="O590">
        <f>Table1[[#This Row],[cx]]*$W$10+Table1[[#This Row],[cy]]*$X$10+Table1[[#This Row],[cz]]*$Y$10</f>
        <v>0.26548143059242818</v>
      </c>
      <c r="P590">
        <f>Table1[[#This Row],[cx]]*$W$11+Table1[[#This Row],[cy]]*$X$11+Table1[[#This Row],[cz]]*$Y$11</f>
        <v>0.19104558331079066</v>
      </c>
      <c r="Q590">
        <f t="shared" si="51"/>
        <v>1.2161250688762244E-4</v>
      </c>
      <c r="R590">
        <f t="shared" si="52"/>
        <v>164.21524240833264</v>
      </c>
      <c r="AF590">
        <f t="shared" si="53"/>
        <v>32.967132095134872</v>
      </c>
      <c r="AG590">
        <f t="shared" si="54"/>
        <v>32.097324866346774</v>
      </c>
      <c r="AH590">
        <f t="shared" si="55"/>
        <v>16.037203277270766</v>
      </c>
      <c r="AI590">
        <f>SQRT(Table1[[#This Row],[ax]]*Table1[[#This Row],[ax]]+Table1[[#This Row],[ay]]*Table1[[#This Row],[ay]]+Table1[[#This Row],[az]]*Table1[[#This Row],[az]])-9.807</f>
        <v>-1.2404759572201058</v>
      </c>
    </row>
    <row r="591" spans="1:35" x14ac:dyDescent="0.25">
      <c r="A591">
        <v>34132123</v>
      </c>
      <c r="B591">
        <v>10.384181999999999</v>
      </c>
      <c r="C591">
        <v>-2.7199520000000001</v>
      </c>
      <c r="D591">
        <v>-2.0974279999999998</v>
      </c>
      <c r="E591">
        <v>-4.4341999999999999E-2</v>
      </c>
      <c r="F591">
        <v>-0.32837300000000003</v>
      </c>
      <c r="G591">
        <v>1.3390580000000001</v>
      </c>
      <c r="H591">
        <v>-38.548949999999998</v>
      </c>
      <c r="I591">
        <v>21.467040999999998</v>
      </c>
      <c r="J591">
        <v>32.766345999999999</v>
      </c>
      <c r="K591">
        <f>Table1[[#This Row],[mx]]-$W$8</f>
        <v>-48.664181974703432</v>
      </c>
      <c r="L591">
        <f>Table1[[#This Row],[my]]-$X$8</f>
        <v>14.319371523673446</v>
      </c>
      <c r="M591">
        <f>Table1[[#This Row],[mz]]-$Y$8</f>
        <v>7.3266276171971647</v>
      </c>
      <c r="N591">
        <f>Table1[[#This Row],[cx]]*$W$9+Table1[[#This Row],[cy]]*$X$9+Table1[[#This Row],[cz]]*$Y$9</f>
        <v>-0.939006332555542</v>
      </c>
      <c r="O591">
        <f>Table1[[#This Row],[cx]]*$W$10+Table1[[#This Row],[cy]]*$X$10+Table1[[#This Row],[cz]]*$Y$10</f>
        <v>0.2797215933984159</v>
      </c>
      <c r="P591">
        <f>Table1[[#This Row],[cx]]*$W$11+Table1[[#This Row],[cy]]*$X$11+Table1[[#This Row],[cz]]*$Y$11</f>
        <v>0.17013943169164067</v>
      </c>
      <c r="Q591">
        <f t="shared" si="51"/>
        <v>1.2266695256968305E-4</v>
      </c>
      <c r="R591">
        <f t="shared" si="52"/>
        <v>163.41167621291018</v>
      </c>
      <c r="AF591">
        <f t="shared" si="53"/>
        <v>-2.5406094551690965</v>
      </c>
      <c r="AG591">
        <f t="shared" si="54"/>
        <v>-18.814387006049383</v>
      </c>
      <c r="AH591">
        <f t="shared" si="55"/>
        <v>76.722371923228991</v>
      </c>
      <c r="AI591">
        <f>SQRT(Table1[[#This Row],[ax]]*Table1[[#This Row],[ax]]+Table1[[#This Row],[ay]]*Table1[[#This Row],[ay]]+Table1[[#This Row],[az]]*Table1[[#This Row],[az]])-9.807</f>
        <v>1.1304850357205964</v>
      </c>
    </row>
    <row r="592" spans="1:35" x14ac:dyDescent="0.25">
      <c r="A592">
        <v>34183189</v>
      </c>
      <c r="B592">
        <v>9.1654710000000001</v>
      </c>
      <c r="C592">
        <v>-4.515695</v>
      </c>
      <c r="D592">
        <v>-1.453354</v>
      </c>
      <c r="E592">
        <v>7.3903999999999997E-2</v>
      </c>
      <c r="F592">
        <v>-0.25673299999999999</v>
      </c>
      <c r="G592">
        <v>0.468723</v>
      </c>
      <c r="H592">
        <v>-35.653255000000001</v>
      </c>
      <c r="I592">
        <v>24.353366999999999</v>
      </c>
      <c r="J592">
        <v>33.459811999999999</v>
      </c>
      <c r="K592">
        <f>Table1[[#This Row],[mx]]-$W$8</f>
        <v>-45.768486974703436</v>
      </c>
      <c r="L592">
        <f>Table1[[#This Row],[my]]-$X$8</f>
        <v>17.205697523673447</v>
      </c>
      <c r="M592">
        <f>Table1[[#This Row],[mz]]-$Y$8</f>
        <v>8.0200936171971655</v>
      </c>
      <c r="N592">
        <f>Table1[[#This Row],[cx]]*$W$9+Table1[[#This Row],[cy]]*$X$9+Table1[[#This Row],[cz]]*$Y$9</f>
        <v>-0.88240117604720292</v>
      </c>
      <c r="O592">
        <f>Table1[[#This Row],[cx]]*$W$10+Table1[[#This Row],[cy]]*$X$10+Table1[[#This Row],[cz]]*$Y$10</f>
        <v>0.33617793121936906</v>
      </c>
      <c r="P592">
        <f>Table1[[#This Row],[cx]]*$W$11+Table1[[#This Row],[cy]]*$X$11+Table1[[#This Row],[cz]]*$Y$11</f>
        <v>0.18243368710651467</v>
      </c>
      <c r="Q592">
        <f t="shared" si="51"/>
        <v>5.6355819041113845E-3</v>
      </c>
      <c r="R592">
        <f t="shared" si="52"/>
        <v>159.14411860851095</v>
      </c>
      <c r="AF592">
        <f t="shared" si="53"/>
        <v>4.234387289134836</v>
      </c>
      <c r="AG592">
        <f t="shared" si="54"/>
        <v>-14.709717361732164</v>
      </c>
      <c r="AH592">
        <f t="shared" si="55"/>
        <v>26.855849660710486</v>
      </c>
      <c r="AI592">
        <f>SQRT(Table1[[#This Row],[ax]]*Table1[[#This Row],[ax]]+Table1[[#This Row],[ay]]*Table1[[#This Row],[ay]]+Table1[[#This Row],[az]]*Table1[[#This Row],[az]])-9.807</f>
        <v>0.51334872638429907</v>
      </c>
    </row>
    <row r="593" spans="1:35" x14ac:dyDescent="0.25">
      <c r="A593">
        <v>34234261</v>
      </c>
      <c r="B593">
        <v>9.2205410000000008</v>
      </c>
      <c r="C593">
        <v>-5.2028660000000002</v>
      </c>
      <c r="D593">
        <v>-2.628968</v>
      </c>
      <c r="E593">
        <v>-0.40280899999999997</v>
      </c>
      <c r="F593">
        <v>-0.13675499999999999</v>
      </c>
      <c r="G593">
        <v>0.211725</v>
      </c>
      <c r="H593">
        <v>-37.282085000000002</v>
      </c>
      <c r="I593">
        <v>26.698505000000001</v>
      </c>
      <c r="J593">
        <v>35.020114999999997</v>
      </c>
      <c r="K593">
        <f>Table1[[#This Row],[mx]]-$W$8</f>
        <v>-47.397316974703436</v>
      </c>
      <c r="L593">
        <f>Table1[[#This Row],[my]]-$X$8</f>
        <v>19.550835523673449</v>
      </c>
      <c r="M593">
        <f>Table1[[#This Row],[mz]]-$Y$8</f>
        <v>9.5803966171971631</v>
      </c>
      <c r="N593">
        <f>Table1[[#This Row],[cx]]*$W$9+Table1[[#This Row],[cy]]*$X$9+Table1[[#This Row],[cz]]*$Y$9</f>
        <v>-0.9134642792781823</v>
      </c>
      <c r="O593">
        <f>Table1[[#This Row],[cx]]*$W$10+Table1[[#This Row],[cy]]*$X$10+Table1[[#This Row],[cz]]*$Y$10</f>
        <v>0.38194784713324115</v>
      </c>
      <c r="P593">
        <f>Table1[[#This Row],[cx]]*$W$11+Table1[[#This Row],[cy]]*$X$11+Table1[[#This Row],[cz]]*$Y$11</f>
        <v>0.21438623225968073</v>
      </c>
      <c r="Q593">
        <f t="shared" si="51"/>
        <v>6.8972437040655315E-4</v>
      </c>
      <c r="R593">
        <f t="shared" si="52"/>
        <v>157.30867725890721</v>
      </c>
      <c r="AF593">
        <f t="shared" si="53"/>
        <v>-23.079255649885177</v>
      </c>
      <c r="AG593">
        <f t="shared" si="54"/>
        <v>-7.8354843273115726</v>
      </c>
      <c r="AH593">
        <f t="shared" si="55"/>
        <v>12.130948917407355</v>
      </c>
      <c r="AI593">
        <f>SQRT(Table1[[#This Row],[ax]]*Table1[[#This Row],[ax]]+Table1[[#This Row],[ay]]*Table1[[#This Row],[ay]]+Table1[[#This Row],[az]]*Table1[[#This Row],[az]])-9.807</f>
        <v>1.1016966999573778</v>
      </c>
    </row>
    <row r="594" spans="1:35" x14ac:dyDescent="0.25">
      <c r="A594">
        <v>34285325</v>
      </c>
      <c r="B594">
        <v>10.709809999999999</v>
      </c>
      <c r="C594">
        <v>-4.8844200000000004</v>
      </c>
      <c r="D594">
        <v>-2.4661529999999998</v>
      </c>
      <c r="E594">
        <v>-0.35300700000000002</v>
      </c>
      <c r="F594">
        <v>0.234761</v>
      </c>
      <c r="G594">
        <v>-1.2421169999999999</v>
      </c>
      <c r="H594">
        <v>-34.929333</v>
      </c>
      <c r="I594">
        <v>25.796527999999999</v>
      </c>
      <c r="J594">
        <v>34.500014999999998</v>
      </c>
      <c r="K594">
        <f>Table1[[#This Row],[mx]]-$W$8</f>
        <v>-45.044564974703434</v>
      </c>
      <c r="L594">
        <f>Table1[[#This Row],[my]]-$X$8</f>
        <v>18.648858523673447</v>
      </c>
      <c r="M594">
        <f>Table1[[#This Row],[mz]]-$Y$8</f>
        <v>9.0602966171971637</v>
      </c>
      <c r="N594">
        <f>Table1[[#This Row],[cx]]*$W$9+Table1[[#This Row],[cy]]*$X$9+Table1[[#This Row],[cz]]*$Y$9</f>
        <v>-0.86810762163712196</v>
      </c>
      <c r="O594">
        <f>Table1[[#This Row],[cx]]*$W$10+Table1[[#This Row],[cy]]*$X$10+Table1[[#This Row],[cz]]*$Y$10</f>
        <v>0.3643346868565488</v>
      </c>
      <c r="P594">
        <f>Table1[[#This Row],[cx]]*$W$11+Table1[[#This Row],[cy]]*$X$11+Table1[[#This Row],[cz]]*$Y$11</f>
        <v>0.20284682742274501</v>
      </c>
      <c r="Q594">
        <f t="shared" si="51"/>
        <v>5.256620889457427E-3</v>
      </c>
      <c r="R594">
        <f t="shared" si="52"/>
        <v>157.23277289598695</v>
      </c>
      <c r="AF594">
        <f t="shared" si="53"/>
        <v>-20.225811238574654</v>
      </c>
      <c r="AG594">
        <f t="shared" si="54"/>
        <v>13.45081449427072</v>
      </c>
      <c r="AH594">
        <f t="shared" si="55"/>
        <v>-71.16806176145127</v>
      </c>
      <c r="AI594">
        <f>SQRT(Table1[[#This Row],[ax]]*Table1[[#This Row],[ax]]+Table1[[#This Row],[ay]]*Table1[[#This Row],[ay]]+Table1[[#This Row],[az]]*Table1[[#This Row],[az]])-9.807</f>
        <v>2.2196162985234125</v>
      </c>
    </row>
    <row r="595" spans="1:35" x14ac:dyDescent="0.25">
      <c r="A595">
        <v>34336390</v>
      </c>
      <c r="B595">
        <v>12.936531</v>
      </c>
      <c r="C595">
        <v>-3.5220500000000001</v>
      </c>
      <c r="D595">
        <v>-1.0558970000000001</v>
      </c>
      <c r="E595">
        <v>0.30347200000000002</v>
      </c>
      <c r="F595">
        <v>0.93691400000000002</v>
      </c>
      <c r="G595">
        <v>-3.1276640000000002</v>
      </c>
      <c r="H595">
        <v>-38.186988999999997</v>
      </c>
      <c r="I595">
        <v>21.827831</v>
      </c>
      <c r="J595">
        <v>35.540215000000003</v>
      </c>
      <c r="K595">
        <f>Table1[[#This Row],[mx]]-$W$8</f>
        <v>-48.302220974703431</v>
      </c>
      <c r="L595">
        <f>Table1[[#This Row],[my]]-$X$8</f>
        <v>14.680161523673448</v>
      </c>
      <c r="M595">
        <f>Table1[[#This Row],[mz]]-$Y$8</f>
        <v>10.10049661719717</v>
      </c>
      <c r="N595">
        <f>Table1[[#This Row],[cx]]*$W$9+Table1[[#This Row],[cy]]*$X$9+Table1[[#This Row],[cz]]*$Y$9</f>
        <v>-0.93192563104670134</v>
      </c>
      <c r="O595">
        <f>Table1[[#This Row],[cx]]*$W$10+Table1[[#This Row],[cy]]*$X$10+Table1[[#This Row],[cz]]*$Y$10</f>
        <v>0.2865003511486599</v>
      </c>
      <c r="P595">
        <f>Table1[[#This Row],[cx]]*$W$11+Table1[[#This Row],[cy]]*$X$11+Table1[[#This Row],[cz]]*$Y$11</f>
        <v>0.22556790782276581</v>
      </c>
      <c r="Q595">
        <f t="shared" si="51"/>
        <v>2.0987723976178265E-6</v>
      </c>
      <c r="R595">
        <f t="shared" si="52"/>
        <v>162.91108817042306</v>
      </c>
      <c r="AF595">
        <f t="shared" si="53"/>
        <v>17.38766480039412</v>
      </c>
      <c r="AG595">
        <f t="shared" si="54"/>
        <v>53.681217966720013</v>
      </c>
      <c r="AH595">
        <f t="shared" si="55"/>
        <v>-179.20194693500511</v>
      </c>
      <c r="AI595">
        <f>SQRT(Table1[[#This Row],[ax]]*Table1[[#This Row],[ax]]+Table1[[#This Row],[ay]]*Table1[[#This Row],[ay]]+Table1[[#This Row],[az]]*Table1[[#This Row],[az]])-9.807</f>
        <v>3.6419251983595338</v>
      </c>
    </row>
    <row r="596" spans="1:35" x14ac:dyDescent="0.25">
      <c r="A596">
        <v>34387460</v>
      </c>
      <c r="B596">
        <v>14.844806999999999</v>
      </c>
      <c r="C596">
        <v>-3.5244450000000001</v>
      </c>
      <c r="D596">
        <v>0.58421500000000004</v>
      </c>
      <c r="E596">
        <v>1.3815360000000001</v>
      </c>
      <c r="F596">
        <v>1.673556</v>
      </c>
      <c r="G596">
        <v>-4.3632559999999998</v>
      </c>
      <c r="H596">
        <v>-40.358761000000001</v>
      </c>
      <c r="I596">
        <v>12.447276</v>
      </c>
      <c r="J596">
        <v>31.032677</v>
      </c>
      <c r="K596">
        <f>Table1[[#This Row],[mx]]-$W$8</f>
        <v>-50.473992974703435</v>
      </c>
      <c r="L596">
        <f>Table1[[#This Row],[my]]-$X$8</f>
        <v>5.2996065236734493</v>
      </c>
      <c r="M596">
        <f>Table1[[#This Row],[mz]]-$Y$8</f>
        <v>5.5929586171971657</v>
      </c>
      <c r="N596">
        <f>Table1[[#This Row],[cx]]*$W$9+Table1[[#This Row],[cy]]*$X$9+Table1[[#This Row],[cz]]*$Y$9</f>
        <v>-0.9757936688094333</v>
      </c>
      <c r="O596">
        <f>Table1[[#This Row],[cx]]*$W$10+Table1[[#This Row],[cy]]*$X$10+Table1[[#This Row],[cz]]*$Y$10</f>
        <v>0.10324635207306029</v>
      </c>
      <c r="P596">
        <f>Table1[[#This Row],[cx]]*$W$11+Table1[[#This Row],[cy]]*$X$11+Table1[[#This Row],[cz]]*$Y$11</f>
        <v>0.1368277622548999</v>
      </c>
      <c r="Q596">
        <f t="shared" si="51"/>
        <v>3.402206136259599E-4</v>
      </c>
      <c r="R596">
        <f t="shared" si="52"/>
        <v>173.96014539513973</v>
      </c>
      <c r="AF596">
        <f t="shared" si="53"/>
        <v>79.156182045385705</v>
      </c>
      <c r="AG596">
        <f t="shared" si="54"/>
        <v>95.887695578795999</v>
      </c>
      <c r="AH596">
        <f t="shared" si="55"/>
        <v>-249.9961537351335</v>
      </c>
      <c r="AI596">
        <f>SQRT(Table1[[#This Row],[ax]]*Table1[[#This Row],[ax]]+Table1[[#This Row],[ay]]*Table1[[#This Row],[ay]]+Table1[[#This Row],[az]]*Table1[[#This Row],[az]])-9.807</f>
        <v>5.4616382690631244</v>
      </c>
    </row>
    <row r="597" spans="1:35" x14ac:dyDescent="0.25">
      <c r="A597">
        <v>34438535</v>
      </c>
      <c r="B597">
        <v>14.545517</v>
      </c>
      <c r="C597">
        <v>2.2913679999999998</v>
      </c>
      <c r="D597">
        <v>-0.67280499999999999</v>
      </c>
      <c r="E597">
        <v>2.3147220000000002</v>
      </c>
      <c r="F597">
        <v>0.44808399999999998</v>
      </c>
      <c r="G597">
        <v>-4.3632559999999998</v>
      </c>
      <c r="H597">
        <v>-41.444648999999998</v>
      </c>
      <c r="I597">
        <v>-5.2314639999999999</v>
      </c>
      <c r="J597">
        <v>27.218603000000002</v>
      </c>
      <c r="K597">
        <f>Table1[[#This Row],[mx]]-$W$8</f>
        <v>-51.559880974703432</v>
      </c>
      <c r="L597">
        <f>Table1[[#This Row],[my]]-$X$8</f>
        <v>-12.379133476326551</v>
      </c>
      <c r="M597">
        <f>Table1[[#This Row],[mz]]-$Y$8</f>
        <v>1.7788846171971677</v>
      </c>
      <c r="N597">
        <f>Table1[[#This Row],[cx]]*$W$9+Table1[[#This Row],[cy]]*$X$9+Table1[[#This Row],[cz]]*$Y$9</f>
        <v>-1.0002626013099527</v>
      </c>
      <c r="O597">
        <f>Table1[[#This Row],[cx]]*$W$10+Table1[[#This Row],[cy]]*$X$10+Table1[[#This Row],[cz]]*$Y$10</f>
        <v>-0.24260353379493568</v>
      </c>
      <c r="P597">
        <f>Table1[[#This Row],[cx]]*$W$11+Table1[[#This Row],[cy]]*$X$11+Table1[[#This Row],[cz]]*$Y$11</f>
        <v>6.1973682032315167E-2</v>
      </c>
      <c r="Q597">
        <f t="shared" si="51"/>
        <v>3.997082414064301E-3</v>
      </c>
      <c r="R597">
        <f t="shared" si="52"/>
        <v>-166.36674955580077</v>
      </c>
      <c r="AF597">
        <f t="shared" si="53"/>
        <v>132.62380134608094</v>
      </c>
      <c r="AG597">
        <f t="shared" si="54"/>
        <v>25.673322067339978</v>
      </c>
      <c r="AH597">
        <f t="shared" si="55"/>
        <v>-249.9961537351335</v>
      </c>
      <c r="AI597">
        <f>SQRT(Table1[[#This Row],[ax]]*Table1[[#This Row],[ax]]+Table1[[#This Row],[ay]]*Table1[[#This Row],[ay]]+Table1[[#This Row],[az]]*Table1[[#This Row],[az]])-9.807</f>
        <v>4.9332543626878422</v>
      </c>
    </row>
    <row r="598" spans="1:35" x14ac:dyDescent="0.25">
      <c r="A598">
        <v>34489605</v>
      </c>
      <c r="B598">
        <v>9.5605340000000005</v>
      </c>
      <c r="C598">
        <v>3.0072709999999998</v>
      </c>
      <c r="D598">
        <v>0.80928100000000003</v>
      </c>
      <c r="E598">
        <v>1.2174830000000001</v>
      </c>
      <c r="F598">
        <v>1.2595609999999999</v>
      </c>
      <c r="G598">
        <v>-4.3632559999999998</v>
      </c>
      <c r="H598">
        <v>-29.861864000000001</v>
      </c>
      <c r="I598">
        <v>-25.796527999999999</v>
      </c>
      <c r="J598">
        <v>28.605539</v>
      </c>
      <c r="K598">
        <f>Table1[[#This Row],[mx]]-$W$8</f>
        <v>-39.977095974703438</v>
      </c>
      <c r="L598">
        <f>Table1[[#This Row],[my]]-$X$8</f>
        <v>-32.944197476326551</v>
      </c>
      <c r="M598">
        <f>Table1[[#This Row],[mz]]-$Y$8</f>
        <v>3.1658206171971663</v>
      </c>
      <c r="N598">
        <f>Table1[[#This Row],[cx]]*$W$9+Table1[[#This Row],[cy]]*$X$9+Table1[[#This Row],[cz]]*$Y$9</f>
        <v>-0.78010398820341609</v>
      </c>
      <c r="O598">
        <f>Table1[[#This Row],[cx]]*$W$10+Table1[[#This Row],[cy]]*$X$10+Table1[[#This Row],[cz]]*$Y$10</f>
        <v>-0.64552952829458843</v>
      </c>
      <c r="P598">
        <f>Table1[[#This Row],[cx]]*$W$11+Table1[[#This Row],[cy]]*$X$11+Table1[[#This Row],[cz]]*$Y$11</f>
        <v>8.5333358000954831E-2</v>
      </c>
      <c r="Q598">
        <f t="shared" si="51"/>
        <v>1.0596578537481651E-3</v>
      </c>
      <c r="R598">
        <f t="shared" si="52"/>
        <v>-140.39252771304604</v>
      </c>
      <c r="AF598">
        <f t="shared" si="53"/>
        <v>69.756637528926007</v>
      </c>
      <c r="AG598">
        <f t="shared" si="54"/>
        <v>72.167529339277479</v>
      </c>
      <c r="AH598">
        <f t="shared" si="55"/>
        <v>-249.9961537351335</v>
      </c>
      <c r="AI598">
        <f>SQRT(Table1[[#This Row],[ax]]*Table1[[#This Row],[ax]]+Table1[[#This Row],[ay]]*Table1[[#This Row],[ay]]+Table1[[#This Row],[az]]*Table1[[#This Row],[az]])-9.807</f>
        <v>0.24797016253941884</v>
      </c>
    </row>
    <row r="599" spans="1:35" x14ac:dyDescent="0.25">
      <c r="A599">
        <v>34540673</v>
      </c>
      <c r="B599">
        <v>7.09917</v>
      </c>
      <c r="C599">
        <v>5.9522890000000004</v>
      </c>
      <c r="D599">
        <v>-0.19394</v>
      </c>
      <c r="E599">
        <v>2.228434</v>
      </c>
      <c r="F599">
        <v>-0.21026</v>
      </c>
      <c r="G599">
        <v>-4.3632559999999998</v>
      </c>
      <c r="H599">
        <v>-4.8864869999999998</v>
      </c>
      <c r="I599">
        <v>-43.114479000000003</v>
      </c>
      <c r="J599">
        <v>31.37941</v>
      </c>
      <c r="K599">
        <f>Table1[[#This Row],[mx]]-$W$8</f>
        <v>-15.001718974703437</v>
      </c>
      <c r="L599">
        <f>Table1[[#This Row],[my]]-$X$8</f>
        <v>-50.262148476326551</v>
      </c>
      <c r="M599">
        <f>Table1[[#This Row],[mz]]-$Y$8</f>
        <v>5.9396916171971661</v>
      </c>
      <c r="N599">
        <f>Table1[[#This Row],[cx]]*$W$9+Table1[[#This Row],[cy]]*$X$9+Table1[[#This Row],[cz]]*$Y$9</f>
        <v>-0.30011919196358233</v>
      </c>
      <c r="O599">
        <f>Table1[[#This Row],[cx]]*$W$10+Table1[[#This Row],[cy]]*$X$10+Table1[[#This Row],[cz]]*$Y$10</f>
        <v>-0.98501117979678632</v>
      </c>
      <c r="P599">
        <f>Table1[[#This Row],[cx]]*$W$11+Table1[[#This Row],[cy]]*$X$11+Table1[[#This Row],[cz]]*$Y$11</f>
        <v>0.12967527214739427</v>
      </c>
      <c r="Q599">
        <f t="shared" si="51"/>
        <v>5.9496894247391876E-3</v>
      </c>
      <c r="R599">
        <f t="shared" si="52"/>
        <v>-106.94524876028508</v>
      </c>
      <c r="AF599">
        <f t="shared" si="53"/>
        <v>127.6798631234561</v>
      </c>
      <c r="AG599">
        <f t="shared" si="54"/>
        <v>-12.047010600420689</v>
      </c>
      <c r="AH599">
        <f t="shared" si="55"/>
        <v>-249.9961537351335</v>
      </c>
      <c r="AI599">
        <f>SQRT(Table1[[#This Row],[ax]]*Table1[[#This Row],[ax]]+Table1[[#This Row],[ay]]*Table1[[#This Row],[ay]]+Table1[[#This Row],[az]]*Table1[[#This Row],[az]])-9.807</f>
        <v>-0.54063222443545556</v>
      </c>
    </row>
    <row r="600" spans="1:35" x14ac:dyDescent="0.25">
      <c r="A600">
        <v>34591739</v>
      </c>
      <c r="B600">
        <v>2.0734840000000001</v>
      </c>
      <c r="C600">
        <v>6.658614</v>
      </c>
      <c r="D600">
        <v>-1.8005310000000001</v>
      </c>
      <c r="E600">
        <v>2.0952739999999999</v>
      </c>
      <c r="F600">
        <v>0.31439099999999998</v>
      </c>
      <c r="G600">
        <v>-4.3632559999999998</v>
      </c>
      <c r="H600">
        <v>16.28829</v>
      </c>
      <c r="I600">
        <v>-41.851711000000002</v>
      </c>
      <c r="J600">
        <v>37.793982999999997</v>
      </c>
      <c r="K600">
        <f>Table1[[#This Row],[mx]]-$W$8</f>
        <v>6.1730580252965641</v>
      </c>
      <c r="L600">
        <f>Table1[[#This Row],[my]]-$X$8</f>
        <v>-48.99938047632655</v>
      </c>
      <c r="M600">
        <f>Table1[[#This Row],[mz]]-$Y$8</f>
        <v>12.354264617197163</v>
      </c>
      <c r="N600">
        <f>Table1[[#This Row],[cx]]*$W$9+Table1[[#This Row],[cy]]*$X$9+Table1[[#This Row],[cz]]*$Y$9</f>
        <v>0.10994046789034068</v>
      </c>
      <c r="O600">
        <f>Table1[[#This Row],[cx]]*$W$10+Table1[[#This Row],[cy]]*$X$10+Table1[[#This Row],[cz]]*$Y$10</f>
        <v>-0.96095640186138953</v>
      </c>
      <c r="P600">
        <f>Table1[[#This Row],[cx]]*$W$11+Table1[[#This Row],[cy]]*$X$11+Table1[[#This Row],[cz]]*$Y$11</f>
        <v>0.24775752627293413</v>
      </c>
      <c r="Q600">
        <f t="shared" si="51"/>
        <v>9.5610540664781627E-6</v>
      </c>
      <c r="R600">
        <f t="shared" si="52"/>
        <v>-83.473319424690317</v>
      </c>
      <c r="AF600">
        <f t="shared" si="53"/>
        <v>120.05035712349404</v>
      </c>
      <c r="AG600">
        <f t="shared" si="54"/>
        <v>18.013277416897463</v>
      </c>
      <c r="AH600">
        <f t="shared" si="55"/>
        <v>-249.9961537351335</v>
      </c>
      <c r="AI600">
        <f>SQRT(Table1[[#This Row],[ax]]*Table1[[#This Row],[ax]]+Table1[[#This Row],[ay]]*Table1[[#This Row],[ay]]+Table1[[#This Row],[az]]*Table1[[#This Row],[az]])-9.807</f>
        <v>-2.6043346474230118</v>
      </c>
    </row>
    <row r="601" spans="1:35" x14ac:dyDescent="0.25">
      <c r="A601">
        <v>34642807</v>
      </c>
      <c r="B601">
        <v>-0.65364999999999995</v>
      </c>
      <c r="C601">
        <v>4.877237</v>
      </c>
      <c r="D601">
        <v>-1.046319</v>
      </c>
      <c r="E601">
        <v>2.2986089999999999</v>
      </c>
      <c r="F601">
        <v>-0.34594999999999998</v>
      </c>
      <c r="G601">
        <v>-4.3632559999999998</v>
      </c>
      <c r="H601">
        <v>19.726928999999998</v>
      </c>
      <c r="I601">
        <v>-42.392899</v>
      </c>
      <c r="J601">
        <v>36.927151000000002</v>
      </c>
      <c r="K601">
        <f>Table1[[#This Row],[mx]]-$W$8</f>
        <v>9.6116970252965626</v>
      </c>
      <c r="L601">
        <f>Table1[[#This Row],[my]]-$X$8</f>
        <v>-49.540568476326548</v>
      </c>
      <c r="M601">
        <f>Table1[[#This Row],[mz]]-$Y$8</f>
        <v>11.487432617197168</v>
      </c>
      <c r="N601">
        <f>Table1[[#This Row],[cx]]*$W$9+Table1[[#This Row],[cy]]*$X$9+Table1[[#This Row],[cz]]*$Y$9</f>
        <v>0.17638227699380402</v>
      </c>
      <c r="O601">
        <f>Table1[[#This Row],[cx]]*$W$10+Table1[[#This Row],[cy]]*$X$10+Table1[[#This Row],[cz]]*$Y$10</f>
        <v>-0.97146810988432408</v>
      </c>
      <c r="P601">
        <f>Table1[[#This Row],[cx]]*$W$11+Table1[[#This Row],[cy]]*$X$11+Table1[[#This Row],[cz]]*$Y$11</f>
        <v>0.22870430694342983</v>
      </c>
      <c r="Q601">
        <f t="shared" si="51"/>
        <v>7.3802720768800117E-4</v>
      </c>
      <c r="R601">
        <f t="shared" si="52"/>
        <v>-79.709329262364804</v>
      </c>
      <c r="AF601">
        <f t="shared" si="53"/>
        <v>131.70059445078664</v>
      </c>
      <c r="AG601">
        <f t="shared" si="54"/>
        <v>-19.821474922550827</v>
      </c>
      <c r="AH601">
        <f t="shared" si="55"/>
        <v>-249.9961537351335</v>
      </c>
      <c r="AI601">
        <f>SQRT(Table1[[#This Row],[ax]]*Table1[[#This Row],[ax]]+Table1[[#This Row],[ay]]*Table1[[#This Row],[ay]]+Table1[[#This Row],[az]]*Table1[[#This Row],[az]])-9.807</f>
        <v>-4.7761469384974085</v>
      </c>
    </row>
    <row r="602" spans="1:35" x14ac:dyDescent="0.25">
      <c r="A602">
        <v>34693876</v>
      </c>
      <c r="B602">
        <v>-3.9314789999999999</v>
      </c>
      <c r="C602">
        <v>4.7742820000000004</v>
      </c>
      <c r="D602">
        <v>-4.0128870000000001</v>
      </c>
      <c r="E602">
        <v>1.8358779999999999</v>
      </c>
      <c r="F602">
        <v>-0.63304300000000002</v>
      </c>
      <c r="G602">
        <v>-4.3632559999999998</v>
      </c>
      <c r="H602">
        <v>40.901707000000002</v>
      </c>
      <c r="I602">
        <v>-28.141667999999999</v>
      </c>
      <c r="J602">
        <v>42.301524999999998</v>
      </c>
      <c r="K602">
        <f>Table1[[#This Row],[mx]]-$W$8</f>
        <v>30.786475025296568</v>
      </c>
      <c r="L602">
        <f>Table1[[#This Row],[my]]-$X$8</f>
        <v>-35.289337476326551</v>
      </c>
      <c r="M602">
        <f>Table1[[#This Row],[mz]]-$Y$8</f>
        <v>16.861806617197164</v>
      </c>
      <c r="N602">
        <f>Table1[[#This Row],[cx]]*$W$9+Table1[[#This Row],[cy]]*$X$9+Table1[[#This Row],[cz]]*$Y$9</f>
        <v>0.58897192086055705</v>
      </c>
      <c r="O602">
        <f>Table1[[#This Row],[cx]]*$W$10+Table1[[#This Row],[cy]]*$X$10+Table1[[#This Row],[cz]]*$Y$10</f>
        <v>-0.6929211423093441</v>
      </c>
      <c r="P602">
        <f>Table1[[#This Row],[cx]]*$W$11+Table1[[#This Row],[cy]]*$X$11+Table1[[#This Row],[cz]]*$Y$11</f>
        <v>0.32511728366299725</v>
      </c>
      <c r="Q602">
        <f t="shared" si="51"/>
        <v>4.5254034302724703E-3</v>
      </c>
      <c r="R602">
        <f t="shared" si="52"/>
        <v>-49.635993882832707</v>
      </c>
      <c r="AF602">
        <f t="shared" si="53"/>
        <v>105.18806110091855</v>
      </c>
      <c r="AG602">
        <f t="shared" si="54"/>
        <v>-36.270692150300171</v>
      </c>
      <c r="AH602">
        <f t="shared" si="55"/>
        <v>-249.9961537351335</v>
      </c>
      <c r="AI602">
        <f>SQRT(Table1[[#This Row],[ax]]*Table1[[#This Row],[ax]]+Table1[[#This Row],[ay]]*Table1[[#This Row],[ay]]+Table1[[#This Row],[az]]*Table1[[#This Row],[az]])-9.807</f>
        <v>-2.434513457609162</v>
      </c>
    </row>
    <row r="603" spans="1:35" x14ac:dyDescent="0.25">
      <c r="A603">
        <v>34744946</v>
      </c>
      <c r="B603">
        <v>-8.4256250000000001</v>
      </c>
      <c r="C603">
        <v>-1.113361</v>
      </c>
      <c r="D603">
        <v>-1.4341999999999999</v>
      </c>
      <c r="E603">
        <v>1.52668</v>
      </c>
      <c r="F603">
        <v>-0.50654100000000002</v>
      </c>
      <c r="G603">
        <v>-4.3632559999999998</v>
      </c>
      <c r="H603">
        <v>54.656261000000001</v>
      </c>
      <c r="I603">
        <v>-11.545299999999999</v>
      </c>
      <c r="J603">
        <v>41.954791999999998</v>
      </c>
      <c r="K603">
        <f>Table1[[#This Row],[mx]]-$W$8</f>
        <v>44.541029025296567</v>
      </c>
      <c r="L603">
        <f>Table1[[#This Row],[my]]-$X$8</f>
        <v>-18.692969476326549</v>
      </c>
      <c r="M603">
        <f>Table1[[#This Row],[mz]]-$Y$8</f>
        <v>16.515073617197164</v>
      </c>
      <c r="N603">
        <f>Table1[[#This Row],[cx]]*$W$9+Table1[[#This Row],[cy]]*$X$9+Table1[[#This Row],[cz]]*$Y$9</f>
        <v>0.85840224277264121</v>
      </c>
      <c r="O603">
        <f>Table1[[#This Row],[cx]]*$W$10+Table1[[#This Row],[cy]]*$X$10+Table1[[#This Row],[cz]]*$Y$10</f>
        <v>-0.36784675479883161</v>
      </c>
      <c r="P603">
        <f>Table1[[#This Row],[cx]]*$W$11+Table1[[#This Row],[cy]]*$X$11+Table1[[#This Row],[cz]]*$Y$11</f>
        <v>0.31032102006673307</v>
      </c>
      <c r="Q603">
        <f t="shared" si="51"/>
        <v>9.9447004315585444E-4</v>
      </c>
      <c r="R603">
        <f t="shared" si="52"/>
        <v>-23.196339360375479</v>
      </c>
      <c r="AF603">
        <f t="shared" si="53"/>
        <v>87.47232066703252</v>
      </c>
      <c r="AG603">
        <f t="shared" si="54"/>
        <v>-29.022661450336233</v>
      </c>
      <c r="AH603">
        <f t="shared" si="55"/>
        <v>-249.9961537351335</v>
      </c>
      <c r="AI603">
        <f>SQRT(Table1[[#This Row],[ax]]*Table1[[#This Row],[ax]]+Table1[[#This Row],[ay]]*Table1[[#This Row],[ay]]+Table1[[#This Row],[az]]*Table1[[#This Row],[az]])-9.807</f>
        <v>-1.1879711105632076</v>
      </c>
    </row>
    <row r="604" spans="1:35" x14ac:dyDescent="0.25">
      <c r="A604">
        <v>34796014</v>
      </c>
      <c r="B604">
        <v>-7.8342270000000003</v>
      </c>
      <c r="C604">
        <v>2.238693</v>
      </c>
      <c r="D604">
        <v>-4.415133</v>
      </c>
      <c r="E604">
        <v>1.7446630000000001</v>
      </c>
      <c r="F604">
        <v>-0.96794100000000005</v>
      </c>
      <c r="G604">
        <v>-4.0166409999999999</v>
      </c>
      <c r="H604">
        <v>58.275879000000003</v>
      </c>
      <c r="I604">
        <v>6.1334400000000002</v>
      </c>
      <c r="J604">
        <v>43.341723999999999</v>
      </c>
      <c r="K604">
        <f>Table1[[#This Row],[mx]]-$W$8</f>
        <v>48.160647025296569</v>
      </c>
      <c r="L604">
        <f>Table1[[#This Row],[my]]-$X$8</f>
        <v>-1.0142294763265509</v>
      </c>
      <c r="M604">
        <f>Table1[[#This Row],[mz]]-$Y$8</f>
        <v>17.902005617197165</v>
      </c>
      <c r="N604">
        <f>Table1[[#This Row],[cx]]*$W$9+Table1[[#This Row],[cy]]*$X$9+Table1[[#This Row],[cz]]*$Y$9</f>
        <v>0.93190257835073798</v>
      </c>
      <c r="O604">
        <f>Table1[[#This Row],[cx]]*$W$10+Table1[[#This Row],[cy]]*$X$10+Table1[[#This Row],[cz]]*$Y$10</f>
        <v>-2.1747059877290316E-2</v>
      </c>
      <c r="P604">
        <f>Table1[[#This Row],[cx]]*$W$11+Table1[[#This Row],[cy]]*$X$11+Table1[[#This Row],[cz]]*$Y$11</f>
        <v>0.33524412133900439</v>
      </c>
      <c r="Q604">
        <f t="shared" si="51"/>
        <v>3.4954149878263426E-4</v>
      </c>
      <c r="R604">
        <f t="shared" si="52"/>
        <v>-1.3368228251977317</v>
      </c>
      <c r="AF604">
        <f t="shared" si="53"/>
        <v>99.961826572632745</v>
      </c>
      <c r="AG604">
        <f t="shared" si="54"/>
        <v>-55.45893411767242</v>
      </c>
      <c r="AH604">
        <f t="shared" si="55"/>
        <v>-230.13657711920649</v>
      </c>
      <c r="AI604">
        <f>SQRT(Table1[[#This Row],[ax]]*Table1[[#This Row],[ax]]+Table1[[#This Row],[ay]]*Table1[[#This Row],[ay]]+Table1[[#This Row],[az]]*Table1[[#This Row],[az]])-9.807</f>
        <v>-0.53983978537831767</v>
      </c>
    </row>
    <row r="605" spans="1:35" x14ac:dyDescent="0.25">
      <c r="A605">
        <v>34847089</v>
      </c>
      <c r="B605">
        <v>-11.361065999999999</v>
      </c>
      <c r="C605">
        <v>-1.046319</v>
      </c>
      <c r="D605">
        <v>-1.2450479999999999</v>
      </c>
      <c r="E605">
        <v>1.2663519999999999</v>
      </c>
      <c r="F605">
        <v>-0.80335500000000004</v>
      </c>
      <c r="G605">
        <v>-1.8751599999999999</v>
      </c>
      <c r="H605">
        <v>59.361767</v>
      </c>
      <c r="I605">
        <v>20.204273000000001</v>
      </c>
      <c r="J605">
        <v>40.221122999999999</v>
      </c>
      <c r="K605">
        <f>Table1[[#This Row],[mx]]-$W$8</f>
        <v>49.246535025296566</v>
      </c>
      <c r="L605">
        <f>Table1[[#This Row],[my]]-$X$8</f>
        <v>13.056603523673449</v>
      </c>
      <c r="M605">
        <f>Table1[[#This Row],[mz]]-$Y$8</f>
        <v>14.781404617197165</v>
      </c>
      <c r="N605">
        <f>Table1[[#This Row],[cx]]*$W$9+Table1[[#This Row],[cy]]*$X$9+Table1[[#This Row],[cz]]*$Y$9</f>
        <v>0.95565510291437994</v>
      </c>
      <c r="O605">
        <f>Table1[[#This Row],[cx]]*$W$10+Table1[[#This Row],[cy]]*$X$10+Table1[[#This Row],[cz]]*$Y$10</f>
        <v>0.25415857635001982</v>
      </c>
      <c r="P605">
        <f>Table1[[#This Row],[cx]]*$W$11+Table1[[#This Row],[cy]]*$X$11+Table1[[#This Row],[cz]]*$Y$11</f>
        <v>0.27124726949691169</v>
      </c>
      <c r="Q605">
        <f t="shared" si="51"/>
        <v>2.6469315722861373E-3</v>
      </c>
      <c r="R605">
        <f t="shared" si="52"/>
        <v>14.89319215782198</v>
      </c>
      <c r="AF605">
        <f t="shared" si="53"/>
        <v>72.556624977950818</v>
      </c>
      <c r="AG605">
        <f t="shared" si="54"/>
        <v>-46.028850950732249</v>
      </c>
      <c r="AH605">
        <f t="shared" si="55"/>
        <v>-107.43875391175145</v>
      </c>
      <c r="AI605">
        <f>SQRT(Table1[[#This Row],[ax]]*Table1[[#This Row],[ax]]+Table1[[#This Row],[ay]]*Table1[[#This Row],[ay]]+Table1[[#This Row],[az]]*Table1[[#This Row],[az]])-9.807</f>
        <v>1.6698788713840216</v>
      </c>
    </row>
    <row r="606" spans="1:35" x14ac:dyDescent="0.25">
      <c r="A606">
        <v>34898158</v>
      </c>
      <c r="B606">
        <v>-11.928521</v>
      </c>
      <c r="C606">
        <v>-0.95294100000000004</v>
      </c>
      <c r="D606">
        <v>-1.53955</v>
      </c>
      <c r="E606">
        <v>2.7430979999999998</v>
      </c>
      <c r="F606">
        <v>0.119045</v>
      </c>
      <c r="G606">
        <v>1.408434</v>
      </c>
      <c r="H606">
        <v>58.999805000000002</v>
      </c>
      <c r="I606">
        <v>23.451388999999999</v>
      </c>
      <c r="J606">
        <v>36.753784000000003</v>
      </c>
      <c r="K606">
        <f>Table1[[#This Row],[mx]]-$W$8</f>
        <v>48.884573025296568</v>
      </c>
      <c r="L606">
        <f>Table1[[#This Row],[my]]-$X$8</f>
        <v>16.303719523673447</v>
      </c>
      <c r="M606">
        <f>Table1[[#This Row],[mz]]-$Y$8</f>
        <v>11.314065617197169</v>
      </c>
      <c r="N606">
        <f>Table1[[#This Row],[cx]]*$W$9+Table1[[#This Row],[cy]]*$X$9+Table1[[#This Row],[cz]]*$Y$9</f>
        <v>0.94927638609949128</v>
      </c>
      <c r="O606">
        <f>Table1[[#This Row],[cx]]*$W$10+Table1[[#This Row],[cy]]*$X$10+Table1[[#This Row],[cz]]*$Y$10</f>
        <v>0.31811397629589422</v>
      </c>
      <c r="P606">
        <f>Table1[[#This Row],[cx]]*$W$11+Table1[[#This Row],[cy]]*$X$11+Table1[[#This Row],[cz]]*$Y$11</f>
        <v>0.20168675708613926</v>
      </c>
      <c r="Q606">
        <f t="shared" si="51"/>
        <v>1.8489748111001965E-3</v>
      </c>
      <c r="R606">
        <f t="shared" si="52"/>
        <v>18.526622603118959</v>
      </c>
      <c r="AF606">
        <f t="shared" si="53"/>
        <v>157.16793819077708</v>
      </c>
      <c r="AG606">
        <f t="shared" si="54"/>
        <v>6.8207760721348851</v>
      </c>
      <c r="AH606">
        <f t="shared" si="55"/>
        <v>80.697323922728586</v>
      </c>
      <c r="AI606">
        <f>SQRT(Table1[[#This Row],[ax]]*Table1[[#This Row],[ax]]+Table1[[#This Row],[ay]]*Table1[[#This Row],[ay]]+Table1[[#This Row],[az]]*Table1[[#This Row],[az]])-9.807</f>
        <v>2.2581532936561555</v>
      </c>
    </row>
    <row r="607" spans="1:35" x14ac:dyDescent="0.25">
      <c r="A607">
        <v>34949228</v>
      </c>
      <c r="B607">
        <v>-7.5205710000000003</v>
      </c>
      <c r="C607">
        <v>1.37913</v>
      </c>
      <c r="D607">
        <v>-1.6592659999999999</v>
      </c>
      <c r="E607">
        <v>3.324341</v>
      </c>
      <c r="F607">
        <v>1.6238870000000001</v>
      </c>
      <c r="G607">
        <v>2.7783850000000001</v>
      </c>
      <c r="H607">
        <v>57.913918000000002</v>
      </c>
      <c r="I607">
        <v>18.400321999999999</v>
      </c>
      <c r="J607">
        <v>36.060318000000002</v>
      </c>
      <c r="K607">
        <f>Table1[[#This Row],[mx]]-$W$8</f>
        <v>47.798686025296568</v>
      </c>
      <c r="L607">
        <f>Table1[[#This Row],[my]]-$X$8</f>
        <v>11.252652523673447</v>
      </c>
      <c r="M607">
        <f>Table1[[#This Row],[mz]]-$Y$8</f>
        <v>10.620599617197168</v>
      </c>
      <c r="N607">
        <f>Table1[[#This Row],[cx]]*$W$9+Table1[[#This Row],[cy]]*$X$9+Table1[[#This Row],[cz]]*$Y$9</f>
        <v>0.92727496294288425</v>
      </c>
      <c r="O607">
        <f>Table1[[#This Row],[cx]]*$W$10+Table1[[#This Row],[cy]]*$X$10+Table1[[#This Row],[cz]]*$Y$10</f>
        <v>0.2192591875452313</v>
      </c>
      <c r="P607">
        <f>Table1[[#This Row],[cx]]*$W$11+Table1[[#This Row],[cy]]*$X$11+Table1[[#This Row],[cz]]*$Y$11</f>
        <v>0.1886311128038706</v>
      </c>
      <c r="Q607">
        <f t="shared" si="51"/>
        <v>3.1927986451991694E-3</v>
      </c>
      <c r="R607">
        <f t="shared" si="52"/>
        <v>13.303550598729034</v>
      </c>
      <c r="AF607">
        <f t="shared" si="53"/>
        <v>190.4707089622996</v>
      </c>
      <c r="AG607">
        <f t="shared" si="54"/>
        <v>93.041871506160717</v>
      </c>
      <c r="AH607">
        <f t="shared" si="55"/>
        <v>159.18973436245523</v>
      </c>
      <c r="AI607">
        <f>SQRT(Table1[[#This Row],[ax]]*Table1[[#This Row],[ax]]+Table1[[#This Row],[ay]]*Table1[[#This Row],[ay]]+Table1[[#This Row],[az]]*Table1[[#This Row],[az]])-9.807</f>
        <v>-1.983052698177409</v>
      </c>
    </row>
    <row r="608" spans="1:35" x14ac:dyDescent="0.25">
      <c r="A608">
        <v>35000296</v>
      </c>
      <c r="B608">
        <v>-9.5772940000000002</v>
      </c>
      <c r="C608">
        <v>-0.483653</v>
      </c>
      <c r="D608">
        <v>-3.0264250000000001</v>
      </c>
      <c r="E608">
        <v>3.6440589999999999</v>
      </c>
      <c r="F608">
        <v>1.8168359999999999</v>
      </c>
      <c r="G608">
        <v>2.2121879999999998</v>
      </c>
      <c r="H608">
        <v>59.361767</v>
      </c>
      <c r="I608">
        <v>14.431623999999999</v>
      </c>
      <c r="J608">
        <v>37.793982999999997</v>
      </c>
      <c r="K608">
        <f>Table1[[#This Row],[mx]]-$W$8</f>
        <v>49.246535025296566</v>
      </c>
      <c r="L608">
        <f>Table1[[#This Row],[my]]-$X$8</f>
        <v>7.2839545236734482</v>
      </c>
      <c r="M608">
        <f>Table1[[#This Row],[mz]]-$Y$8</f>
        <v>12.354264617197163</v>
      </c>
      <c r="N608">
        <f>Table1[[#This Row],[cx]]*$W$9+Table1[[#This Row],[cy]]*$X$9+Table1[[#This Row],[cz]]*$Y$9</f>
        <v>0.95452521846668825</v>
      </c>
      <c r="O608">
        <f>Table1[[#This Row],[cx]]*$W$10+Table1[[#This Row],[cy]]*$X$10+Table1[[#This Row],[cz]]*$Y$10</f>
        <v>0.14135017564962513</v>
      </c>
      <c r="P608">
        <f>Table1[[#This Row],[cx]]*$W$11+Table1[[#This Row],[cy]]*$X$11+Table1[[#This Row],[cz]]*$Y$11</f>
        <v>0.22292992871821432</v>
      </c>
      <c r="Q608">
        <f t="shared" si="51"/>
        <v>3.6879292606332227E-4</v>
      </c>
      <c r="R608">
        <f t="shared" si="52"/>
        <v>8.4233879646145002</v>
      </c>
      <c r="AF608">
        <f t="shared" si="53"/>
        <v>208.78920099666325</v>
      </c>
      <c r="AG608">
        <f t="shared" si="54"/>
        <v>104.09703486743042</v>
      </c>
      <c r="AH608">
        <f t="shared" si="55"/>
        <v>126.74903588948655</v>
      </c>
      <c r="AI608">
        <f>SQRT(Table1[[#This Row],[ax]]*Table1[[#This Row],[ax]]+Table1[[#This Row],[ay]]*Table1[[#This Row],[ay]]+Table1[[#This Row],[az]]*Table1[[#This Row],[az]])-9.807</f>
        <v>0.24873114534542573</v>
      </c>
    </row>
    <row r="609" spans="1:35" x14ac:dyDescent="0.25">
      <c r="A609">
        <v>35051371</v>
      </c>
      <c r="B609">
        <v>-7.5277539999999998</v>
      </c>
      <c r="C609">
        <v>0.95294100000000004</v>
      </c>
      <c r="D609">
        <v>-6.986637</v>
      </c>
      <c r="E609">
        <v>2.97919</v>
      </c>
      <c r="F609">
        <v>2.1794310000000001</v>
      </c>
      <c r="G609">
        <v>2.7653349999999999</v>
      </c>
      <c r="H609">
        <v>57.913918000000002</v>
      </c>
      <c r="I609">
        <v>15.513996000000001</v>
      </c>
      <c r="J609">
        <v>39.527653000000001</v>
      </c>
      <c r="K609">
        <f>Table1[[#This Row],[mx]]-$W$8</f>
        <v>47.798686025296568</v>
      </c>
      <c r="L609">
        <f>Table1[[#This Row],[my]]-$X$8</f>
        <v>8.3663265236734503</v>
      </c>
      <c r="M609">
        <f>Table1[[#This Row],[mz]]-$Y$8</f>
        <v>14.087934617197167</v>
      </c>
      <c r="N609">
        <f>Table1[[#This Row],[cx]]*$W$9+Table1[[#This Row],[cy]]*$X$9+Table1[[#This Row],[cz]]*$Y$9</f>
        <v>0.92671885905340046</v>
      </c>
      <c r="O609">
        <f>Table1[[#This Row],[cx]]*$W$10+Table1[[#This Row],[cy]]*$X$10+Table1[[#This Row],[cz]]*$Y$10</f>
        <v>0.16237022971579473</v>
      </c>
      <c r="P609">
        <f>Table1[[#This Row],[cx]]*$W$11+Table1[[#This Row],[cy]]*$X$11+Table1[[#This Row],[cz]]*$Y$11</f>
        <v>0.25834831194222324</v>
      </c>
      <c r="Q609">
        <f t="shared" si="51"/>
        <v>2.3120916834480196E-3</v>
      </c>
      <c r="R609">
        <f t="shared" si="52"/>
        <v>9.9379087778862978</v>
      </c>
      <c r="AF609">
        <f t="shared" si="53"/>
        <v>170.69501336757972</v>
      </c>
      <c r="AG609">
        <f t="shared" si="54"/>
        <v>124.87219803997652</v>
      </c>
      <c r="AH609">
        <f t="shared" si="55"/>
        <v>158.4420244398095</v>
      </c>
      <c r="AI609">
        <f>SQRT(Table1[[#This Row],[ax]]*Table1[[#This Row],[ax]]+Table1[[#This Row],[ay]]*Table1[[#This Row],[ay]]+Table1[[#This Row],[az]]*Table1[[#This Row],[az]])-9.807</f>
        <v>0.50746912854781812</v>
      </c>
    </row>
    <row r="610" spans="1:35" x14ac:dyDescent="0.25">
      <c r="A610">
        <v>35102449</v>
      </c>
      <c r="B610">
        <v>-6.3521409999999996</v>
      </c>
      <c r="C610">
        <v>0.34238800000000003</v>
      </c>
      <c r="D610">
        <v>-4.7647040000000001</v>
      </c>
      <c r="E610">
        <v>1.083923</v>
      </c>
      <c r="F610">
        <v>-0.13262699999999999</v>
      </c>
      <c r="G610">
        <v>1.0499670000000001</v>
      </c>
      <c r="H610">
        <v>56.828032999999998</v>
      </c>
      <c r="I610">
        <v>8.2981839999999991</v>
      </c>
      <c r="J610">
        <v>45.422131</v>
      </c>
      <c r="K610">
        <f>Table1[[#This Row],[mx]]-$W$8</f>
        <v>46.712801025296564</v>
      </c>
      <c r="L610">
        <f>Table1[[#This Row],[my]]-$X$8</f>
        <v>1.150514523673448</v>
      </c>
      <c r="M610">
        <f>Table1[[#This Row],[mz]]-$Y$8</f>
        <v>19.982412617197166</v>
      </c>
      <c r="N610">
        <f>Table1[[#This Row],[cx]]*$W$9+Table1[[#This Row],[cy]]*$X$9+Table1[[#This Row],[cz]]*$Y$9</f>
        <v>0.90430792579908981</v>
      </c>
      <c r="O610">
        <f>Table1[[#This Row],[cx]]*$W$10+Table1[[#This Row],[cy]]*$X$10+Table1[[#This Row],[cz]]*$Y$10</f>
        <v>2.0435795734486513E-2</v>
      </c>
      <c r="P610">
        <f>Table1[[#This Row],[cx]]*$W$11+Table1[[#This Row],[cy]]*$X$11+Table1[[#This Row],[cz]]*$Y$11</f>
        <v>0.37754900270864217</v>
      </c>
      <c r="Q610">
        <f t="shared" si="51"/>
        <v>1.5418426410785341E-3</v>
      </c>
      <c r="R610">
        <f t="shared" si="52"/>
        <v>1.294565222396665</v>
      </c>
      <c r="AF610">
        <f t="shared" si="53"/>
        <v>62.10421321715873</v>
      </c>
      <c r="AG610">
        <f t="shared" si="54"/>
        <v>-7.598967349481569</v>
      </c>
      <c r="AH610">
        <f t="shared" si="55"/>
        <v>60.158677728012513</v>
      </c>
      <c r="AI610">
        <f>SQRT(Table1[[#This Row],[ax]]*Table1[[#This Row],[ax]]+Table1[[#This Row],[ay]]*Table1[[#This Row],[ay]]+Table1[[#This Row],[az]]*Table1[[#This Row],[az]])-9.807</f>
        <v>-1.8590864980775619</v>
      </c>
    </row>
    <row r="611" spans="1:35" x14ac:dyDescent="0.25">
      <c r="A611">
        <v>35153518</v>
      </c>
      <c r="B611">
        <v>-11.059381</v>
      </c>
      <c r="C611">
        <v>2.6122070000000002</v>
      </c>
      <c r="D611">
        <v>-4.9490670000000003</v>
      </c>
      <c r="E611">
        <v>2.0405449999999998</v>
      </c>
      <c r="F611">
        <v>-0.456206</v>
      </c>
      <c r="G611">
        <v>0.45181199999999999</v>
      </c>
      <c r="H611">
        <v>56.828032999999998</v>
      </c>
      <c r="I611">
        <v>7.2158119999999997</v>
      </c>
      <c r="J611">
        <v>45.075394000000003</v>
      </c>
      <c r="K611">
        <f>Table1[[#This Row],[mx]]-$W$8</f>
        <v>46.712801025296564</v>
      </c>
      <c r="L611">
        <f>Table1[[#This Row],[my]]-$X$8</f>
        <v>6.814252367344853E-2</v>
      </c>
      <c r="M611">
        <f>Table1[[#This Row],[mz]]-$Y$8</f>
        <v>19.635675617197169</v>
      </c>
      <c r="N611">
        <f>Table1[[#This Row],[cx]]*$W$9+Table1[[#This Row],[cy]]*$X$9+Table1[[#This Row],[cz]]*$Y$9</f>
        <v>0.90409627699729</v>
      </c>
      <c r="O611">
        <f>Table1[[#This Row],[cx]]*$W$10+Table1[[#This Row],[cy]]*$X$10+Table1[[#This Row],[cz]]*$Y$10</f>
        <v>-7.2700581293480668E-4</v>
      </c>
      <c r="P611">
        <f>Table1[[#This Row],[cx]]*$W$11+Table1[[#This Row],[cy]]*$X$11+Table1[[#This Row],[cz]]*$Y$11</f>
        <v>0.37066250307767701</v>
      </c>
      <c r="Q611">
        <f t="shared" si="51"/>
        <v>2.0447310281438923E-3</v>
      </c>
      <c r="R611">
        <f t="shared" si="52"/>
        <v>-4.6072920378417634E-2</v>
      </c>
      <c r="AF611">
        <f t="shared" si="53"/>
        <v>116.91461640652255</v>
      </c>
      <c r="AG611">
        <f t="shared" si="54"/>
        <v>-26.138678388545234</v>
      </c>
      <c r="AH611">
        <f t="shared" si="55"/>
        <v>25.88692073336475</v>
      </c>
      <c r="AI611">
        <f>SQRT(Table1[[#This Row],[ax]]*Table1[[#This Row],[ax]]+Table1[[#This Row],[ay]]*Table1[[#This Row],[ay]]+Table1[[#This Row],[az]]*Table1[[#This Row],[az]])-9.807</f>
        <v>2.5876277751491585</v>
      </c>
    </row>
    <row r="612" spans="1:35" x14ac:dyDescent="0.25">
      <c r="A612">
        <v>35204581</v>
      </c>
      <c r="B612">
        <v>-7.235646</v>
      </c>
      <c r="C612">
        <v>0.94336399999999998</v>
      </c>
      <c r="D612">
        <v>-6.3904500000000004</v>
      </c>
      <c r="E612">
        <v>0.66193900000000006</v>
      </c>
      <c r="F612">
        <v>0.56939300000000004</v>
      </c>
      <c r="G612">
        <v>0.44768400000000003</v>
      </c>
      <c r="H612">
        <v>58.818824999999997</v>
      </c>
      <c r="I612">
        <v>7.7569980000000003</v>
      </c>
      <c r="J612">
        <v>42.128158999999997</v>
      </c>
      <c r="K612">
        <f>Table1[[#This Row],[mx]]-$W$8</f>
        <v>48.703593025296563</v>
      </c>
      <c r="L612">
        <f>Table1[[#This Row],[my]]-$X$8</f>
        <v>0.60932852367344914</v>
      </c>
      <c r="M612">
        <f>Table1[[#This Row],[mz]]-$Y$8</f>
        <v>16.688440617197163</v>
      </c>
      <c r="N612">
        <f>Table1[[#This Row],[cx]]*$W$9+Table1[[#This Row],[cy]]*$X$9+Table1[[#This Row],[cz]]*$Y$9</f>
        <v>0.94272456393560045</v>
      </c>
      <c r="O612">
        <f>Table1[[#This Row],[cx]]*$W$10+Table1[[#This Row],[cy]]*$X$10+Table1[[#This Row],[cz]]*$Y$10</f>
        <v>1.0176343271826037E-2</v>
      </c>
      <c r="P612">
        <f>Table1[[#This Row],[cx]]*$W$11+Table1[[#This Row],[cy]]*$X$11+Table1[[#This Row],[cz]]*$Y$11</f>
        <v>0.31053617137917899</v>
      </c>
      <c r="Q612">
        <f t="shared" si="51"/>
        <v>2.1709443524883126E-4</v>
      </c>
      <c r="R612">
        <f t="shared" si="52"/>
        <v>0.61846152888424166</v>
      </c>
      <c r="AF612">
        <f t="shared" si="53"/>
        <v>37.9263109951102</v>
      </c>
      <c r="AG612">
        <f t="shared" si="54"/>
        <v>32.623815784292482</v>
      </c>
      <c r="AH612">
        <f t="shared" si="55"/>
        <v>25.650403755534747</v>
      </c>
      <c r="AI612">
        <f>SQRT(Table1[[#This Row],[ax]]*Table1[[#This Row],[ax]]+Table1[[#This Row],[ay]]*Table1[[#This Row],[ay]]+Table1[[#This Row],[az]]*Table1[[#This Row],[az]])-9.807</f>
        <v>-0.10739382880356274</v>
      </c>
    </row>
    <row r="613" spans="1:35" x14ac:dyDescent="0.25">
      <c r="A613">
        <v>35255649</v>
      </c>
      <c r="B613">
        <v>-6.4958</v>
      </c>
      <c r="C613">
        <v>0.66801600000000005</v>
      </c>
      <c r="D613">
        <v>-8.3178809999999999</v>
      </c>
      <c r="E613">
        <v>0.206931</v>
      </c>
      <c r="F613">
        <v>-0.50148099999999995</v>
      </c>
      <c r="G613">
        <v>-0.18016599999999999</v>
      </c>
      <c r="H613">
        <v>56.285091000000001</v>
      </c>
      <c r="I613">
        <v>7.7569980000000003</v>
      </c>
      <c r="J613">
        <v>43.861828000000003</v>
      </c>
      <c r="K613">
        <f>Table1[[#This Row],[mx]]-$W$8</f>
        <v>46.169859025296567</v>
      </c>
      <c r="L613">
        <f>Table1[[#This Row],[my]]-$X$8</f>
        <v>0.60932852367344914</v>
      </c>
      <c r="M613">
        <f>Table1[[#This Row],[mz]]-$Y$8</f>
        <v>18.422109617197169</v>
      </c>
      <c r="N613">
        <f>Table1[[#This Row],[cx]]*$W$9+Table1[[#This Row],[cy]]*$X$9+Table1[[#This Row],[cz]]*$Y$9</f>
        <v>0.89369177400815536</v>
      </c>
      <c r="O613">
        <f>Table1[[#This Row],[cx]]*$W$10+Table1[[#This Row],[cy]]*$X$10+Table1[[#This Row],[cz]]*$Y$10</f>
        <v>9.9983463703719813E-3</v>
      </c>
      <c r="P613">
        <f>Table1[[#This Row],[cx]]*$W$11+Table1[[#This Row],[cy]]*$X$11+Table1[[#This Row],[cz]]*$Y$11</f>
        <v>0.34655950393761309</v>
      </c>
      <c r="Q613">
        <f t="shared" si="51"/>
        <v>6.5790845768496338E-3</v>
      </c>
      <c r="R613">
        <f t="shared" si="52"/>
        <v>0.64098066794387176</v>
      </c>
      <c r="AF613">
        <f t="shared" si="53"/>
        <v>11.856272950421639</v>
      </c>
      <c r="AG613">
        <f t="shared" si="54"/>
        <v>-28.732744806000035</v>
      </c>
      <c r="AH613">
        <f t="shared" si="55"/>
        <v>-10.322751411753989</v>
      </c>
      <c r="AI613">
        <f>SQRT(Table1[[#This Row],[ax]]*Table1[[#This Row],[ax]]+Table1[[#This Row],[ay]]*Table1[[#This Row],[ay]]+Table1[[#This Row],[az]]*Table1[[#This Row],[az]])-9.807</f>
        <v>0.7679140585830293</v>
      </c>
    </row>
    <row r="614" spans="1:35" x14ac:dyDescent="0.25">
      <c r="A614">
        <v>35306709</v>
      </c>
      <c r="B614">
        <v>-7.1207180000000001</v>
      </c>
      <c r="C614">
        <v>0.59858100000000003</v>
      </c>
      <c r="D614">
        <v>-6.4407310000000004</v>
      </c>
      <c r="E614">
        <v>-0.64782399999999996</v>
      </c>
      <c r="F614">
        <v>-1.5776810000000001</v>
      </c>
      <c r="G614">
        <v>-0.406138</v>
      </c>
      <c r="H614">
        <v>58.999805000000002</v>
      </c>
      <c r="I614">
        <v>7.9373930000000001</v>
      </c>
      <c r="J614">
        <v>42.648257999999998</v>
      </c>
      <c r="K614">
        <f>Table1[[#This Row],[mx]]-$W$8</f>
        <v>48.884573025296568</v>
      </c>
      <c r="L614">
        <f>Table1[[#This Row],[my]]-$X$8</f>
        <v>0.789723523673449</v>
      </c>
      <c r="M614">
        <f>Table1[[#This Row],[mz]]-$Y$8</f>
        <v>17.208539617197165</v>
      </c>
      <c r="N614">
        <f>Table1[[#This Row],[cx]]*$W$9+Table1[[#This Row],[cy]]*$X$9+Table1[[#This Row],[cz]]*$Y$9</f>
        <v>0.94626326822830342</v>
      </c>
      <c r="O614">
        <f>Table1[[#This Row],[cx]]*$W$10+Table1[[#This Row],[cy]]*$X$10+Table1[[#This Row],[cz]]*$Y$10</f>
        <v>1.3655486738903495E-2</v>
      </c>
      <c r="P614">
        <f>Table1[[#This Row],[cx]]*$W$11+Table1[[#This Row],[cy]]*$X$11+Table1[[#This Row],[cz]]*$Y$11</f>
        <v>0.32086596454353034</v>
      </c>
      <c r="Q614">
        <f t="shared" si="51"/>
        <v>2.0862557740745034E-6</v>
      </c>
      <c r="R614">
        <f t="shared" si="52"/>
        <v>0.82677567437391308</v>
      </c>
      <c r="AF614">
        <f t="shared" si="53"/>
        <v>-37.117581067283041</v>
      </c>
      <c r="AG614">
        <f t="shared" si="54"/>
        <v>-90.394462717979238</v>
      </c>
      <c r="AH614">
        <f t="shared" si="55"/>
        <v>-23.269993299884227</v>
      </c>
      <c r="AI614">
        <f>SQRT(Table1[[#This Row],[ax]]*Table1[[#This Row],[ax]]+Table1[[#This Row],[ay]]*Table1[[#This Row],[ay]]+Table1[[#This Row],[az]]*Table1[[#This Row],[az]])-9.807</f>
        <v>-0.1869199658502847</v>
      </c>
    </row>
    <row r="615" spans="1:35" x14ac:dyDescent="0.25">
      <c r="A615">
        <v>35357778</v>
      </c>
      <c r="B615">
        <v>-8.2891480000000008</v>
      </c>
      <c r="C615">
        <v>0.37351499999999999</v>
      </c>
      <c r="D615">
        <v>-5.1908940000000001</v>
      </c>
      <c r="E615">
        <v>-1.3013729999999999</v>
      </c>
      <c r="F615">
        <v>-1.501646</v>
      </c>
      <c r="G615">
        <v>0.41253000000000001</v>
      </c>
      <c r="H615">
        <v>59.180785999999998</v>
      </c>
      <c r="I615">
        <v>7.7569980000000003</v>
      </c>
      <c r="J615">
        <v>38.314087000000001</v>
      </c>
      <c r="K615">
        <f>Table1[[#This Row],[mx]]-$W$8</f>
        <v>49.065554025296564</v>
      </c>
      <c r="L615">
        <f>Table1[[#This Row],[my]]-$X$8</f>
        <v>0.60932852367344914</v>
      </c>
      <c r="M615">
        <f>Table1[[#This Row],[mz]]-$Y$8</f>
        <v>12.874368617197167</v>
      </c>
      <c r="N615">
        <f>Table1[[#This Row],[cx]]*$W$9+Table1[[#This Row],[cy]]*$X$9+Table1[[#This Row],[cz]]*$Y$9</f>
        <v>0.94972249466359937</v>
      </c>
      <c r="O615">
        <f>Table1[[#This Row],[cx]]*$W$10+Table1[[#This Row],[cy]]*$X$10+Table1[[#This Row],[cz]]*$Y$10</f>
        <v>1.0571088172955771E-2</v>
      </c>
      <c r="P615">
        <f>Table1[[#This Row],[cx]]*$W$11+Table1[[#This Row],[cy]]*$X$11+Table1[[#This Row],[cz]]*$Y$11</f>
        <v>0.23386548568371093</v>
      </c>
      <c r="Q615">
        <f t="shared" si="51"/>
        <v>1.8681732537827597E-3</v>
      </c>
      <c r="R615">
        <f t="shared" si="52"/>
        <v>0.63771652178654981</v>
      </c>
      <c r="AF615">
        <f t="shared" si="53"/>
        <v>-74.563180472278475</v>
      </c>
      <c r="AG615">
        <f t="shared" si="54"/>
        <v>-86.037978122702015</v>
      </c>
      <c r="AH615">
        <f t="shared" si="55"/>
        <v>23.636227922531852</v>
      </c>
      <c r="AI615">
        <f>SQRT(Table1[[#This Row],[ax]]*Table1[[#This Row],[ax]]+Table1[[#This Row],[ay]]*Table1[[#This Row],[ay]]+Table1[[#This Row],[az]]*Table1[[#This Row],[az]])-9.807</f>
        <v>-1.9514697821252369E-2</v>
      </c>
    </row>
    <row r="616" spans="1:35" x14ac:dyDescent="0.25">
      <c r="A616">
        <v>35408843</v>
      </c>
      <c r="B616">
        <v>-8.6387199999999993</v>
      </c>
      <c r="C616">
        <v>1.9322189999999999</v>
      </c>
      <c r="D616">
        <v>-3.392757</v>
      </c>
      <c r="E616">
        <v>-1.4582360000000001</v>
      </c>
      <c r="F616">
        <v>-0.872332</v>
      </c>
      <c r="G616">
        <v>2.1288299999999998</v>
      </c>
      <c r="H616">
        <v>60.447651</v>
      </c>
      <c r="I616">
        <v>3.6079059999999998</v>
      </c>
      <c r="J616">
        <v>35.020114999999997</v>
      </c>
      <c r="K616">
        <f>Table1[[#This Row],[mx]]-$W$8</f>
        <v>50.332419025296566</v>
      </c>
      <c r="L616">
        <f>Table1[[#This Row],[my]]-$X$8</f>
        <v>-3.5397634763265513</v>
      </c>
      <c r="M616">
        <f>Table1[[#This Row],[mz]]-$Y$8</f>
        <v>9.5803966171971631</v>
      </c>
      <c r="N616">
        <f>Table1[[#This Row],[cx]]*$W$9+Table1[[#This Row],[cy]]*$X$9+Table1[[#This Row],[cz]]*$Y$9</f>
        <v>0.97342545740657693</v>
      </c>
      <c r="O616">
        <f>Table1[[#This Row],[cx]]*$W$10+Table1[[#This Row],[cy]]*$X$10+Table1[[#This Row],[cz]]*$Y$10</f>
        <v>-7.0350272408753911E-2</v>
      </c>
      <c r="P616">
        <f>Table1[[#This Row],[cx]]*$W$11+Table1[[#This Row],[cy]]*$X$11+Table1[[#This Row],[cz]]*$Y$11</f>
        <v>0.16743552794180216</v>
      </c>
      <c r="Q616">
        <f t="shared" si="51"/>
        <v>3.786550949963414E-4</v>
      </c>
      <c r="R616">
        <f t="shared" si="52"/>
        <v>-4.1336271825946547</v>
      </c>
      <c r="AF616">
        <f t="shared" si="53"/>
        <v>-83.55076833403912</v>
      </c>
      <c r="AG616">
        <f t="shared" si="54"/>
        <v>-49.980941934206129</v>
      </c>
      <c r="AH616">
        <f t="shared" si="55"/>
        <v>121.97297430083503</v>
      </c>
      <c r="AI616">
        <f>SQRT(Table1[[#This Row],[ax]]*Table1[[#This Row],[ax]]+Table1[[#This Row],[ay]]*Table1[[#This Row],[ay]]+Table1[[#This Row],[az]]*Table1[[#This Row],[az]])-9.807</f>
        <v>-0.32692860979359573</v>
      </c>
    </row>
    <row r="617" spans="1:35" x14ac:dyDescent="0.25">
      <c r="A617">
        <v>35459911</v>
      </c>
      <c r="B617">
        <v>-13.511168</v>
      </c>
      <c r="C617">
        <v>4.338514</v>
      </c>
      <c r="D617">
        <v>-2.7223459999999999</v>
      </c>
      <c r="E617">
        <v>-1.602582</v>
      </c>
      <c r="F617">
        <v>2.53E-2</v>
      </c>
      <c r="G617">
        <v>1.9382779999999999</v>
      </c>
      <c r="H617">
        <v>60.08569</v>
      </c>
      <c r="I617">
        <v>-0.36079099999999997</v>
      </c>
      <c r="J617">
        <v>30.165842000000001</v>
      </c>
      <c r="K617">
        <f>Table1[[#This Row],[mx]]-$W$8</f>
        <v>49.970458025296566</v>
      </c>
      <c r="L617">
        <f>Table1[[#This Row],[my]]-$X$8</f>
        <v>-7.508460476326551</v>
      </c>
      <c r="M617">
        <f>Table1[[#This Row],[mz]]-$Y$8</f>
        <v>4.7261236171971674</v>
      </c>
      <c r="N617">
        <f>Table1[[#This Row],[cx]]*$W$9+Table1[[#This Row],[cy]]*$X$9+Table1[[#This Row],[cz]]*$Y$9</f>
        <v>0.96563751394256481</v>
      </c>
      <c r="O617">
        <f>Table1[[#This Row],[cx]]*$W$10+Table1[[#This Row],[cy]]*$X$10+Table1[[#This Row],[cz]]*$Y$10</f>
        <v>-0.14757596070521736</v>
      </c>
      <c r="P617">
        <f>Table1[[#This Row],[cx]]*$W$11+Table1[[#This Row],[cy]]*$X$11+Table1[[#This Row],[cz]]*$Y$11</f>
        <v>7.0508856149564147E-2</v>
      </c>
      <c r="Q617">
        <f t="shared" si="51"/>
        <v>1.6641527770244902E-3</v>
      </c>
      <c r="R617">
        <f t="shared" si="52"/>
        <v>-8.6891380806618983</v>
      </c>
      <c r="AF617">
        <f t="shared" si="53"/>
        <v>-91.82118492363449</v>
      </c>
      <c r="AG617">
        <f t="shared" si="54"/>
        <v>1.4495832216809827</v>
      </c>
      <c r="AH617">
        <f t="shared" si="55"/>
        <v>111.05514892305817</v>
      </c>
      <c r="AI617">
        <f>SQRT(Table1[[#This Row],[ax]]*Table1[[#This Row],[ax]]+Table1[[#This Row],[ay]]*Table1[[#This Row],[ay]]+Table1[[#This Row],[az]]*Table1[[#This Row],[az]])-9.807</f>
        <v>4.6424128668308171</v>
      </c>
    </row>
    <row r="618" spans="1:35" x14ac:dyDescent="0.25">
      <c r="A618">
        <v>35510975</v>
      </c>
      <c r="B618">
        <v>-8.4471740000000004</v>
      </c>
      <c r="C618">
        <v>3.7423280000000001</v>
      </c>
      <c r="D618">
        <v>-0.51478000000000002</v>
      </c>
      <c r="E618">
        <v>-1.048902</v>
      </c>
      <c r="F618">
        <v>0.79762900000000003</v>
      </c>
      <c r="G618">
        <v>-4.3633889999999997</v>
      </c>
      <c r="H618">
        <v>58.637844000000001</v>
      </c>
      <c r="I618">
        <v>-7.5766030000000004</v>
      </c>
      <c r="J618">
        <v>33.633178999999998</v>
      </c>
      <c r="K618">
        <f>Table1[[#This Row],[mx]]-$W$8</f>
        <v>48.522612025296567</v>
      </c>
      <c r="L618">
        <f>Table1[[#This Row],[my]]-$X$8</f>
        <v>-14.724272476326551</v>
      </c>
      <c r="M618">
        <f>Table1[[#This Row],[mz]]-$Y$8</f>
        <v>8.1934606171971645</v>
      </c>
      <c r="N618">
        <f>Table1[[#This Row],[cx]]*$W$9+Table1[[#This Row],[cy]]*$X$9+Table1[[#This Row],[cz]]*$Y$9</f>
        <v>0.93621686511260704</v>
      </c>
      <c r="O618">
        <f>Table1[[#This Row],[cx]]*$W$10+Table1[[#This Row],[cy]]*$X$10+Table1[[#This Row],[cz]]*$Y$10</f>
        <v>-0.28925883479699388</v>
      </c>
      <c r="P618">
        <f>Table1[[#This Row],[cx]]*$W$11+Table1[[#This Row],[cy]]*$X$11+Table1[[#This Row],[cz]]*$Y$11</f>
        <v>0.14121227968350394</v>
      </c>
      <c r="Q618">
        <f t="shared" si="51"/>
        <v>3.9546890643938005E-4</v>
      </c>
      <c r="R618">
        <f t="shared" si="52"/>
        <v>-17.169351450866241</v>
      </c>
      <c r="AF618">
        <f t="shared" si="53"/>
        <v>-60.097657722831073</v>
      </c>
      <c r="AG618">
        <f t="shared" si="54"/>
        <v>45.700775317240343</v>
      </c>
      <c r="AH618">
        <f t="shared" si="55"/>
        <v>-250.00377407380876</v>
      </c>
      <c r="AI618">
        <f>SQRT(Table1[[#This Row],[ax]]*Table1[[#This Row],[ax]]+Table1[[#This Row],[ay]]*Table1[[#This Row],[ay]]+Table1[[#This Row],[az]]*Table1[[#This Row],[az]])-9.807</f>
        <v>-0.55363488809287276</v>
      </c>
    </row>
    <row r="619" spans="1:35" x14ac:dyDescent="0.25">
      <c r="A619">
        <v>35562045</v>
      </c>
      <c r="B619">
        <v>-3.2634629999999998</v>
      </c>
      <c r="C619">
        <v>5.2507520000000003</v>
      </c>
      <c r="D619">
        <v>-2.2243270000000002</v>
      </c>
      <c r="E619">
        <v>-0.84942799999999996</v>
      </c>
      <c r="F619">
        <v>7.9763000000000001E-2</v>
      </c>
      <c r="G619">
        <v>4.2053279999999997</v>
      </c>
      <c r="H619">
        <v>53.751353999999999</v>
      </c>
      <c r="I619">
        <v>-21.827831</v>
      </c>
      <c r="J619">
        <v>34.846747999999998</v>
      </c>
      <c r="K619">
        <f>Table1[[#This Row],[mx]]-$W$8</f>
        <v>43.636122025296565</v>
      </c>
      <c r="L619">
        <f>Table1[[#This Row],[my]]-$X$8</f>
        <v>-28.975500476326552</v>
      </c>
      <c r="M619">
        <f>Table1[[#This Row],[mz]]-$Y$8</f>
        <v>9.4070296171971641</v>
      </c>
      <c r="N619">
        <f>Table1[[#This Row],[cx]]*$W$9+Table1[[#This Row],[cy]]*$X$9+Table1[[#This Row],[cz]]*$Y$9</f>
        <v>0.83887145942386265</v>
      </c>
      <c r="O619">
        <f>Table1[[#This Row],[cx]]*$W$10+Table1[[#This Row],[cy]]*$X$10+Table1[[#This Row],[cz]]*$Y$10</f>
        <v>-0.56849780285882867</v>
      </c>
      <c r="P619">
        <f>Table1[[#This Row],[cx]]*$W$11+Table1[[#This Row],[cy]]*$X$11+Table1[[#This Row],[cz]]*$Y$11</f>
        <v>0.16885642099560969</v>
      </c>
      <c r="Q619">
        <f t="shared" si="51"/>
        <v>3.069998614135005E-3</v>
      </c>
      <c r="R619">
        <f t="shared" si="52"/>
        <v>-34.125241333181187</v>
      </c>
      <c r="AF619">
        <f t="shared" si="53"/>
        <v>-48.66863940023849</v>
      </c>
      <c r="AG619">
        <f t="shared" si="54"/>
        <v>4.5700832613019857</v>
      </c>
      <c r="AH619">
        <f t="shared" si="55"/>
        <v>240.94754586819144</v>
      </c>
      <c r="AI619">
        <f>SQRT(Table1[[#This Row],[ax]]*Table1[[#This Row],[ax]]+Table1[[#This Row],[ay]]*Table1[[#This Row],[ay]]+Table1[[#This Row],[az]]*Table1[[#This Row],[az]])-9.807</f>
        <v>-3.2367474994638146</v>
      </c>
    </row>
    <row r="620" spans="1:35" x14ac:dyDescent="0.25">
      <c r="A620">
        <v>35613115</v>
      </c>
      <c r="B620">
        <v>-8.2436559999999997</v>
      </c>
      <c r="C620">
        <v>3.9602119999999998</v>
      </c>
      <c r="D620">
        <v>-5.4518750000000002</v>
      </c>
      <c r="E620">
        <v>-1.4601</v>
      </c>
      <c r="F620">
        <v>0.84676499999999999</v>
      </c>
      <c r="G620">
        <v>-4.3633889999999997</v>
      </c>
      <c r="H620">
        <v>46.512115000000001</v>
      </c>
      <c r="I620">
        <v>-30.486806999999999</v>
      </c>
      <c r="J620">
        <v>32.072876000000001</v>
      </c>
      <c r="K620">
        <f>Table1[[#This Row],[mx]]-$W$8</f>
        <v>36.396883025296567</v>
      </c>
      <c r="L620">
        <f>Table1[[#This Row],[my]]-$X$8</f>
        <v>-37.634476476326547</v>
      </c>
      <c r="M620">
        <f>Table1[[#This Row],[mz]]-$Y$8</f>
        <v>6.6331576171971669</v>
      </c>
      <c r="N620">
        <f>Table1[[#This Row],[cx]]*$W$9+Table1[[#This Row],[cy]]*$X$9+Table1[[#This Row],[cz]]*$Y$9</f>
        <v>0.69707524985427916</v>
      </c>
      <c r="O620">
        <f>Table1[[#This Row],[cx]]*$W$10+Table1[[#This Row],[cy]]*$X$10+Table1[[#This Row],[cz]]*$Y$10</f>
        <v>-0.7377958403676983</v>
      </c>
      <c r="P620">
        <f>Table1[[#This Row],[cx]]*$W$11+Table1[[#This Row],[cy]]*$X$11+Table1[[#This Row],[cz]]*$Y$11</f>
        <v>0.1173491401202319</v>
      </c>
      <c r="Q620">
        <f t="shared" si="51"/>
        <v>1.9384143027256977E-3</v>
      </c>
      <c r="R620">
        <f t="shared" si="52"/>
        <v>-46.625575944099332</v>
      </c>
      <c r="AF620">
        <f t="shared" si="53"/>
        <v>-83.657567667051495</v>
      </c>
      <c r="AG620">
        <f t="shared" si="54"/>
        <v>48.516060739395151</v>
      </c>
      <c r="AH620">
        <f t="shared" si="55"/>
        <v>-250.00377407380876</v>
      </c>
      <c r="AI620">
        <f>SQRT(Table1[[#This Row],[ax]]*Table1[[#This Row],[ax]]+Table1[[#This Row],[ay]]*Table1[[#This Row],[ay]]+Table1[[#This Row],[az]]*Table1[[#This Row],[az]])-9.807</f>
        <v>0.84025712786654694</v>
      </c>
    </row>
    <row r="621" spans="1:35" x14ac:dyDescent="0.25">
      <c r="A621">
        <v>35664184</v>
      </c>
      <c r="B621">
        <v>-2.985722</v>
      </c>
      <c r="C621">
        <v>6.6011509999999998</v>
      </c>
      <c r="D621">
        <v>-1.865178</v>
      </c>
      <c r="E621">
        <v>-3.4479139999999999</v>
      </c>
      <c r="F621">
        <v>1.9973999999999999E-2</v>
      </c>
      <c r="G621">
        <v>-4.3633889999999997</v>
      </c>
      <c r="H621">
        <v>30.042845</v>
      </c>
      <c r="I621">
        <v>-38.243805000000002</v>
      </c>
      <c r="J621">
        <v>29.472373999999999</v>
      </c>
      <c r="K621">
        <f>Table1[[#This Row],[mx]]-$W$8</f>
        <v>19.927613025296566</v>
      </c>
      <c r="L621">
        <f>Table1[[#This Row],[my]]-$X$8</f>
        <v>-45.39147447632655</v>
      </c>
      <c r="M621">
        <f>Table1[[#This Row],[mz]]-$Y$8</f>
        <v>4.0326556171971646</v>
      </c>
      <c r="N621">
        <f>Table1[[#This Row],[cx]]*$W$9+Table1[[#This Row],[cy]]*$X$9+Table1[[#This Row],[cz]]*$Y$9</f>
        <v>0.37682382215309901</v>
      </c>
      <c r="O621">
        <f>Table1[[#This Row],[cx]]*$W$10+Table1[[#This Row],[cy]]*$X$10+Table1[[#This Row],[cz]]*$Y$10</f>
        <v>-0.88944063412353092</v>
      </c>
      <c r="P621">
        <f>Table1[[#This Row],[cx]]*$W$11+Table1[[#This Row],[cy]]*$X$11+Table1[[#This Row],[cz]]*$Y$11</f>
        <v>7.383259426499747E-2</v>
      </c>
      <c r="Q621">
        <f t="shared" si="51"/>
        <v>3.7758460675997021E-3</v>
      </c>
      <c r="R621">
        <f t="shared" si="52"/>
        <v>-67.039383741986867</v>
      </c>
      <c r="AF621">
        <f t="shared" si="53"/>
        <v>-197.55092032406972</v>
      </c>
      <c r="AG621">
        <f t="shared" si="54"/>
        <v>1.1444258999943062</v>
      </c>
      <c r="AH621">
        <f t="shared" si="55"/>
        <v>-250.00377407380876</v>
      </c>
      <c r="AI621">
        <f>SQRT(Table1[[#This Row],[ax]]*Table1[[#This Row],[ax]]+Table1[[#This Row],[ay]]*Table1[[#This Row],[ay]]+Table1[[#This Row],[az]]*Table1[[#This Row],[az]])-9.807</f>
        <v>-2.3257822276203592</v>
      </c>
    </row>
    <row r="622" spans="1:35" x14ac:dyDescent="0.25">
      <c r="A622">
        <v>35715255</v>
      </c>
      <c r="B622">
        <v>-1.778983</v>
      </c>
      <c r="C622">
        <v>5.3968059999999998</v>
      </c>
      <c r="D622">
        <v>0.25379800000000002</v>
      </c>
      <c r="E622">
        <v>-2.6163289999999999</v>
      </c>
      <c r="F622">
        <v>-0.89976299999999998</v>
      </c>
      <c r="G622">
        <v>-4.3633889999999997</v>
      </c>
      <c r="H622">
        <v>9.0490490000000001</v>
      </c>
      <c r="I622">
        <v>-42.934081999999997</v>
      </c>
      <c r="J622">
        <v>20.110561000000001</v>
      </c>
      <c r="K622">
        <f>Table1[[#This Row],[mx]]-$W$8</f>
        <v>-1.0661829747034357</v>
      </c>
      <c r="L622">
        <f>Table1[[#This Row],[my]]-$X$8</f>
        <v>-50.081751476326545</v>
      </c>
      <c r="M622">
        <f>Table1[[#This Row],[mz]]-$Y$8</f>
        <v>-5.3291573828028334</v>
      </c>
      <c r="N622">
        <f>Table1[[#This Row],[cx]]*$W$9+Table1[[#This Row],[cy]]*$X$9+Table1[[#This Row],[cz]]*$Y$9</f>
        <v>-3.0406974277927715E-2</v>
      </c>
      <c r="O622">
        <f>Table1[[#This Row],[cx]]*$W$10+Table1[[#This Row],[cy]]*$X$10+Table1[[#This Row],[cz]]*$Y$10</f>
        <v>-0.98031951722217425</v>
      </c>
      <c r="P622">
        <f>Table1[[#This Row],[cx]]*$W$11+Table1[[#This Row],[cy]]*$X$11+Table1[[#This Row],[cz]]*$Y$11</f>
        <v>-0.10323313917795172</v>
      </c>
      <c r="Q622">
        <f t="shared" si="51"/>
        <v>7.5032051594749671E-4</v>
      </c>
      <c r="R622">
        <f t="shared" si="52"/>
        <v>-91.776597197690876</v>
      </c>
      <c r="AF622">
        <f t="shared" si="53"/>
        <v>-149.90460951768316</v>
      </c>
      <c r="AG622">
        <f t="shared" si="54"/>
        <v>-51.55262246202949</v>
      </c>
      <c r="AH622">
        <f t="shared" si="55"/>
        <v>-250.00377407380876</v>
      </c>
      <c r="AI622">
        <f>SQRT(Table1[[#This Row],[ax]]*Table1[[#This Row],[ax]]+Table1[[#This Row],[ay]]*Table1[[#This Row],[ay]]+Table1[[#This Row],[az]]*Table1[[#This Row],[az]])-9.807</f>
        <v>-4.1188800170241668</v>
      </c>
    </row>
    <row r="623" spans="1:35" x14ac:dyDescent="0.25">
      <c r="A623">
        <v>35766324</v>
      </c>
      <c r="B623">
        <v>5.8589099999999998</v>
      </c>
      <c r="C623">
        <v>0.83322499999999999</v>
      </c>
      <c r="D623">
        <v>2.79657</v>
      </c>
      <c r="E623">
        <v>-1.2198800000000001</v>
      </c>
      <c r="F623">
        <v>0.30839899999999998</v>
      </c>
      <c r="G623">
        <v>-4.3633889999999997</v>
      </c>
      <c r="H623">
        <v>-0.90490499999999996</v>
      </c>
      <c r="I623">
        <v>-42.032103999999997</v>
      </c>
      <c r="J623">
        <v>17.163323999999999</v>
      </c>
      <c r="K623">
        <f>Table1[[#This Row],[mx]]-$W$8</f>
        <v>-11.020136974703435</v>
      </c>
      <c r="L623">
        <f>Table1[[#This Row],[my]]-$X$8</f>
        <v>-49.179773476326545</v>
      </c>
      <c r="M623">
        <f>Table1[[#This Row],[mz]]-$Y$8</f>
        <v>-8.2763943828028346</v>
      </c>
      <c r="N623">
        <f>Table1[[#This Row],[cx]]*$W$9+Table1[[#This Row],[cy]]*$X$9+Table1[[#This Row],[cz]]*$Y$9</f>
        <v>-0.22287836933639099</v>
      </c>
      <c r="O623">
        <f>Table1[[#This Row],[cx]]*$W$10+Table1[[#This Row],[cy]]*$X$10+Table1[[#This Row],[cz]]*$Y$10</f>
        <v>-0.96234268328699291</v>
      </c>
      <c r="P623">
        <f>Table1[[#This Row],[cx]]*$W$11+Table1[[#This Row],[cy]]*$X$11+Table1[[#This Row],[cz]]*$Y$11</f>
        <v>-0.15746796760984649</v>
      </c>
      <c r="Q623">
        <f t="shared" si="51"/>
        <v>3.2989907871578217E-7</v>
      </c>
      <c r="R623">
        <f t="shared" si="52"/>
        <v>-103.03979032701429</v>
      </c>
      <c r="AF623">
        <f t="shared" si="53"/>
        <v>-69.893975512418862</v>
      </c>
      <c r="AG623">
        <f t="shared" si="54"/>
        <v>17.669961106055073</v>
      </c>
      <c r="AH623">
        <f t="shared" si="55"/>
        <v>-250.00377407380876</v>
      </c>
      <c r="AI623">
        <f>SQRT(Table1[[#This Row],[ax]]*Table1[[#This Row],[ax]]+Table1[[#This Row],[ay]]*Table1[[#This Row],[ay]]+Table1[[#This Row],[az]]*Table1[[#This Row],[az]])-9.807</f>
        <v>-3.2616280431418572</v>
      </c>
    </row>
    <row r="624" spans="1:35" x14ac:dyDescent="0.25">
      <c r="A624">
        <v>35817386</v>
      </c>
      <c r="B624">
        <v>9.4910990000000002</v>
      </c>
      <c r="C624">
        <v>0.81646399999999997</v>
      </c>
      <c r="D624">
        <v>2.4015070000000001</v>
      </c>
      <c r="E624">
        <v>-0.47764499999999999</v>
      </c>
      <c r="F624">
        <v>1.0038940000000001</v>
      </c>
      <c r="G624">
        <v>-4.3633889999999997</v>
      </c>
      <c r="H624">
        <v>-24.432434000000001</v>
      </c>
      <c r="I624">
        <v>-30.486806999999999</v>
      </c>
      <c r="J624">
        <v>15.776388000000001</v>
      </c>
      <c r="K624">
        <f>Table1[[#This Row],[mx]]-$W$8</f>
        <v>-34.547665974703435</v>
      </c>
      <c r="L624">
        <f>Table1[[#This Row],[my]]-$X$8</f>
        <v>-37.634476476326547</v>
      </c>
      <c r="M624">
        <f>Table1[[#This Row],[mz]]-$Y$8</f>
        <v>-9.6633303828028332</v>
      </c>
      <c r="N624">
        <f>Table1[[#This Row],[cx]]*$W$9+Table1[[#This Row],[cy]]*$X$9+Table1[[#This Row],[cz]]*$Y$9</f>
        <v>-0.67596524143576886</v>
      </c>
      <c r="O624">
        <f>Table1[[#This Row],[cx]]*$W$10+Table1[[#This Row],[cy]]*$X$10+Table1[[#This Row],[cz]]*$Y$10</f>
        <v>-0.73606536996256866</v>
      </c>
      <c r="P624">
        <f>Table1[[#This Row],[cx]]*$W$11+Table1[[#This Row],[cy]]*$X$11+Table1[[#This Row],[cz]]*$Y$11</f>
        <v>-0.1743525347046013</v>
      </c>
      <c r="Q624">
        <f t="shared" si="51"/>
        <v>8.4797689531615592E-4</v>
      </c>
      <c r="R624">
        <f t="shared" si="52"/>
        <v>-132.56279606404576</v>
      </c>
      <c r="AF624">
        <f t="shared" si="53"/>
        <v>-27.367042605526205</v>
      </c>
      <c r="AG624">
        <f t="shared" si="54"/>
        <v>57.518889278506272</v>
      </c>
      <c r="AH624">
        <f t="shared" si="55"/>
        <v>-250.00377407380876</v>
      </c>
      <c r="AI624">
        <f>SQRT(Table1[[#This Row],[ax]]*Table1[[#This Row],[ax]]+Table1[[#This Row],[ay]]*Table1[[#This Row],[ay]]+Table1[[#This Row],[az]]*Table1[[#This Row],[az]])-9.807</f>
        <v>1.7195110142408154E-2</v>
      </c>
    </row>
    <row r="625" spans="1:35" x14ac:dyDescent="0.25">
      <c r="A625">
        <v>35868455</v>
      </c>
      <c r="B625">
        <v>16.058729</v>
      </c>
      <c r="C625">
        <v>-2.9067090000000002</v>
      </c>
      <c r="D625">
        <v>2.219538</v>
      </c>
      <c r="E625">
        <v>-0.52851199999999998</v>
      </c>
      <c r="F625">
        <v>-0.33436500000000002</v>
      </c>
      <c r="G625">
        <v>-4.3633889999999997</v>
      </c>
      <c r="H625">
        <v>-37.282085000000002</v>
      </c>
      <c r="I625">
        <v>-13.349252999999999</v>
      </c>
      <c r="J625">
        <v>11.78895</v>
      </c>
      <c r="K625">
        <f>Table1[[#This Row],[mx]]-$W$8</f>
        <v>-47.397316974703436</v>
      </c>
      <c r="L625">
        <f>Table1[[#This Row],[my]]-$X$8</f>
        <v>-20.496922476326549</v>
      </c>
      <c r="M625">
        <f>Table1[[#This Row],[mz]]-$Y$8</f>
        <v>-13.650768382802834</v>
      </c>
      <c r="N625">
        <f>Table1[[#This Row],[cx]]*$W$9+Table1[[#This Row],[cy]]*$X$9+Table1[[#This Row],[cz]]*$Y$9</f>
        <v>-0.92131492495061618</v>
      </c>
      <c r="O625">
        <f>Table1[[#This Row],[cx]]*$W$10+Table1[[#This Row],[cy]]*$X$10+Table1[[#This Row],[cz]]*$Y$10</f>
        <v>-0.39999853097107063</v>
      </c>
      <c r="P625">
        <f>Table1[[#This Row],[cx]]*$W$11+Table1[[#This Row],[cy]]*$X$11+Table1[[#This Row],[cz]]*$Y$11</f>
        <v>-0.2490249890856224</v>
      </c>
      <c r="Q625">
        <f t="shared" si="51"/>
        <v>5.0173791837615223E-3</v>
      </c>
      <c r="R625">
        <f t="shared" si="52"/>
        <v>-156.53141945576792</v>
      </c>
      <c r="AF625">
        <f t="shared" si="53"/>
        <v>-30.281507022018165</v>
      </c>
      <c r="AG625">
        <f t="shared" si="54"/>
        <v>-19.157703316891773</v>
      </c>
      <c r="AH625">
        <f t="shared" si="55"/>
        <v>-250.00377407380876</v>
      </c>
      <c r="AI625">
        <f>SQRT(Table1[[#This Row],[ax]]*Table1[[#This Row],[ax]]+Table1[[#This Row],[ay]]*Table1[[#This Row],[ay]]+Table1[[#This Row],[az]]*Table1[[#This Row],[az]])-9.807</f>
        <v>6.6629144879251267</v>
      </c>
    </row>
    <row r="626" spans="1:35" x14ac:dyDescent="0.25">
      <c r="A626">
        <v>35919524</v>
      </c>
      <c r="B626">
        <v>14.016370999999999</v>
      </c>
      <c r="C626">
        <v>-1.2809630000000001</v>
      </c>
      <c r="D626">
        <v>2.1093989999999998</v>
      </c>
      <c r="E626">
        <v>0.67618699999999998</v>
      </c>
      <c r="F626">
        <v>-1.156096</v>
      </c>
      <c r="G626">
        <v>1.6956599999999999</v>
      </c>
      <c r="H626">
        <v>-41.444648999999998</v>
      </c>
      <c r="I626">
        <v>3.427511</v>
      </c>
      <c r="J626">
        <v>15.082921000000001</v>
      </c>
      <c r="K626">
        <f>Table1[[#This Row],[mx]]-$W$8</f>
        <v>-51.559880974703432</v>
      </c>
      <c r="L626">
        <f>Table1[[#This Row],[my]]-$X$8</f>
        <v>-3.7201584763265512</v>
      </c>
      <c r="M626">
        <f>Table1[[#This Row],[mz]]-$Y$8</f>
        <v>-10.356797382802833</v>
      </c>
      <c r="N626">
        <f>Table1[[#This Row],[cx]]*$W$9+Table1[[#This Row],[cy]]*$X$9+Table1[[#This Row],[cz]]*$Y$9</f>
        <v>-0.99859756380779552</v>
      </c>
      <c r="O626">
        <f>Table1[[#This Row],[cx]]*$W$10+Table1[[#This Row],[cy]]*$X$10+Table1[[#This Row],[cz]]*$Y$10</f>
        <v>-7.1757189258246284E-2</v>
      </c>
      <c r="P626">
        <f>Table1[[#This Row],[cx]]*$W$11+Table1[[#This Row],[cy]]*$X$11+Table1[[#This Row],[cz]]*$Y$11</f>
        <v>-0.18194692582405667</v>
      </c>
      <c r="Q626">
        <f t="shared" si="51"/>
        <v>1.256764358879434E-3</v>
      </c>
      <c r="R626">
        <f t="shared" si="52"/>
        <v>-175.88990638774229</v>
      </c>
      <c r="AF626">
        <f t="shared" si="53"/>
        <v>38.742661261612596</v>
      </c>
      <c r="AG626">
        <f t="shared" si="54"/>
        <v>-66.239421511956422</v>
      </c>
      <c r="AH626">
        <f t="shared" si="55"/>
        <v>97.154161489153168</v>
      </c>
      <c r="AI626">
        <f>SQRT(Table1[[#This Row],[ax]]*Table1[[#This Row],[ax]]+Table1[[#This Row],[ay]]*Table1[[#This Row],[ay]]+Table1[[#This Row],[az]]*Table1[[#This Row],[az]])-9.807</f>
        <v>4.4249740850737549</v>
      </c>
    </row>
    <row r="627" spans="1:35" x14ac:dyDescent="0.25">
      <c r="A627">
        <v>35970591</v>
      </c>
      <c r="B627">
        <v>13.755388999999999</v>
      </c>
      <c r="C627">
        <v>-0.61055300000000001</v>
      </c>
      <c r="D627">
        <v>-1.50603</v>
      </c>
      <c r="E627">
        <v>0.41292899999999999</v>
      </c>
      <c r="F627">
        <v>0.15579699999999999</v>
      </c>
      <c r="G627">
        <v>1.5900650000000001</v>
      </c>
      <c r="H627">
        <v>-40.901707000000002</v>
      </c>
      <c r="I627">
        <v>8.2981839999999991</v>
      </c>
      <c r="J627">
        <v>18.030159000000001</v>
      </c>
      <c r="K627">
        <f>Table1[[#This Row],[mx]]-$W$8</f>
        <v>-51.016938974703436</v>
      </c>
      <c r="L627">
        <f>Table1[[#This Row],[my]]-$X$8</f>
        <v>1.150514523673448</v>
      </c>
      <c r="M627">
        <f>Table1[[#This Row],[mz]]-$Y$8</f>
        <v>-7.4095593828028328</v>
      </c>
      <c r="N627">
        <f>Table1[[#This Row],[cx]]*$W$9+Table1[[#This Row],[cy]]*$X$9+Table1[[#This Row],[cz]]*$Y$9</f>
        <v>-0.98713481702914518</v>
      </c>
      <c r="O627">
        <f>Table1[[#This Row],[cx]]*$W$10+Table1[[#This Row],[cy]]*$X$10+Table1[[#This Row],[cz]]*$Y$10</f>
        <v>2.333144805634255E-2</v>
      </c>
      <c r="P627">
        <f>Table1[[#This Row],[cx]]*$W$11+Table1[[#This Row],[cy]]*$X$11+Table1[[#This Row],[cz]]*$Y$11</f>
        <v>-0.1234116891828444</v>
      </c>
      <c r="Q627">
        <f t="shared" si="51"/>
        <v>9.5845108636342097E-5</v>
      </c>
      <c r="R627">
        <f t="shared" si="52"/>
        <v>178.64603635082517</v>
      </c>
      <c r="AF627">
        <f t="shared" si="53"/>
        <v>23.65908893855757</v>
      </c>
      <c r="AG627">
        <f t="shared" si="54"/>
        <v>8.9265105607996862</v>
      </c>
      <c r="AH627">
        <f t="shared" si="55"/>
        <v>91.104013651469245</v>
      </c>
      <c r="AI627">
        <f>SQRT(Table1[[#This Row],[ax]]*Table1[[#This Row],[ax]]+Table1[[#This Row],[ay]]*Table1[[#This Row],[ay]]+Table1[[#This Row],[az]]*Table1[[#This Row],[az]])-9.807</f>
        <v>4.0440515076664827</v>
      </c>
    </row>
    <row r="628" spans="1:35" x14ac:dyDescent="0.25">
      <c r="A628">
        <v>36021648</v>
      </c>
      <c r="B628">
        <v>20.323018999999999</v>
      </c>
      <c r="C628">
        <v>-2.583475</v>
      </c>
      <c r="D628">
        <v>0.361543</v>
      </c>
      <c r="E628">
        <v>-1.6237539999999999</v>
      </c>
      <c r="F628">
        <v>1.1137509999999999</v>
      </c>
      <c r="G628">
        <v>-1.165151</v>
      </c>
      <c r="H628">
        <v>-41.082687</v>
      </c>
      <c r="I628">
        <v>12.086486000000001</v>
      </c>
      <c r="J628">
        <v>16.123121000000001</v>
      </c>
      <c r="K628">
        <f>Table1[[#This Row],[mx]]-$W$8</f>
        <v>-51.197918974703434</v>
      </c>
      <c r="L628">
        <f>Table1[[#This Row],[my]]-$X$8</f>
        <v>4.9388165236734496</v>
      </c>
      <c r="M628">
        <f>Table1[[#This Row],[mz]]-$Y$8</f>
        <v>-9.3165973828028328</v>
      </c>
      <c r="N628">
        <f>Table1[[#This Row],[cx]]*$W$9+Table1[[#This Row],[cy]]*$X$9+Table1[[#This Row],[cz]]*$Y$9</f>
        <v>-0.98990249527800489</v>
      </c>
      <c r="O628">
        <f>Table1[[#This Row],[cx]]*$W$10+Table1[[#This Row],[cy]]*$X$10+Table1[[#This Row],[cz]]*$Y$10</f>
        <v>9.7724516440051409E-2</v>
      </c>
      <c r="P628">
        <f>Table1[[#This Row],[cx]]*$W$11+Table1[[#This Row],[cy]]*$X$11+Table1[[#This Row],[cz]]*$Y$11</f>
        <v>-0.16180353215565776</v>
      </c>
      <c r="Q628">
        <f t="shared" si="51"/>
        <v>2.4452872564924169E-4</v>
      </c>
      <c r="R628">
        <f t="shared" si="52"/>
        <v>174.36195156854504</v>
      </c>
      <c r="AF628">
        <f t="shared" si="53"/>
        <v>-93.034251167485465</v>
      </c>
      <c r="AG628">
        <f t="shared" si="54"/>
        <v>63.813231728474946</v>
      </c>
      <c r="AH628">
        <f t="shared" si="55"/>
        <v>-66.758234795447379</v>
      </c>
      <c r="AI628">
        <f>SQRT(Table1[[#This Row],[ax]]*Table1[[#This Row],[ax]]+Table1[[#This Row],[ay]]*Table1[[#This Row],[ay]]+Table1[[#This Row],[az]]*Table1[[#This Row],[az]])-9.807</f>
        <v>10.682757384870007</v>
      </c>
    </row>
    <row r="629" spans="1:35" x14ac:dyDescent="0.25">
      <c r="A629">
        <v>36072721</v>
      </c>
      <c r="B629">
        <v>21.333424000000001</v>
      </c>
      <c r="C629">
        <v>-3.4645860000000002</v>
      </c>
      <c r="D629">
        <v>3.1844510000000001</v>
      </c>
      <c r="E629">
        <v>-1.8919379999999999</v>
      </c>
      <c r="F629">
        <v>0.68843799999999999</v>
      </c>
      <c r="G629">
        <v>-4.3632559999999998</v>
      </c>
      <c r="H629">
        <v>-41.263668000000003</v>
      </c>
      <c r="I629">
        <v>3.6079059999999998</v>
      </c>
      <c r="J629">
        <v>13.522618</v>
      </c>
      <c r="K629">
        <f>Table1[[#This Row],[mx]]-$W$8</f>
        <v>-51.378899974703437</v>
      </c>
      <c r="L629">
        <f>Table1[[#This Row],[my]]-$X$8</f>
        <v>-3.5397634763265513</v>
      </c>
      <c r="M629">
        <f>Table1[[#This Row],[mz]]-$Y$8</f>
        <v>-11.917100382802834</v>
      </c>
      <c r="N629">
        <f>Table1[[#This Row],[cx]]*$W$9+Table1[[#This Row],[cy]]*$X$9+Table1[[#This Row],[cz]]*$Y$9</f>
        <v>-0.99506276843995634</v>
      </c>
      <c r="O629">
        <f>Table1[[#This Row],[cx]]*$W$10+Table1[[#This Row],[cy]]*$X$10+Table1[[#This Row],[cz]]*$Y$10</f>
        <v>-6.8062611103179876E-2</v>
      </c>
      <c r="P629">
        <f>Table1[[#This Row],[cx]]*$W$11+Table1[[#This Row],[cy]]*$X$11+Table1[[#This Row],[cz]]*$Y$11</f>
        <v>-0.2133397373356406</v>
      </c>
      <c r="Q629">
        <f t="shared" si="51"/>
        <v>1.6237898346467083E-3</v>
      </c>
      <c r="R629">
        <f t="shared" si="52"/>
        <v>-176.08704517907879</v>
      </c>
      <c r="AF629">
        <f t="shared" si="53"/>
        <v>-108.40006250042194</v>
      </c>
      <c r="AG629">
        <f t="shared" si="54"/>
        <v>39.444591856427365</v>
      </c>
      <c r="AH629">
        <f t="shared" si="55"/>
        <v>-249.9961537351335</v>
      </c>
      <c r="AI629">
        <f>SQRT(Table1[[#This Row],[ax]]*Table1[[#This Row],[ax]]+Table1[[#This Row],[ay]]*Table1[[#This Row],[ay]]+Table1[[#This Row],[az]]*Table1[[#This Row],[az]])-9.807</f>
        <v>12.039259723041221</v>
      </c>
    </row>
    <row r="630" spans="1:35" x14ac:dyDescent="0.25">
      <c r="A630">
        <v>36123796</v>
      </c>
      <c r="B630">
        <v>16.504073999999999</v>
      </c>
      <c r="C630">
        <v>-0.80209799999999998</v>
      </c>
      <c r="D630">
        <v>4.4175269999999998</v>
      </c>
      <c r="E630">
        <v>-0.93837899999999996</v>
      </c>
      <c r="F630">
        <v>9.5209000000000002E-2</v>
      </c>
      <c r="G630">
        <v>-4.3632559999999998</v>
      </c>
      <c r="H630">
        <v>-35.653255000000001</v>
      </c>
      <c r="I630">
        <v>-17.137554000000002</v>
      </c>
      <c r="J630">
        <v>11.962317000000001</v>
      </c>
      <c r="K630">
        <f>Table1[[#This Row],[mx]]-$W$8</f>
        <v>-45.768486974703436</v>
      </c>
      <c r="L630">
        <f>Table1[[#This Row],[my]]-$X$8</f>
        <v>-24.285223476326554</v>
      </c>
      <c r="M630">
        <f>Table1[[#This Row],[mz]]-$Y$8</f>
        <v>-13.477401382802833</v>
      </c>
      <c r="N630">
        <f>Table1[[#This Row],[cx]]*$W$9+Table1[[#This Row],[cy]]*$X$9+Table1[[#This Row],[cz]]*$Y$9</f>
        <v>-0.89052987365965819</v>
      </c>
      <c r="O630">
        <f>Table1[[#This Row],[cx]]*$W$10+Table1[[#This Row],[cy]]*$X$10+Table1[[#This Row],[cz]]*$Y$10</f>
        <v>-0.47421292605854698</v>
      </c>
      <c r="P630">
        <f>Table1[[#This Row],[cx]]*$W$11+Table1[[#This Row],[cy]]*$X$11+Table1[[#This Row],[cz]]*$Y$11</f>
        <v>-0.24611888453194145</v>
      </c>
      <c r="Q630">
        <f t="shared" si="51"/>
        <v>6.1616001069291597E-3</v>
      </c>
      <c r="R630">
        <f t="shared" si="52"/>
        <v>-151.96440965306164</v>
      </c>
      <c r="AF630">
        <f t="shared" si="53"/>
        <v>-53.765156283706673</v>
      </c>
      <c r="AG630">
        <f t="shared" si="54"/>
        <v>5.455073871661055</v>
      </c>
      <c r="AH630">
        <f t="shared" si="55"/>
        <v>-249.9961537351335</v>
      </c>
      <c r="AI630">
        <f>SQRT(Table1[[#This Row],[ax]]*Table1[[#This Row],[ax]]+Table1[[#This Row],[ay]]*Table1[[#This Row],[ay]]+Table1[[#This Row],[az]]*Table1[[#This Row],[az]])-9.807</f>
        <v>7.296869871897675</v>
      </c>
    </row>
    <row r="631" spans="1:35" x14ac:dyDescent="0.25">
      <c r="A631">
        <v>36174861</v>
      </c>
      <c r="B631">
        <v>10.482348999999999</v>
      </c>
      <c r="C631">
        <v>-0.30886799999999998</v>
      </c>
      <c r="D631">
        <v>2.1860179999999998</v>
      </c>
      <c r="E631">
        <v>0.51306600000000002</v>
      </c>
      <c r="F631">
        <v>0.30040899999999998</v>
      </c>
      <c r="G631">
        <v>-4.3632559999999998</v>
      </c>
      <c r="H631">
        <v>-29.861864000000001</v>
      </c>
      <c r="I631">
        <v>-19.302298</v>
      </c>
      <c r="J631">
        <v>11.268848</v>
      </c>
      <c r="K631">
        <f>Table1[[#This Row],[mx]]-$W$8</f>
        <v>-39.977095974703438</v>
      </c>
      <c r="L631">
        <f>Table1[[#This Row],[my]]-$X$8</f>
        <v>-26.449967476326552</v>
      </c>
      <c r="M631">
        <f>Table1[[#This Row],[mz]]-$Y$8</f>
        <v>-14.170870382802834</v>
      </c>
      <c r="N631">
        <f>Table1[[#This Row],[cx]]*$W$9+Table1[[#This Row],[cy]]*$X$9+Table1[[#This Row],[cz]]*$Y$9</f>
        <v>-0.77887075976407127</v>
      </c>
      <c r="O631">
        <f>Table1[[#This Row],[cx]]*$W$10+Table1[[#This Row],[cy]]*$X$10+Table1[[#This Row],[cz]]*$Y$10</f>
        <v>-0.5165420315556849</v>
      </c>
      <c r="P631">
        <f>Table1[[#This Row],[cx]]*$W$11+Table1[[#This Row],[cy]]*$X$11+Table1[[#This Row],[cz]]*$Y$11</f>
        <v>-0.26275917130007165</v>
      </c>
      <c r="Q631">
        <f t="shared" si="51"/>
        <v>3.3065130238657558E-3</v>
      </c>
      <c r="R631">
        <f t="shared" si="52"/>
        <v>-146.44792078135234</v>
      </c>
      <c r="AF631">
        <f t="shared" si="53"/>
        <v>29.396516411659096</v>
      </c>
      <c r="AG631">
        <f t="shared" si="54"/>
        <v>17.212167827745546</v>
      </c>
      <c r="AH631">
        <f t="shared" si="55"/>
        <v>-249.9961537351335</v>
      </c>
      <c r="AI631">
        <f>SQRT(Table1[[#This Row],[ax]]*Table1[[#This Row],[ax]]+Table1[[#This Row],[ay]]*Table1[[#This Row],[ay]]+Table1[[#This Row],[az]]*Table1[[#This Row],[az]])-9.807</f>
        <v>0.90531602855092075</v>
      </c>
    </row>
    <row r="632" spans="1:35" x14ac:dyDescent="0.25">
      <c r="A632">
        <v>36225925</v>
      </c>
      <c r="B632">
        <v>-1.0295589999999999</v>
      </c>
      <c r="C632">
        <v>1.7095469999999999</v>
      </c>
      <c r="D632">
        <v>1.1875849999999999</v>
      </c>
      <c r="E632">
        <v>0.19401399999999999</v>
      </c>
      <c r="F632">
        <v>1.061685</v>
      </c>
      <c r="G632">
        <v>-4.3632559999999998</v>
      </c>
      <c r="H632">
        <v>-4.5245249999999997</v>
      </c>
      <c r="I632">
        <v>-40.949733999999999</v>
      </c>
      <c r="J632">
        <v>9.1884460000000008</v>
      </c>
      <c r="K632">
        <f>Table1[[#This Row],[mx]]-$W$8</f>
        <v>-14.639756974703435</v>
      </c>
      <c r="L632">
        <f>Table1[[#This Row],[my]]-$X$8</f>
        <v>-48.097403476326548</v>
      </c>
      <c r="M632">
        <f>Table1[[#This Row],[mz]]-$Y$8</f>
        <v>-16.251272382802831</v>
      </c>
      <c r="N632">
        <f>Table1[[#This Row],[cx]]*$W$9+Table1[[#This Row],[cy]]*$X$9+Table1[[#This Row],[cz]]*$Y$9</f>
        <v>-0.29273395332714747</v>
      </c>
      <c r="O632">
        <f>Table1[[#This Row],[cx]]*$W$10+Table1[[#This Row],[cy]]*$X$10+Table1[[#This Row],[cz]]*$Y$10</f>
        <v>-0.94031599275294686</v>
      </c>
      <c r="P632">
        <f>Table1[[#This Row],[cx]]*$W$11+Table1[[#This Row],[cy]]*$X$11+Table1[[#This Row],[cz]]*$Y$11</f>
        <v>-0.31567990729032275</v>
      </c>
      <c r="Q632">
        <f t="shared" si="51"/>
        <v>4.8359698081774077E-3</v>
      </c>
      <c r="R632">
        <f t="shared" si="52"/>
        <v>-107.29211992854822</v>
      </c>
      <c r="AF632">
        <f t="shared" si="53"/>
        <v>11.116183366451153</v>
      </c>
      <c r="AG632">
        <f t="shared" si="54"/>
        <v>60.830069672346802</v>
      </c>
      <c r="AH632">
        <f t="shared" si="55"/>
        <v>-249.9961537351335</v>
      </c>
      <c r="AI632">
        <f>SQRT(Table1[[#This Row],[ax]]*Table1[[#This Row],[ax]]+Table1[[#This Row],[ay]]*Table1[[#This Row],[ay]]+Table1[[#This Row],[az]]*Table1[[#This Row],[az]])-9.807</f>
        <v>-7.4847379967120427</v>
      </c>
    </row>
    <row r="633" spans="1:35" x14ac:dyDescent="0.25">
      <c r="A633">
        <v>36276994</v>
      </c>
      <c r="B633">
        <v>-2.2123550000000001</v>
      </c>
      <c r="C633">
        <v>3.6082459999999998</v>
      </c>
      <c r="D633">
        <v>1.972923</v>
      </c>
      <c r="E633">
        <v>-1.3982E-2</v>
      </c>
      <c r="F633">
        <v>1.502578</v>
      </c>
      <c r="G633">
        <v>-4.3632559999999998</v>
      </c>
      <c r="H633">
        <v>30.223825000000001</v>
      </c>
      <c r="I633">
        <v>-39.145781999999997</v>
      </c>
      <c r="J633">
        <v>8.8417119999999993</v>
      </c>
      <c r="K633">
        <f>Table1[[#This Row],[mx]]-$W$8</f>
        <v>20.108593025296564</v>
      </c>
      <c r="L633">
        <f>Table1[[#This Row],[my]]-$X$8</f>
        <v>-46.293451476326545</v>
      </c>
      <c r="M633">
        <f>Table1[[#This Row],[mz]]-$Y$8</f>
        <v>-16.598006382802836</v>
      </c>
      <c r="N633">
        <f>Table1[[#This Row],[cx]]*$W$9+Table1[[#This Row],[cy]]*$X$9+Table1[[#This Row],[cz]]*$Y$9</f>
        <v>0.3801115948550135</v>
      </c>
      <c r="O633">
        <f>Table1[[#This Row],[cx]]*$W$10+Table1[[#This Row],[cy]]*$X$10+Table1[[#This Row],[cz]]*$Y$10</f>
        <v>-0.90496994490372118</v>
      </c>
      <c r="P633">
        <f>Table1[[#This Row],[cx]]*$W$11+Table1[[#This Row],[cy]]*$X$11+Table1[[#This Row],[cz]]*$Y$11</f>
        <v>-0.33995023423012033</v>
      </c>
      <c r="Q633">
        <f t="shared" si="51"/>
        <v>6.2444112871290836E-3</v>
      </c>
      <c r="R633">
        <f t="shared" si="52"/>
        <v>-67.216290900166882</v>
      </c>
      <c r="AF633">
        <f t="shared" si="53"/>
        <v>-0.80110958915191699</v>
      </c>
      <c r="AG633">
        <f t="shared" si="54"/>
        <v>86.091377789208209</v>
      </c>
      <c r="AH633">
        <f t="shared" si="55"/>
        <v>-249.9961537351335</v>
      </c>
      <c r="AI633">
        <f>SQRT(Table1[[#This Row],[ax]]*Table1[[#This Row],[ax]]+Table1[[#This Row],[ay]]*Table1[[#This Row],[ay]]+Table1[[#This Row],[az]]*Table1[[#This Row],[az]])-9.807</f>
        <v>-5.1372699214547746</v>
      </c>
    </row>
    <row r="634" spans="1:35" x14ac:dyDescent="0.25">
      <c r="A634">
        <v>36328068</v>
      </c>
      <c r="B634">
        <v>-4.6042839999999998</v>
      </c>
      <c r="C634">
        <v>-0.43097800000000003</v>
      </c>
      <c r="D634">
        <v>1.3216669999999999</v>
      </c>
      <c r="E634">
        <v>1.1182780000000001</v>
      </c>
      <c r="F634">
        <v>1.900461</v>
      </c>
      <c r="G634">
        <v>-4.3632559999999998</v>
      </c>
      <c r="H634">
        <v>48.683886999999999</v>
      </c>
      <c r="I634">
        <v>-23.992574999999999</v>
      </c>
      <c r="J634">
        <v>10.228647</v>
      </c>
      <c r="K634">
        <f>Table1[[#This Row],[mx]]-$W$8</f>
        <v>38.568655025296565</v>
      </c>
      <c r="L634">
        <f>Table1[[#This Row],[my]]-$X$8</f>
        <v>-31.140244476326551</v>
      </c>
      <c r="M634">
        <f>Table1[[#This Row],[mz]]-$Y$8</f>
        <v>-15.211071382802833</v>
      </c>
      <c r="N634">
        <f>Table1[[#This Row],[cx]]*$W$9+Table1[[#This Row],[cy]]*$X$9+Table1[[#This Row],[cz]]*$Y$9</f>
        <v>0.74033087897969163</v>
      </c>
      <c r="O634">
        <f>Table1[[#This Row],[cx]]*$W$10+Table1[[#This Row],[cy]]*$X$10+Table1[[#This Row],[cz]]*$Y$10</f>
        <v>-0.60834284247174486</v>
      </c>
      <c r="P634">
        <f>Table1[[#This Row],[cx]]*$W$11+Table1[[#This Row],[cy]]*$X$11+Table1[[#This Row],[cz]]*$Y$11</f>
        <v>-0.32221764231909944</v>
      </c>
      <c r="Q634">
        <f t="shared" si="51"/>
        <v>4.837814933487841E-4</v>
      </c>
      <c r="R634">
        <f t="shared" si="52"/>
        <v>-39.410544142942953</v>
      </c>
      <c r="AF634">
        <f t="shared" si="53"/>
        <v>64.072609722330682</v>
      </c>
      <c r="AG634">
        <f t="shared" si="54"/>
        <v>108.88839442921194</v>
      </c>
      <c r="AH634">
        <f t="shared" si="55"/>
        <v>-249.9961537351335</v>
      </c>
      <c r="AI634">
        <f>SQRT(Table1[[#This Row],[ax]]*Table1[[#This Row],[ax]]+Table1[[#This Row],[ay]]*Table1[[#This Row],[ay]]+Table1[[#This Row],[az]]*Table1[[#This Row],[az]])-9.807</f>
        <v>-4.997428621173297</v>
      </c>
    </row>
    <row r="635" spans="1:35" x14ac:dyDescent="0.25">
      <c r="A635">
        <v>36379139</v>
      </c>
      <c r="B635">
        <v>-6.3856609999999998</v>
      </c>
      <c r="C635">
        <v>-1.843629</v>
      </c>
      <c r="D635">
        <v>-0.64646700000000001</v>
      </c>
      <c r="E635">
        <v>1.8478619999999999</v>
      </c>
      <c r="F635">
        <v>2.0077880000000001</v>
      </c>
      <c r="G635">
        <v>-4.3632559999999998</v>
      </c>
      <c r="H635">
        <v>58.637844000000001</v>
      </c>
      <c r="I635">
        <v>-5.4118589999999998</v>
      </c>
      <c r="J635">
        <v>13.869351999999999</v>
      </c>
      <c r="K635">
        <f>Table1[[#This Row],[mx]]-$W$8</f>
        <v>48.522612025296567</v>
      </c>
      <c r="L635">
        <f>Table1[[#This Row],[my]]-$X$8</f>
        <v>-12.559528476326552</v>
      </c>
      <c r="M635">
        <f>Table1[[#This Row],[mz]]-$Y$8</f>
        <v>-11.570366382802835</v>
      </c>
      <c r="N635">
        <f>Table1[[#This Row],[cx]]*$W$9+Table1[[#This Row],[cy]]*$X$9+Table1[[#This Row],[cz]]*$Y$9</f>
        <v>0.93660153462010121</v>
      </c>
      <c r="O635">
        <f>Table1[[#This Row],[cx]]*$W$10+Table1[[#This Row],[cy]]*$X$10+Table1[[#This Row],[cz]]*$Y$10</f>
        <v>-0.24481478907885007</v>
      </c>
      <c r="P635">
        <f>Table1[[#This Row],[cx]]*$W$11+Table1[[#This Row],[cy]]*$X$11+Table1[[#This Row],[cz]]*$Y$11</f>
        <v>-0.25528728964032743</v>
      </c>
      <c r="Q635">
        <f t="shared" si="51"/>
        <v>5.4210547269539149E-6</v>
      </c>
      <c r="R635">
        <f t="shared" si="52"/>
        <v>-14.648589583153544</v>
      </c>
      <c r="AF635">
        <f t="shared" si="53"/>
        <v>105.87469372260333</v>
      </c>
      <c r="AG635">
        <f t="shared" si="54"/>
        <v>115.03777855701254</v>
      </c>
      <c r="AH635">
        <f t="shared" si="55"/>
        <v>-249.9961537351335</v>
      </c>
      <c r="AI635">
        <f>SQRT(Table1[[#This Row],[ax]]*Table1[[#This Row],[ax]]+Table1[[#This Row],[ay]]*Table1[[#This Row],[ay]]+Table1[[#This Row],[az]]*Table1[[#This Row],[az]])-9.807</f>
        <v>-3.1291594898761632</v>
      </c>
    </row>
    <row r="636" spans="1:35" x14ac:dyDescent="0.25">
      <c r="A636">
        <v>36430213</v>
      </c>
      <c r="B636">
        <v>-7.4032489999999997</v>
      </c>
      <c r="C636">
        <v>-6.960299</v>
      </c>
      <c r="D636">
        <v>-3.2730410000000001</v>
      </c>
      <c r="E636">
        <v>2.0787620000000002</v>
      </c>
      <c r="F636">
        <v>2.1304280000000002</v>
      </c>
      <c r="G636">
        <v>-4.3632559999999998</v>
      </c>
      <c r="H636">
        <v>59.542746999999999</v>
      </c>
      <c r="I636">
        <v>13.890438</v>
      </c>
      <c r="J636">
        <v>21.324128999999999</v>
      </c>
      <c r="K636">
        <f>Table1[[#This Row],[mx]]-$W$8</f>
        <v>49.427515025296564</v>
      </c>
      <c r="L636">
        <f>Table1[[#This Row],[my]]-$X$8</f>
        <v>6.7427685236734485</v>
      </c>
      <c r="M636">
        <f>Table1[[#This Row],[mz]]-$Y$8</f>
        <v>-4.1155893828028347</v>
      </c>
      <c r="N636">
        <f>Table1[[#This Row],[cx]]*$W$9+Table1[[#This Row],[cy]]*$X$9+Table1[[#This Row],[cz]]*$Y$9</f>
        <v>0.95789117915824884</v>
      </c>
      <c r="O636">
        <f>Table1[[#This Row],[cx]]*$W$10+Table1[[#This Row],[cy]]*$X$10+Table1[[#This Row],[cz]]*$Y$10</f>
        <v>0.13245623749784774</v>
      </c>
      <c r="P636">
        <f>Table1[[#This Row],[cx]]*$W$11+Table1[[#This Row],[cy]]*$X$11+Table1[[#This Row],[cz]]*$Y$11</f>
        <v>-0.10743005607663186</v>
      </c>
      <c r="Q636">
        <f t="shared" si="51"/>
        <v>2.8471420177684607E-3</v>
      </c>
      <c r="R636">
        <f t="shared" si="52"/>
        <v>7.8728773007936796</v>
      </c>
      <c r="AF636">
        <f t="shared" si="53"/>
        <v>119.10428921217405</v>
      </c>
      <c r="AG636">
        <f t="shared" si="54"/>
        <v>122.06453295649696</v>
      </c>
      <c r="AH636">
        <f t="shared" si="55"/>
        <v>-249.9961537351335</v>
      </c>
      <c r="AI636">
        <f>SQRT(Table1[[#This Row],[ax]]*Table1[[#This Row],[ax]]+Table1[[#This Row],[ay]]*Table1[[#This Row],[ay]]+Table1[[#This Row],[az]]*Table1[[#This Row],[az]])-9.807</f>
        <v>0.86851662979750088</v>
      </c>
    </row>
    <row r="637" spans="1:35" x14ac:dyDescent="0.25">
      <c r="A637">
        <v>36481285</v>
      </c>
      <c r="B637">
        <v>-11.528668</v>
      </c>
      <c r="C637">
        <v>-6.1845379999999999</v>
      </c>
      <c r="D637">
        <v>-5.0735720000000004</v>
      </c>
      <c r="E637">
        <v>0.94064300000000001</v>
      </c>
      <c r="F637">
        <v>1.653049</v>
      </c>
      <c r="G637">
        <v>-4.3632559999999998</v>
      </c>
      <c r="H637">
        <v>53.751353999999999</v>
      </c>
      <c r="I637">
        <v>34.455502000000003</v>
      </c>
      <c r="J637">
        <v>24.097999999999999</v>
      </c>
      <c r="K637">
        <f>Table1[[#This Row],[mx]]-$W$8</f>
        <v>43.636122025296565</v>
      </c>
      <c r="L637">
        <f>Table1[[#This Row],[my]]-$X$8</f>
        <v>27.307832523673451</v>
      </c>
      <c r="M637">
        <f>Table1[[#This Row],[mz]]-$Y$8</f>
        <v>-1.341718382802835</v>
      </c>
      <c r="N637">
        <f>Table1[[#This Row],[cx]]*$W$9+Table1[[#This Row],[cy]]*$X$9+Table1[[#This Row],[cz]]*$Y$9</f>
        <v>0.84982285345668984</v>
      </c>
      <c r="O637">
        <f>Table1[[#This Row],[cx]]*$W$10+Table1[[#This Row],[cy]]*$X$10+Table1[[#This Row],[cz]]*$Y$10</f>
        <v>0.53494786042452225</v>
      </c>
      <c r="P637">
        <f>Table1[[#This Row],[cx]]*$W$11+Table1[[#This Row],[cy]]*$X$11+Table1[[#This Row],[cz]]*$Y$11</f>
        <v>-5.0211851795073946E-2</v>
      </c>
      <c r="Q637">
        <f t="shared" si="51"/>
        <v>1.1857741399890556E-4</v>
      </c>
      <c r="R637">
        <f t="shared" si="52"/>
        <v>32.189660388523677</v>
      </c>
      <c r="AF637">
        <f t="shared" si="53"/>
        <v>53.894873928524298</v>
      </c>
      <c r="AG637">
        <f t="shared" si="54"/>
        <v>94.712731028321215</v>
      </c>
      <c r="AH637">
        <f t="shared" si="55"/>
        <v>-249.9961537351335</v>
      </c>
      <c r="AI637">
        <f>SQRT(Table1[[#This Row],[ax]]*Table1[[#This Row],[ax]]+Table1[[#This Row],[ay]]*Table1[[#This Row],[ay]]+Table1[[#This Row],[az]]*Table1[[#This Row],[az]])-9.807</f>
        <v>4.2250999485769061</v>
      </c>
    </row>
    <row r="638" spans="1:35" x14ac:dyDescent="0.25">
      <c r="A638">
        <v>36532352</v>
      </c>
      <c r="B638">
        <v>-7.4822620000000004</v>
      </c>
      <c r="C638">
        <v>-6.6179110000000003</v>
      </c>
      <c r="D638">
        <v>-3.8907759999999998</v>
      </c>
      <c r="E638">
        <v>-0.965943</v>
      </c>
      <c r="F638">
        <v>3.9281999999999997E-2</v>
      </c>
      <c r="G638">
        <v>-2.4141919999999999</v>
      </c>
      <c r="H638">
        <v>47.778984000000001</v>
      </c>
      <c r="I638">
        <v>41.130130999999999</v>
      </c>
      <c r="J638">
        <v>27.738705</v>
      </c>
      <c r="K638">
        <f>Table1[[#This Row],[mx]]-$W$8</f>
        <v>37.663752025296567</v>
      </c>
      <c r="L638">
        <f>Table1[[#This Row],[my]]-$X$8</f>
        <v>33.98246152367345</v>
      </c>
      <c r="M638">
        <f>Table1[[#This Row],[mz]]-$Y$8</f>
        <v>2.2989866171971656</v>
      </c>
      <c r="N638">
        <f>Table1[[#This Row],[cx]]*$W$9+Table1[[#This Row],[cy]]*$X$9+Table1[[#This Row],[cz]]*$Y$9</f>
        <v>0.73554590969944245</v>
      </c>
      <c r="O638">
        <f>Table1[[#This Row],[cx]]*$W$10+Table1[[#This Row],[cy]]*$X$10+Table1[[#This Row],[cz]]*$Y$10</f>
        <v>0.66529985751361997</v>
      </c>
      <c r="P638">
        <f>Table1[[#This Row],[cx]]*$W$11+Table1[[#This Row],[cy]]*$X$11+Table1[[#This Row],[cz]]*$Y$11</f>
        <v>2.534449824839443E-2</v>
      </c>
      <c r="Q638">
        <f t="shared" si="51"/>
        <v>2.4667751642441305E-4</v>
      </c>
      <c r="R638">
        <f t="shared" si="52"/>
        <v>42.129281504382</v>
      </c>
      <c r="AF638">
        <f t="shared" si="53"/>
        <v>-55.34445715020528</v>
      </c>
      <c r="AG638">
        <f t="shared" si="54"/>
        <v>2.2506928108328998</v>
      </c>
      <c r="AH638">
        <f t="shared" si="55"/>
        <v>-138.32301253424723</v>
      </c>
      <c r="AI638">
        <f>SQRT(Table1[[#This Row],[ax]]*Table1[[#This Row],[ax]]+Table1[[#This Row],[ay]]*Table1[[#This Row],[ay]]+Table1[[#This Row],[az]]*Table1[[#This Row],[az]])-9.807</f>
        <v>0.9130339795516047</v>
      </c>
    </row>
    <row r="639" spans="1:35" x14ac:dyDescent="0.25">
      <c r="A639">
        <v>36583422</v>
      </c>
      <c r="B639">
        <v>-7.0584660000000001</v>
      </c>
      <c r="C639">
        <v>-8.4208359999999995</v>
      </c>
      <c r="D639">
        <v>-2.1596799999999998</v>
      </c>
      <c r="E639">
        <v>0.178568</v>
      </c>
      <c r="F639">
        <v>0.65554699999999999</v>
      </c>
      <c r="G639">
        <v>-4.3632559999999998</v>
      </c>
      <c r="H639">
        <v>42.530532999999998</v>
      </c>
      <c r="I639">
        <v>46.000801000000003</v>
      </c>
      <c r="J639">
        <v>28.258806</v>
      </c>
      <c r="K639">
        <f>Table1[[#This Row],[mx]]-$W$8</f>
        <v>32.415301025296564</v>
      </c>
      <c r="L639">
        <f>Table1[[#This Row],[my]]-$X$8</f>
        <v>38.853131523673454</v>
      </c>
      <c r="M639">
        <f>Table1[[#This Row],[mz]]-$Y$8</f>
        <v>2.8190876171971659</v>
      </c>
      <c r="N639">
        <f>Table1[[#This Row],[cx]]*$W$9+Table1[[#This Row],[cy]]*$X$9+Table1[[#This Row],[cz]]*$Y$9</f>
        <v>0.63492162270329167</v>
      </c>
      <c r="O639">
        <f>Table1[[#This Row],[cx]]*$W$10+Table1[[#This Row],[cy]]*$X$10+Table1[[#This Row],[cz]]*$Y$10</f>
        <v>0.76064327856578717</v>
      </c>
      <c r="P639">
        <f>Table1[[#This Row],[cx]]*$W$11+Table1[[#This Row],[cy]]*$X$11+Table1[[#This Row],[cz]]*$Y$11</f>
        <v>3.807072556361818E-2</v>
      </c>
      <c r="Q639">
        <f t="shared" si="51"/>
        <v>2.838199147259258E-4</v>
      </c>
      <c r="R639">
        <f t="shared" si="52"/>
        <v>50.147684789815074</v>
      </c>
      <c r="AF639">
        <f t="shared" si="53"/>
        <v>10.231192756092085</v>
      </c>
      <c r="AG639">
        <f t="shared" si="54"/>
        <v>37.560076372462575</v>
      </c>
      <c r="AH639">
        <f t="shared" si="55"/>
        <v>-249.9961537351335</v>
      </c>
      <c r="AI639">
        <f>SQRT(Table1[[#This Row],[ax]]*Table1[[#This Row],[ax]]+Table1[[#This Row],[ay]]*Table1[[#This Row],[ay]]+Table1[[#This Row],[az]]*Table1[[#This Row],[az]])-9.807</f>
        <v>1.3910640699386967</v>
      </c>
    </row>
    <row r="640" spans="1:35" x14ac:dyDescent="0.25">
      <c r="A640">
        <v>36634485</v>
      </c>
      <c r="B640">
        <v>-9.6730680000000007</v>
      </c>
      <c r="C640">
        <v>-9.8286990000000003</v>
      </c>
      <c r="D640">
        <v>-6.8357939999999999</v>
      </c>
      <c r="E640">
        <v>-8.9083999999999997E-2</v>
      </c>
      <c r="F640">
        <v>0.186025</v>
      </c>
      <c r="G640">
        <v>-2.4923570000000002</v>
      </c>
      <c r="H640">
        <v>33.662464</v>
      </c>
      <c r="I640">
        <v>50.510685000000002</v>
      </c>
      <c r="J640">
        <v>28.432172999999999</v>
      </c>
      <c r="K640">
        <f>Table1[[#This Row],[mx]]-$W$8</f>
        <v>23.547232025296566</v>
      </c>
      <c r="L640">
        <f>Table1[[#This Row],[my]]-$X$8</f>
        <v>43.363015523673454</v>
      </c>
      <c r="M640">
        <f>Table1[[#This Row],[mz]]-$Y$8</f>
        <v>2.9924546171971649</v>
      </c>
      <c r="N640">
        <f>Table1[[#This Row],[cx]]*$W$9+Table1[[#This Row],[cy]]*$X$9+Table1[[#This Row],[cz]]*$Y$9</f>
        <v>0.46417486997203428</v>
      </c>
      <c r="O640">
        <f>Table1[[#This Row],[cx]]*$W$10+Table1[[#This Row],[cy]]*$X$10+Table1[[#This Row],[cz]]*$Y$10</f>
        <v>0.84895864961817102</v>
      </c>
      <c r="P640">
        <f>Table1[[#This Row],[cx]]*$W$11+Table1[[#This Row],[cy]]*$X$11+Table1[[#This Row],[cz]]*$Y$11</f>
        <v>4.5657740083629494E-2</v>
      </c>
      <c r="Q640">
        <f t="shared" si="51"/>
        <v>3.8101326667944169E-3</v>
      </c>
      <c r="R640">
        <f t="shared" si="52"/>
        <v>61.332017360325636</v>
      </c>
      <c r="AF640">
        <f t="shared" si="53"/>
        <v>-5.1041372221434251</v>
      </c>
      <c r="AG640">
        <f t="shared" si="54"/>
        <v>10.658447383921139</v>
      </c>
      <c r="AH640">
        <f t="shared" si="55"/>
        <v>-142.80153713988733</v>
      </c>
      <c r="AI640">
        <f>SQRT(Table1[[#This Row],[ax]]*Table1[[#This Row],[ax]]+Table1[[#This Row],[ay]]*Table1[[#This Row],[ay]]+Table1[[#This Row],[az]]*Table1[[#This Row],[az]])-9.807</f>
        <v>5.5845446975169128</v>
      </c>
    </row>
    <row r="641" spans="1:35" x14ac:dyDescent="0.25">
      <c r="A641">
        <v>36685553</v>
      </c>
      <c r="B641">
        <v>-1.7933479999999999</v>
      </c>
      <c r="C641">
        <v>-9.2947649999999999</v>
      </c>
      <c r="D641">
        <v>-0.41182400000000002</v>
      </c>
      <c r="E641">
        <v>-0.94290600000000002</v>
      </c>
      <c r="F641">
        <v>-1.353839</v>
      </c>
      <c r="G641">
        <v>-1.505242</v>
      </c>
      <c r="H641">
        <v>31.852654999999999</v>
      </c>
      <c r="I641">
        <v>53.757801000000001</v>
      </c>
      <c r="J641">
        <v>29.819106999999999</v>
      </c>
      <c r="K641">
        <f>Table1[[#This Row],[mx]]-$W$8</f>
        <v>21.737423025296565</v>
      </c>
      <c r="L641">
        <f>Table1[[#This Row],[my]]-$X$8</f>
        <v>46.610131523673452</v>
      </c>
      <c r="M641">
        <f>Table1[[#This Row],[mz]]-$Y$8</f>
        <v>4.379388617197165</v>
      </c>
      <c r="N641">
        <f>Table1[[#This Row],[cx]]*$W$9+Table1[[#This Row],[cy]]*$X$9+Table1[[#This Row],[cz]]*$Y$9</f>
        <v>0.42978473078515111</v>
      </c>
      <c r="O641">
        <f>Table1[[#This Row],[cx]]*$W$10+Table1[[#This Row],[cy]]*$X$10+Table1[[#This Row],[cz]]*$Y$10</f>
        <v>0.91241224392208042</v>
      </c>
      <c r="P641">
        <f>Table1[[#This Row],[cx]]*$W$11+Table1[[#This Row],[cy]]*$X$11+Table1[[#This Row],[cz]]*$Y$11</f>
        <v>7.4166850760609207E-2</v>
      </c>
      <c r="Q641">
        <f t="shared" si="51"/>
        <v>5.1582310778800443E-4</v>
      </c>
      <c r="R641">
        <f t="shared" si="52"/>
        <v>64.777582470267475</v>
      </c>
      <c r="AF641">
        <f t="shared" si="53"/>
        <v>-54.024534277562402</v>
      </c>
      <c r="AG641">
        <f t="shared" si="54"/>
        <v>-77.569260840211854</v>
      </c>
      <c r="AH641">
        <f t="shared" si="55"/>
        <v>-86.244013745831055</v>
      </c>
      <c r="AI641">
        <f>SQRT(Table1[[#This Row],[ax]]*Table1[[#This Row],[ax]]+Table1[[#This Row],[ay]]*Table1[[#This Row],[ay]]+Table1[[#This Row],[az]]*Table1[[#This Row],[az]])-9.807</f>
        <v>-0.33185607173669496</v>
      </c>
    </row>
    <row r="642" spans="1:35" x14ac:dyDescent="0.25">
      <c r="A642">
        <v>36736622</v>
      </c>
      <c r="B642">
        <v>-2.8923429999999999</v>
      </c>
      <c r="C642">
        <v>-7.6929619999999996</v>
      </c>
      <c r="D642">
        <v>-2.8612169999999999</v>
      </c>
      <c r="E642">
        <v>-0.101601</v>
      </c>
      <c r="F642">
        <v>-1.343585</v>
      </c>
      <c r="G642">
        <v>-2.8967640000000001</v>
      </c>
      <c r="H642">
        <v>26.785187000000001</v>
      </c>
      <c r="I642">
        <v>53.036220999999998</v>
      </c>
      <c r="J642">
        <v>29.125641000000002</v>
      </c>
      <c r="K642">
        <f>Table1[[#This Row],[mx]]-$W$8</f>
        <v>16.669955025296566</v>
      </c>
      <c r="L642">
        <f>Table1[[#This Row],[my]]-$X$8</f>
        <v>45.888551523673449</v>
      </c>
      <c r="M642">
        <f>Table1[[#This Row],[mz]]-$Y$8</f>
        <v>3.6859226171971677</v>
      </c>
      <c r="N642">
        <f>Table1[[#This Row],[cx]]*$W$9+Table1[[#This Row],[cy]]*$X$9+Table1[[#This Row],[cz]]*$Y$9</f>
        <v>0.33157063191223468</v>
      </c>
      <c r="O642">
        <f>Table1[[#This Row],[cx]]*$W$10+Table1[[#This Row],[cy]]*$X$10+Table1[[#This Row],[cz]]*$Y$10</f>
        <v>0.89835467382755974</v>
      </c>
      <c r="P642">
        <f>Table1[[#This Row],[cx]]*$W$11+Table1[[#This Row],[cy]]*$X$11+Table1[[#This Row],[cz]]*$Y$11</f>
        <v>6.2813197154706069E-2</v>
      </c>
      <c r="Q642">
        <f t="shared" si="51"/>
        <v>6.2527446561769055E-3</v>
      </c>
      <c r="R642">
        <f t="shared" si="52"/>
        <v>69.74157438889354</v>
      </c>
      <c r="AF642">
        <f t="shared" si="53"/>
        <v>-5.8213084943086768</v>
      </c>
      <c r="AG642">
        <f t="shared" si="54"/>
        <v>-76.981749917084713</v>
      </c>
      <c r="AH642">
        <f t="shared" si="55"/>
        <v>-165.97235144543441</v>
      </c>
      <c r="AI642">
        <f>SQRT(Table1[[#This Row],[ax]]*Table1[[#This Row],[ax]]+Table1[[#This Row],[ay]]*Table1[[#This Row],[ay]]+Table1[[#This Row],[az]]*Table1[[#This Row],[az]])-9.807</f>
        <v>-1.1044788087484676</v>
      </c>
    </row>
    <row r="643" spans="1:35" x14ac:dyDescent="0.25">
      <c r="A643">
        <v>36787694</v>
      </c>
      <c r="B643">
        <v>-2.8181189999999998</v>
      </c>
      <c r="C643">
        <v>-11.349093999999999</v>
      </c>
      <c r="D643">
        <v>-3.2059989999999998</v>
      </c>
      <c r="E643">
        <v>-2.0746340000000001</v>
      </c>
      <c r="F643">
        <v>-2.9423050000000002</v>
      </c>
      <c r="G643">
        <v>-1.193913</v>
      </c>
      <c r="H643">
        <v>18.098099000000001</v>
      </c>
      <c r="I643">
        <v>56.283337000000003</v>
      </c>
      <c r="J643">
        <v>27.738705</v>
      </c>
      <c r="K643">
        <f>Table1[[#This Row],[mx]]-$W$8</f>
        <v>7.9828670252965654</v>
      </c>
      <c r="L643">
        <f>Table1[[#This Row],[my]]-$X$8</f>
        <v>49.135667523673455</v>
      </c>
      <c r="M643">
        <f>Table1[[#This Row],[mz]]-$Y$8</f>
        <v>2.2989866171971656</v>
      </c>
      <c r="N643">
        <f>Table1[[#This Row],[cx]]*$W$9+Table1[[#This Row],[cy]]*$X$9+Table1[[#This Row],[cz]]*$Y$9</f>
        <v>0.16407734904052845</v>
      </c>
      <c r="O643">
        <f>Table1[[#This Row],[cx]]*$W$10+Table1[[#This Row],[cy]]*$X$10+Table1[[#This Row],[cz]]*$Y$10</f>
        <v>0.96209967294115784</v>
      </c>
      <c r="P643">
        <f>Table1[[#This Row],[cx]]*$W$11+Table1[[#This Row],[cy]]*$X$11+Table1[[#This Row],[cz]]*$Y$11</f>
        <v>3.9097179627514127E-2</v>
      </c>
      <c r="Q643">
        <f t="shared" ref="Q643:Q706" si="56">POWER(N643*N643+O643*O643+P643*P643-1,2)</f>
        <v>2.1081186656029803E-3</v>
      </c>
      <c r="R643">
        <f t="shared" ref="R643:R706" si="57">DEGREES(ATAN2(N643,O643))</f>
        <v>80.32183629705689</v>
      </c>
      <c r="AF643">
        <f t="shared" ref="AF643:AF706" si="58">DEGREES(E643)</f>
        <v>-118.86777223434403</v>
      </c>
      <c r="AG643">
        <f t="shared" ref="AG643:AG706" si="59">DEGREES(F643)</f>
        <v>-168.58165854023969</v>
      </c>
      <c r="AH643">
        <f t="shared" ref="AH643:AH706" si="60">DEGREES(G643)</f>
        <v>-68.406176005802649</v>
      </c>
      <c r="AI643">
        <f>SQRT(Table1[[#This Row],[ax]]*Table1[[#This Row],[ax]]+Table1[[#This Row],[ay]]*Table1[[#This Row],[ay]]+Table1[[#This Row],[az]]*Table1[[#This Row],[az]])-9.807</f>
        <v>2.3182694364701835</v>
      </c>
    </row>
    <row r="644" spans="1:35" x14ac:dyDescent="0.25">
      <c r="A644">
        <v>36838764</v>
      </c>
      <c r="B644">
        <v>-0.81646399999999997</v>
      </c>
      <c r="C644">
        <v>-8.2580220000000004</v>
      </c>
      <c r="D644">
        <v>-0.55548299999999995</v>
      </c>
      <c r="E644">
        <v>-2.4972840000000001</v>
      </c>
      <c r="F644">
        <v>-2.8249909999999998</v>
      </c>
      <c r="G644">
        <v>-1.58101</v>
      </c>
      <c r="H644">
        <v>16.650251000000001</v>
      </c>
      <c r="I644">
        <v>56.283337000000003</v>
      </c>
      <c r="J644">
        <v>33.286445999999998</v>
      </c>
      <c r="K644">
        <f>Table1[[#This Row],[mx]]-$W$8</f>
        <v>6.535019025296565</v>
      </c>
      <c r="L644">
        <f>Table1[[#This Row],[my]]-$X$8</f>
        <v>49.135667523673455</v>
      </c>
      <c r="M644">
        <f>Table1[[#This Row],[mz]]-$Y$8</f>
        <v>7.8467276171971641</v>
      </c>
      <c r="N644">
        <f>Table1[[#This Row],[cx]]*$W$9+Table1[[#This Row],[cy]]*$X$9+Table1[[#This Row],[cz]]*$Y$9</f>
        <v>0.13606721674256073</v>
      </c>
      <c r="O644">
        <f>Table1[[#This Row],[cx]]*$W$10+Table1[[#This Row],[cy]]*$X$10+Table1[[#This Row],[cz]]*$Y$10</f>
        <v>0.96152605566789673</v>
      </c>
      <c r="P644">
        <f>Table1[[#This Row],[cx]]*$W$11+Table1[[#This Row],[cy]]*$X$11+Table1[[#This Row],[cz]]*$Y$11</f>
        <v>0.15107435130736496</v>
      </c>
      <c r="Q644">
        <f t="shared" si="56"/>
        <v>1.164849881294078E-3</v>
      </c>
      <c r="R644">
        <f t="shared" si="57"/>
        <v>81.945456514961379</v>
      </c>
      <c r="AF644">
        <f t="shared" si="58"/>
        <v>-143.08383344554827</v>
      </c>
      <c r="AG644">
        <f t="shared" si="59"/>
        <v>-161.86006146244193</v>
      </c>
      <c r="AH644">
        <f t="shared" si="60"/>
        <v>-90.585200367978288</v>
      </c>
      <c r="AI644">
        <f>SQRT(Table1[[#This Row],[ax]]*Table1[[#This Row],[ax]]+Table1[[#This Row],[ay]]*Table1[[#This Row],[ay]]+Table1[[#This Row],[az]]*Table1[[#This Row],[az]])-9.807</f>
        <v>-1.4901434917350542</v>
      </c>
    </row>
    <row r="645" spans="1:35" x14ac:dyDescent="0.25">
      <c r="A645">
        <v>36889833</v>
      </c>
      <c r="B645">
        <v>-1.841235</v>
      </c>
      <c r="C645">
        <v>-7.7983120000000001</v>
      </c>
      <c r="D645">
        <v>-3.6321889999999999</v>
      </c>
      <c r="E645">
        <v>-0.87353000000000003</v>
      </c>
      <c r="F645">
        <v>-1.7438640000000001</v>
      </c>
      <c r="G645">
        <v>-1.978626</v>
      </c>
      <c r="H645">
        <v>14.116517999999999</v>
      </c>
      <c r="I645">
        <v>55.922545999999997</v>
      </c>
      <c r="J645">
        <v>40.221122999999999</v>
      </c>
      <c r="K645">
        <f>Table1[[#This Row],[mx]]-$W$8</f>
        <v>4.0012860252965634</v>
      </c>
      <c r="L645">
        <f>Table1[[#This Row],[my]]-$X$8</f>
        <v>48.774876523673449</v>
      </c>
      <c r="M645">
        <f>Table1[[#This Row],[mz]]-$Y$8</f>
        <v>14.781404617197165</v>
      </c>
      <c r="N645">
        <f>Table1[[#This Row],[cx]]*$W$9+Table1[[#This Row],[cy]]*$X$9+Table1[[#This Row],[cz]]*$Y$9</f>
        <v>8.6973935443612774E-2</v>
      </c>
      <c r="O645">
        <f>Table1[[#This Row],[cx]]*$W$10+Table1[[#This Row],[cy]]*$X$10+Table1[[#This Row],[cz]]*$Y$10</f>
        <v>0.95374322931387334</v>
      </c>
      <c r="P645">
        <f>Table1[[#This Row],[cx]]*$W$11+Table1[[#This Row],[cy]]*$X$11+Table1[[#This Row],[cz]]*$Y$11</f>
        <v>0.2914266988695971</v>
      </c>
      <c r="Q645">
        <f t="shared" si="56"/>
        <v>4.4949670018592194E-6</v>
      </c>
      <c r="R645">
        <f t="shared" si="57"/>
        <v>84.789483974993132</v>
      </c>
      <c r="AF645">
        <f t="shared" si="58"/>
        <v>-50.0495822780628</v>
      </c>
      <c r="AG645">
        <f t="shared" si="59"/>
        <v>-99.916047244801803</v>
      </c>
      <c r="AH645">
        <f t="shared" si="60"/>
        <v>-113.36691903485202</v>
      </c>
      <c r="AI645">
        <f>SQRT(Table1[[#This Row],[ax]]*Table1[[#This Row],[ax]]+Table1[[#This Row],[ay]]*Table1[[#This Row],[ay]]+Table1[[#This Row],[az]]*Table1[[#This Row],[az]])-9.807</f>
        <v>-1.0094654984313944</v>
      </c>
    </row>
    <row r="646" spans="1:35" x14ac:dyDescent="0.25">
      <c r="A646">
        <v>36940908</v>
      </c>
      <c r="B646">
        <v>-3.148536</v>
      </c>
      <c r="C646">
        <v>-7.8318329999999996</v>
      </c>
      <c r="D646">
        <v>-4.5372430000000001</v>
      </c>
      <c r="E646">
        <v>-2.1049950000000002</v>
      </c>
      <c r="F646">
        <v>-4.3633889999999997</v>
      </c>
      <c r="G646">
        <v>-1.0006980000000001</v>
      </c>
      <c r="H646">
        <v>13.935536000000001</v>
      </c>
      <c r="I646">
        <v>53.577404000000001</v>
      </c>
      <c r="J646">
        <v>43.861828000000003</v>
      </c>
      <c r="K646">
        <f>Table1[[#This Row],[mx]]-$W$8</f>
        <v>3.820304025296565</v>
      </c>
      <c r="L646">
        <f>Table1[[#This Row],[my]]-$X$8</f>
        <v>46.429734523673453</v>
      </c>
      <c r="M646">
        <f>Table1[[#This Row],[mz]]-$Y$8</f>
        <v>18.422109617197169</v>
      </c>
      <c r="N646">
        <f>Table1[[#This Row],[cx]]*$W$9+Table1[[#This Row],[cy]]*$X$9+Table1[[#This Row],[cz]]*$Y$9</f>
        <v>8.3021060250863185E-2</v>
      </c>
      <c r="O646">
        <f>Table1[[#This Row],[cx]]*$W$10+Table1[[#This Row],[cy]]*$X$10+Table1[[#This Row],[cz]]*$Y$10</f>
        <v>0.90743574236649549</v>
      </c>
      <c r="P646">
        <f>Table1[[#This Row],[cx]]*$W$11+Table1[[#This Row],[cy]]*$X$11+Table1[[#This Row],[cz]]*$Y$11</f>
        <v>0.36467678440921281</v>
      </c>
      <c r="Q646">
        <f t="shared" si="56"/>
        <v>1.3453284966971027E-3</v>
      </c>
      <c r="R646">
        <f t="shared" si="57"/>
        <v>84.77257676840199</v>
      </c>
      <c r="AF646">
        <f t="shared" si="58"/>
        <v>-120.60732939614073</v>
      </c>
      <c r="AG646">
        <f t="shared" si="59"/>
        <v>-250.00377407380876</v>
      </c>
      <c r="AH646">
        <f t="shared" si="60"/>
        <v>-57.33577196718246</v>
      </c>
      <c r="AI646">
        <f>SQRT(Table1[[#This Row],[ax]]*Table1[[#This Row],[ax]]+Table1[[#This Row],[ay]]*Table1[[#This Row],[ay]]+Table1[[#This Row],[az]]*Table1[[#This Row],[az]])-9.807</f>
        <v>-0.22381362363049995</v>
      </c>
    </row>
    <row r="647" spans="1:35" x14ac:dyDescent="0.25">
      <c r="A647">
        <v>36991980</v>
      </c>
      <c r="B647">
        <v>-5.2723009999999997</v>
      </c>
      <c r="C647">
        <v>-7.3601510000000001</v>
      </c>
      <c r="D647">
        <v>-4.1852780000000003</v>
      </c>
      <c r="E647">
        <v>-1.2553000000000001</v>
      </c>
      <c r="F647">
        <v>-3.7234219999999998</v>
      </c>
      <c r="G647">
        <v>-2.4526759999999999</v>
      </c>
      <c r="H647">
        <v>16.469270999999999</v>
      </c>
      <c r="I647">
        <v>53.577404000000001</v>
      </c>
      <c r="J647">
        <v>45.942230000000002</v>
      </c>
      <c r="K647">
        <f>Table1[[#This Row],[mx]]-$W$8</f>
        <v>6.3540390252965633</v>
      </c>
      <c r="L647">
        <f>Table1[[#This Row],[my]]-$X$8</f>
        <v>46.429734523673453</v>
      </c>
      <c r="M647">
        <f>Table1[[#This Row],[mz]]-$Y$8</f>
        <v>20.502511617197168</v>
      </c>
      <c r="N647">
        <f>Table1[[#This Row],[cx]]*$W$9+Table1[[#This Row],[cy]]*$X$9+Table1[[#This Row],[cz]]*$Y$9</f>
        <v>0.13206107137611037</v>
      </c>
      <c r="O647">
        <f>Table1[[#This Row],[cx]]*$W$10+Table1[[#This Row],[cy]]*$X$10+Table1[[#This Row],[cz]]*$Y$10</f>
        <v>0.9072187756025536</v>
      </c>
      <c r="P647">
        <f>Table1[[#This Row],[cx]]*$W$11+Table1[[#This Row],[cy]]*$X$11+Table1[[#This Row],[cz]]*$Y$11</f>
        <v>0.40514490572388789</v>
      </c>
      <c r="Q647">
        <f t="shared" si="56"/>
        <v>2.1422345869862409E-5</v>
      </c>
      <c r="R647">
        <f t="shared" si="57"/>
        <v>81.717800326508339</v>
      </c>
      <c r="AF647">
        <f t="shared" si="58"/>
        <v>-71.923392022772248</v>
      </c>
      <c r="AG647">
        <f t="shared" si="59"/>
        <v>-213.33636594615999</v>
      </c>
      <c r="AH647">
        <f t="shared" si="60"/>
        <v>-140.5279833130287</v>
      </c>
      <c r="AI647">
        <f>SQRT(Table1[[#This Row],[ax]]*Table1[[#This Row],[ax]]+Table1[[#This Row],[ay]]*Table1[[#This Row],[ay]]+Table1[[#This Row],[az]]*Table1[[#This Row],[az]])-9.807</f>
        <v>0.16724345575572919</v>
      </c>
    </row>
    <row r="648" spans="1:35" x14ac:dyDescent="0.25">
      <c r="A648">
        <v>37043050</v>
      </c>
      <c r="B648">
        <v>-3.6800760000000001</v>
      </c>
      <c r="C648">
        <v>-8.8135049999999993</v>
      </c>
      <c r="D648">
        <v>-4.3193599999999996</v>
      </c>
      <c r="E648">
        <v>0.19974</v>
      </c>
      <c r="F648">
        <v>-1.633874</v>
      </c>
      <c r="G648">
        <v>-4.3632559999999998</v>
      </c>
      <c r="H648">
        <v>11.763764</v>
      </c>
      <c r="I648">
        <v>52.134242999999998</v>
      </c>
      <c r="J648">
        <v>48.716099</v>
      </c>
      <c r="K648">
        <f>Table1[[#This Row],[mx]]-$W$8</f>
        <v>1.6485320252965643</v>
      </c>
      <c r="L648">
        <f>Table1[[#This Row],[my]]-$X$8</f>
        <v>44.986573523673449</v>
      </c>
      <c r="M648">
        <f>Table1[[#This Row],[mz]]-$Y$8</f>
        <v>23.276380617197166</v>
      </c>
      <c r="N648">
        <f>Table1[[#This Row],[cx]]*$W$9+Table1[[#This Row],[cy]]*$X$9+Table1[[#This Row],[cz]]*$Y$9</f>
        <v>4.0717989548019591E-2</v>
      </c>
      <c r="O648">
        <f>Table1[[#This Row],[cx]]*$W$10+Table1[[#This Row],[cy]]*$X$10+Table1[[#This Row],[cz]]*$Y$10</f>
        <v>0.87866946374486776</v>
      </c>
      <c r="P648">
        <f>Table1[[#This Row],[cx]]*$W$11+Table1[[#This Row],[cy]]*$X$11+Table1[[#This Row],[cz]]*$Y$11</f>
        <v>0.46319457075648246</v>
      </c>
      <c r="Q648">
        <f t="shared" si="56"/>
        <v>1.37658793683049E-4</v>
      </c>
      <c r="R648">
        <f t="shared" si="57"/>
        <v>87.346782580284355</v>
      </c>
      <c r="AF648">
        <f t="shared" si="58"/>
        <v>11.444258999943063</v>
      </c>
      <c r="AG648">
        <f t="shared" si="59"/>
        <v>-93.614084456157869</v>
      </c>
      <c r="AH648">
        <f t="shared" si="60"/>
        <v>-249.9961537351335</v>
      </c>
      <c r="AI648">
        <f>SQRT(Table1[[#This Row],[ax]]*Table1[[#This Row],[ax]]+Table1[[#This Row],[ay]]*Table1[[#This Row],[ay]]+Table1[[#This Row],[az]]*Table1[[#This Row],[az]])-9.807</f>
        <v>0.67525646320490296</v>
      </c>
    </row>
    <row r="649" spans="1:35" x14ac:dyDescent="0.25">
      <c r="A649">
        <v>37094116</v>
      </c>
      <c r="B649">
        <v>-1.266597</v>
      </c>
      <c r="C649">
        <v>-7.3721230000000002</v>
      </c>
      <c r="D649">
        <v>-3.8835929999999999</v>
      </c>
      <c r="E649">
        <v>-0.26632</v>
      </c>
      <c r="F649">
        <v>-0.37537799999999999</v>
      </c>
      <c r="G649">
        <v>-4.3632559999999998</v>
      </c>
      <c r="H649">
        <v>0</v>
      </c>
      <c r="I649">
        <v>51.953850000000003</v>
      </c>
      <c r="J649">
        <v>49.929667999999999</v>
      </c>
      <c r="K649">
        <f>Table1[[#This Row],[mx]]-$W$8</f>
        <v>-10.115231974703436</v>
      </c>
      <c r="L649">
        <f>Table1[[#This Row],[my]]-$X$8</f>
        <v>44.806180523673454</v>
      </c>
      <c r="M649">
        <f>Table1[[#This Row],[mz]]-$Y$8</f>
        <v>24.489949617197166</v>
      </c>
      <c r="N649">
        <f>Table1[[#This Row],[cx]]*$W$9+Table1[[#This Row],[cy]]*$X$9+Table1[[#This Row],[cz]]*$Y$9</f>
        <v>-0.18698230247637071</v>
      </c>
      <c r="O649">
        <f>Table1[[#This Row],[cx]]*$W$10+Table1[[#This Row],[cy]]*$X$10+Table1[[#This Row],[cz]]*$Y$10</f>
        <v>0.87501783434623859</v>
      </c>
      <c r="P649">
        <f>Table1[[#This Row],[cx]]*$W$11+Table1[[#This Row],[cy]]*$X$11+Table1[[#This Row],[cz]]*$Y$11</f>
        <v>0.49336838415334738</v>
      </c>
      <c r="Q649">
        <f t="shared" si="56"/>
        <v>1.9387249405694608E-3</v>
      </c>
      <c r="R649">
        <f t="shared" si="57"/>
        <v>102.06210346698495</v>
      </c>
      <c r="AF649">
        <f t="shared" si="58"/>
        <v>-15.259011999924084</v>
      </c>
      <c r="AG649">
        <f t="shared" si="59"/>
        <v>-21.507575122061816</v>
      </c>
      <c r="AH649">
        <f t="shared" si="60"/>
        <v>-249.9961537351335</v>
      </c>
      <c r="AI649">
        <f>SQRT(Table1[[#This Row],[ax]]*Table1[[#This Row],[ax]]+Table1[[#This Row],[ay]]*Table1[[#This Row],[ay]]+Table1[[#This Row],[az]]*Table1[[#This Row],[az]])-9.807</f>
        <v>-1.3787878481147029</v>
      </c>
    </row>
    <row r="650" spans="1:35" x14ac:dyDescent="0.25">
      <c r="A650">
        <v>37145176</v>
      </c>
      <c r="B650">
        <v>0.68956499999999998</v>
      </c>
      <c r="C650">
        <v>-6.7759359999999997</v>
      </c>
      <c r="D650">
        <v>-3.7782429999999998</v>
      </c>
      <c r="E650">
        <v>0.20200399999999999</v>
      </c>
      <c r="F650">
        <v>-1.1061609999999999</v>
      </c>
      <c r="G650">
        <v>-3.783744</v>
      </c>
      <c r="H650">
        <v>-9.5919919999999994</v>
      </c>
      <c r="I650">
        <v>47.443966000000003</v>
      </c>
      <c r="J650">
        <v>49.756301999999998</v>
      </c>
      <c r="K650">
        <f>Table1[[#This Row],[mx]]-$W$8</f>
        <v>-19.707223974703435</v>
      </c>
      <c r="L650">
        <f>Table1[[#This Row],[my]]-$X$8</f>
        <v>40.296296523673455</v>
      </c>
      <c r="M650">
        <f>Table1[[#This Row],[mz]]-$Y$8</f>
        <v>24.316583617197164</v>
      </c>
      <c r="N650">
        <f>Table1[[#This Row],[cx]]*$W$9+Table1[[#This Row],[cy]]*$X$9+Table1[[#This Row],[cz]]*$Y$9</f>
        <v>-0.37349827870208913</v>
      </c>
      <c r="O650">
        <f>Table1[[#This Row],[cx]]*$W$10+Table1[[#This Row],[cy]]*$X$10+Table1[[#This Row],[cz]]*$Y$10</f>
        <v>0.78671362544854151</v>
      </c>
      <c r="P650">
        <f>Table1[[#This Row],[cx]]*$W$11+Table1[[#This Row],[cy]]*$X$11+Table1[[#This Row],[cz]]*$Y$11</f>
        <v>0.49492118932512486</v>
      </c>
      <c r="Q650">
        <f t="shared" si="56"/>
        <v>1.1331816146843349E-5</v>
      </c>
      <c r="R650">
        <f t="shared" si="57"/>
        <v>115.39638563383781</v>
      </c>
      <c r="AF650">
        <f t="shared" si="58"/>
        <v>11.57397664476068</v>
      </c>
      <c r="AG650">
        <f t="shared" si="59"/>
        <v>-63.37835676197065</v>
      </c>
      <c r="AH650">
        <f t="shared" si="60"/>
        <v>-216.79256195794815</v>
      </c>
      <c r="AI650">
        <f>SQRT(Table1[[#This Row],[ax]]*Table1[[#This Row],[ax]]+Table1[[#This Row],[ay]]*Table1[[#This Row],[ay]]+Table1[[#This Row],[az]]*Table1[[#This Row],[az]])-9.807</f>
        <v>-2.0182947974409773</v>
      </c>
    </row>
    <row r="651" spans="1:35" x14ac:dyDescent="0.25">
      <c r="A651">
        <v>37196245</v>
      </c>
      <c r="B651">
        <v>4.0104920000000002</v>
      </c>
      <c r="C651">
        <v>-6.081582</v>
      </c>
      <c r="D651">
        <v>-3.50529</v>
      </c>
      <c r="E651">
        <v>-0.38390099999999999</v>
      </c>
      <c r="F651">
        <v>-0.84982800000000003</v>
      </c>
      <c r="G651">
        <v>-2.7582779999999998</v>
      </c>
      <c r="H651">
        <v>-15.202404</v>
      </c>
      <c r="I651">
        <v>42.934081999999997</v>
      </c>
      <c r="J651">
        <v>49.582934999999999</v>
      </c>
      <c r="K651">
        <f>Table1[[#This Row],[mx]]-$W$8</f>
        <v>-25.317635974703435</v>
      </c>
      <c r="L651">
        <f>Table1[[#This Row],[my]]-$X$8</f>
        <v>35.786412523673448</v>
      </c>
      <c r="M651">
        <f>Table1[[#This Row],[mz]]-$Y$8</f>
        <v>24.143216617197165</v>
      </c>
      <c r="N651">
        <f>Table1[[#This Row],[cx]]*$W$9+Table1[[#This Row],[cy]]*$X$9+Table1[[#This Row],[cz]]*$Y$9</f>
        <v>-0.48295762243167562</v>
      </c>
      <c r="O651">
        <f>Table1[[#This Row],[cx]]*$W$10+Table1[[#This Row],[cy]]*$X$10+Table1[[#This Row],[cz]]*$Y$10</f>
        <v>0.69840700910958231</v>
      </c>
      <c r="P651">
        <f>Table1[[#This Row],[cx]]*$W$11+Table1[[#This Row],[cy]]*$X$11+Table1[[#This Row],[cz]]*$Y$11</f>
        <v>0.49450264599185917</v>
      </c>
      <c r="Q651">
        <f t="shared" si="56"/>
        <v>1.1865763581540814E-3</v>
      </c>
      <c r="R651">
        <f t="shared" si="57"/>
        <v>124.66436744889488</v>
      </c>
      <c r="AF651">
        <f t="shared" si="58"/>
        <v>-21.995907050851816</v>
      </c>
      <c r="AG651">
        <f t="shared" si="59"/>
        <v>-48.691557712043725</v>
      </c>
      <c r="AH651">
        <f t="shared" si="60"/>
        <v>-158.03768812378567</v>
      </c>
      <c r="AI651">
        <f>SQRT(Table1[[#This Row],[ax]]*Table1[[#This Row],[ax]]+Table1[[#This Row],[ay]]*Table1[[#This Row],[ay]]+Table1[[#This Row],[az]]*Table1[[#This Row],[az]])-9.807</f>
        <v>-1.7226482208597584</v>
      </c>
    </row>
    <row r="652" spans="1:35" x14ac:dyDescent="0.25">
      <c r="A652">
        <v>37247308</v>
      </c>
      <c r="B652">
        <v>3.0503680000000002</v>
      </c>
      <c r="C652">
        <v>-4.8245620000000002</v>
      </c>
      <c r="D652">
        <v>-2.8109359999999999</v>
      </c>
      <c r="E652">
        <v>-0.57578399999999996</v>
      </c>
      <c r="F652">
        <v>-0.75009099999999995</v>
      </c>
      <c r="G652">
        <v>0.83984099999999995</v>
      </c>
      <c r="H652">
        <v>-15.926328</v>
      </c>
      <c r="I652">
        <v>42.573292000000002</v>
      </c>
      <c r="J652">
        <v>50.969872000000002</v>
      </c>
      <c r="K652">
        <f>Table1[[#This Row],[mx]]-$W$8</f>
        <v>-26.041559974703436</v>
      </c>
      <c r="L652">
        <f>Table1[[#This Row],[my]]-$X$8</f>
        <v>35.425622523673454</v>
      </c>
      <c r="M652">
        <f>Table1[[#This Row],[mz]]-$Y$8</f>
        <v>25.530153617197168</v>
      </c>
      <c r="N652">
        <f>Table1[[#This Row],[cx]]*$W$9+Table1[[#This Row],[cy]]*$X$9+Table1[[#This Row],[cz]]*$Y$9</f>
        <v>-0.49703563866142164</v>
      </c>
      <c r="O652">
        <f>Table1[[#This Row],[cx]]*$W$10+Table1[[#This Row],[cy]]*$X$10+Table1[[#This Row],[cz]]*$Y$10</f>
        <v>0.69119760064346769</v>
      </c>
      <c r="P652">
        <f>Table1[[#This Row],[cx]]*$W$11+Table1[[#This Row],[cy]]*$X$11+Table1[[#This Row],[cz]]*$Y$11</f>
        <v>0.52269863059491983</v>
      </c>
      <c r="Q652">
        <f t="shared" si="56"/>
        <v>3.9505233074091648E-6</v>
      </c>
      <c r="R652">
        <f t="shared" si="57"/>
        <v>125.7196629428722</v>
      </c>
      <c r="AF652">
        <f t="shared" si="58"/>
        <v>-32.989993111160587</v>
      </c>
      <c r="AG652">
        <f t="shared" si="59"/>
        <v>-42.977048550747433</v>
      </c>
      <c r="AH652">
        <f t="shared" si="60"/>
        <v>48.119344762046566</v>
      </c>
      <c r="AI652">
        <f>SQRT(Table1[[#This Row],[ax]]*Table1[[#This Row],[ax]]+Table1[[#This Row],[ay]]*Table1[[#This Row],[ay]]+Table1[[#This Row],[az]]*Table1[[#This Row],[az]])-9.807</f>
        <v>-3.4444136844075741</v>
      </c>
    </row>
    <row r="653" spans="1:35" x14ac:dyDescent="0.25">
      <c r="A653">
        <v>37298377</v>
      </c>
      <c r="B653">
        <v>4.163729</v>
      </c>
      <c r="C653">
        <v>-5.6960959999999998</v>
      </c>
      <c r="D653">
        <v>-3.2012109999999998</v>
      </c>
      <c r="E653">
        <v>0.83078600000000002</v>
      </c>
      <c r="F653">
        <v>-1.3728800000000001</v>
      </c>
      <c r="G653">
        <v>3.915705</v>
      </c>
      <c r="H653">
        <v>-15.926328</v>
      </c>
      <c r="I653">
        <v>40.769340999999997</v>
      </c>
      <c r="J653">
        <v>52.703536999999997</v>
      </c>
      <c r="K653">
        <f>Table1[[#This Row],[mx]]-$W$8</f>
        <v>-26.041559974703436</v>
      </c>
      <c r="L653">
        <f>Table1[[#This Row],[my]]-$X$8</f>
        <v>33.621671523673449</v>
      </c>
      <c r="M653">
        <f>Table1[[#This Row],[mz]]-$Y$8</f>
        <v>27.263818617197163</v>
      </c>
      <c r="N653">
        <f>Table1[[#This Row],[cx]]*$W$9+Table1[[#This Row],[cy]]*$X$9+Table1[[#This Row],[cz]]*$Y$9</f>
        <v>-0.4973840214518801</v>
      </c>
      <c r="O653">
        <f>Table1[[#This Row],[cx]]*$W$10+Table1[[#This Row],[cy]]*$X$10+Table1[[#This Row],[cz]]*$Y$10</f>
        <v>0.65568693832407077</v>
      </c>
      <c r="P653">
        <f>Table1[[#This Row],[cx]]*$W$11+Table1[[#This Row],[cy]]*$X$11+Table1[[#This Row],[cz]]*$Y$11</f>
        <v>0.55757962472144251</v>
      </c>
      <c r="Q653">
        <f t="shared" si="56"/>
        <v>1.3897430145389244E-4</v>
      </c>
      <c r="R653">
        <f t="shared" si="57"/>
        <v>127.18283973776305</v>
      </c>
      <c r="AF653">
        <f t="shared" si="58"/>
        <v>47.60053147855561</v>
      </c>
      <c r="AG653">
        <f t="shared" si="59"/>
        <v>-78.660229777920463</v>
      </c>
      <c r="AH653">
        <f t="shared" si="60"/>
        <v>224.35337031827402</v>
      </c>
      <c r="AI653">
        <f>SQRT(Table1[[#This Row],[ax]]*Table1[[#This Row],[ax]]+Table1[[#This Row],[ay]]*Table1[[#This Row],[ay]]+Table1[[#This Row],[az]]*Table1[[#This Row],[az]])-9.807</f>
        <v>-2.059103466541516</v>
      </c>
    </row>
    <row r="654" spans="1:35" x14ac:dyDescent="0.25">
      <c r="A654">
        <v>37349448</v>
      </c>
      <c r="B654">
        <v>1.3623700000000001</v>
      </c>
      <c r="C654">
        <v>-6.960299</v>
      </c>
      <c r="D654">
        <v>-4.0176749999999997</v>
      </c>
      <c r="E654">
        <v>1.010419</v>
      </c>
      <c r="F654">
        <v>-1.22454</v>
      </c>
      <c r="G654">
        <v>-4.3633889999999997</v>
      </c>
      <c r="H654">
        <v>-5.9723730000000002</v>
      </c>
      <c r="I654">
        <v>46.000801000000003</v>
      </c>
      <c r="J654">
        <v>53.223640000000003</v>
      </c>
      <c r="K654">
        <f>Table1[[#This Row],[mx]]-$W$8</f>
        <v>-16.087604974703435</v>
      </c>
      <c r="L654">
        <f>Table1[[#This Row],[my]]-$X$8</f>
        <v>38.853131523673454</v>
      </c>
      <c r="M654">
        <f>Table1[[#This Row],[mz]]-$Y$8</f>
        <v>27.783921617197169</v>
      </c>
      <c r="N654">
        <f>Table1[[#This Row],[cx]]*$W$9+Table1[[#This Row],[cy]]*$X$9+Table1[[#This Row],[cz]]*$Y$9</f>
        <v>-0.30372155754388275</v>
      </c>
      <c r="O654">
        <f>Table1[[#This Row],[cx]]*$W$10+Table1[[#This Row],[cy]]*$X$10+Table1[[#This Row],[cz]]*$Y$10</f>
        <v>0.75808738955385835</v>
      </c>
      <c r="P654">
        <f>Table1[[#This Row],[cx]]*$W$11+Table1[[#This Row],[cy]]*$X$11+Table1[[#This Row],[cz]]*$Y$11</f>
        <v>0.56275655211092601</v>
      </c>
      <c r="Q654">
        <f t="shared" si="56"/>
        <v>2.6770811764229214E-4</v>
      </c>
      <c r="R654">
        <f t="shared" si="57"/>
        <v>111.83310682887941</v>
      </c>
      <c r="AF654">
        <f t="shared" si="58"/>
        <v>57.892744239829128</v>
      </c>
      <c r="AG654">
        <f t="shared" si="59"/>
        <v>-70.160973844949822</v>
      </c>
      <c r="AH654">
        <f t="shared" si="60"/>
        <v>-250.00377407380876</v>
      </c>
      <c r="AI654">
        <f>SQRT(Table1[[#This Row],[ax]]*Table1[[#This Row],[ax]]+Table1[[#This Row],[ay]]*Table1[[#This Row],[ay]]+Table1[[#This Row],[az]]*Table1[[#This Row],[az]])-9.807</f>
        <v>-1.6557101271071222</v>
      </c>
    </row>
    <row r="655" spans="1:35" x14ac:dyDescent="0.25">
      <c r="A655">
        <v>37400511</v>
      </c>
      <c r="B655">
        <v>-7.4176149999999996</v>
      </c>
      <c r="C655">
        <v>-12.756957</v>
      </c>
      <c r="D655">
        <v>-15.213532000000001</v>
      </c>
      <c r="E655">
        <v>0.16192300000000001</v>
      </c>
      <c r="F655">
        <v>0.204401</v>
      </c>
      <c r="G655">
        <v>-4.3633889999999997</v>
      </c>
      <c r="H655">
        <v>9.9539550000000006</v>
      </c>
      <c r="I655">
        <v>48.526336999999998</v>
      </c>
      <c r="J655">
        <v>51.143237999999997</v>
      </c>
      <c r="K655">
        <f>Table1[[#This Row],[mx]]-$W$8</f>
        <v>-0.16127697470343527</v>
      </c>
      <c r="L655">
        <f>Table1[[#This Row],[my]]-$X$8</f>
        <v>41.37866752367345</v>
      </c>
      <c r="M655">
        <f>Table1[[#This Row],[mz]]-$Y$8</f>
        <v>25.703519617197163</v>
      </c>
      <c r="N655">
        <f>Table1[[#This Row],[cx]]*$W$9+Table1[[#This Row],[cy]]*$X$9+Table1[[#This Row],[cz]]*$Y$9</f>
        <v>4.9935187820007105E-3</v>
      </c>
      <c r="O655">
        <f>Table1[[#This Row],[cx]]*$W$10+Table1[[#This Row],[cy]]*$X$10+Table1[[#This Row],[cz]]*$Y$10</f>
        <v>0.80775687141165442</v>
      </c>
      <c r="P655">
        <f>Table1[[#This Row],[cx]]*$W$11+Table1[[#This Row],[cy]]*$X$11+Table1[[#This Row],[cz]]*$Y$11</f>
        <v>0.51299151605998206</v>
      </c>
      <c r="Q655">
        <f t="shared" si="56"/>
        <v>7.1138438575490013E-3</v>
      </c>
      <c r="R655">
        <f t="shared" si="57"/>
        <v>89.645804428719359</v>
      </c>
      <c r="AF655">
        <f t="shared" si="58"/>
        <v>9.2775045060968289</v>
      </c>
      <c r="AG655">
        <f t="shared" si="59"/>
        <v>11.71131462825354</v>
      </c>
      <c r="AH655">
        <f t="shared" si="60"/>
        <v>-250.00377407380876</v>
      </c>
      <c r="AI655">
        <f>SQRT(Table1[[#This Row],[ax]]*Table1[[#This Row],[ax]]+Table1[[#This Row],[ay]]*Table1[[#This Row],[ay]]+Table1[[#This Row],[az]]*Table1[[#This Row],[az]])-9.807</f>
        <v>11.387634229047171</v>
      </c>
    </row>
    <row r="656" spans="1:35" x14ac:dyDescent="0.25">
      <c r="A656">
        <v>37451583</v>
      </c>
      <c r="B656">
        <v>-1.99926</v>
      </c>
      <c r="C656">
        <v>-6.0648220000000004</v>
      </c>
      <c r="D656">
        <v>-2.2530589999999999</v>
      </c>
      <c r="E656">
        <v>-1.4960530000000001</v>
      </c>
      <c r="F656">
        <v>-1.9924740000000001</v>
      </c>
      <c r="G656">
        <v>3.5031750000000001</v>
      </c>
      <c r="H656">
        <v>23.708508999999999</v>
      </c>
      <c r="I656">
        <v>45.640011000000001</v>
      </c>
      <c r="J656">
        <v>53.223640000000003</v>
      </c>
      <c r="K656">
        <f>Table1[[#This Row],[mx]]-$W$8</f>
        <v>13.593277025296564</v>
      </c>
      <c r="L656">
        <f>Table1[[#This Row],[my]]-$X$8</f>
        <v>38.492341523673453</v>
      </c>
      <c r="M656">
        <f>Table1[[#This Row],[mz]]-$Y$8</f>
        <v>27.783921617197169</v>
      </c>
      <c r="N656">
        <f>Table1[[#This Row],[cx]]*$W$9+Table1[[#This Row],[cy]]*$X$9+Table1[[#This Row],[cz]]*$Y$9</f>
        <v>0.27063053058919401</v>
      </c>
      <c r="O656">
        <f>Table1[[#This Row],[cx]]*$W$10+Table1[[#This Row],[cy]]*$X$10+Table1[[#This Row],[cz]]*$Y$10</f>
        <v>0.75100321955938643</v>
      </c>
      <c r="P656">
        <f>Table1[[#This Row],[cx]]*$W$11+Table1[[#This Row],[cy]]*$X$11+Table1[[#This Row],[cz]]*$Y$11</f>
        <v>0.54808363300273899</v>
      </c>
      <c r="Q656">
        <f t="shared" si="56"/>
        <v>3.8884716943958734E-3</v>
      </c>
      <c r="R656">
        <f t="shared" si="57"/>
        <v>70.182932576722678</v>
      </c>
      <c r="AF656">
        <f t="shared" si="58"/>
        <v>-85.717522827885347</v>
      </c>
      <c r="AG656">
        <f t="shared" si="59"/>
        <v>-114.16035098954919</v>
      </c>
      <c r="AH656">
        <f t="shared" si="60"/>
        <v>200.71714239574217</v>
      </c>
      <c r="AI656">
        <f>SQRT(Table1[[#This Row],[ax]]*Table1[[#This Row],[ax]]+Table1[[#This Row],[ay]]*Table1[[#This Row],[ay]]+Table1[[#This Row],[az]]*Table1[[#This Row],[az]])-9.807</f>
        <v>-3.0353398419025046</v>
      </c>
    </row>
    <row r="657" spans="1:35" x14ac:dyDescent="0.25">
      <c r="A657">
        <v>37502645</v>
      </c>
      <c r="B657">
        <v>-11.499936999999999</v>
      </c>
      <c r="C657">
        <v>-7.4894449999999999</v>
      </c>
      <c r="D657">
        <v>-6.0720049999999999</v>
      </c>
      <c r="E657">
        <v>-1.371815</v>
      </c>
      <c r="F657">
        <v>-0.103199</v>
      </c>
      <c r="G657">
        <v>4.0551240000000002</v>
      </c>
      <c r="H657">
        <v>35.653255000000001</v>
      </c>
      <c r="I657">
        <v>39.145781999999997</v>
      </c>
      <c r="J657">
        <v>54.263840000000002</v>
      </c>
      <c r="K657">
        <f>Table1[[#This Row],[mx]]-$W$8</f>
        <v>25.538023025296567</v>
      </c>
      <c r="L657">
        <f>Table1[[#This Row],[my]]-$X$8</f>
        <v>31.998112523673445</v>
      </c>
      <c r="M657">
        <f>Table1[[#This Row],[mz]]-$Y$8</f>
        <v>28.824121617197168</v>
      </c>
      <c r="N657">
        <f>Table1[[#This Row],[cx]]*$W$9+Table1[[#This Row],[cy]]*$X$9+Table1[[#This Row],[cz]]*$Y$9</f>
        <v>0.50053654443003714</v>
      </c>
      <c r="O657">
        <f>Table1[[#This Row],[cx]]*$W$10+Table1[[#This Row],[cy]]*$X$10+Table1[[#This Row],[cz]]*$Y$10</f>
        <v>0.62369609239261137</v>
      </c>
      <c r="P657">
        <f>Table1[[#This Row],[cx]]*$W$11+Table1[[#This Row],[cy]]*$X$11+Table1[[#This Row],[cz]]*$Y$11</f>
        <v>0.56343493402725175</v>
      </c>
      <c r="Q657">
        <f t="shared" si="56"/>
        <v>1.8496387893685089E-3</v>
      </c>
      <c r="R657">
        <f t="shared" si="57"/>
        <v>51.251815470723962</v>
      </c>
      <c r="AF657">
        <f t="shared" si="58"/>
        <v>-78.59920977273903</v>
      </c>
      <c r="AG657">
        <f t="shared" si="59"/>
        <v>-5.9128671499705829</v>
      </c>
      <c r="AH657">
        <f t="shared" si="60"/>
        <v>232.34149060220844</v>
      </c>
      <c r="AI657">
        <f>SQRT(Table1[[#This Row],[ax]]*Table1[[#This Row],[ax]]+Table1[[#This Row],[ay]]*Table1[[#This Row],[ay]]+Table1[[#This Row],[az]]*Table1[[#This Row],[az]])-9.807</f>
        <v>5.1999844449849064</v>
      </c>
    </row>
    <row r="658" spans="1:35" x14ac:dyDescent="0.25">
      <c r="A658">
        <v>37553714</v>
      </c>
      <c r="B658">
        <v>-8.5429469999999998</v>
      </c>
      <c r="C658">
        <v>-3.8716210000000002</v>
      </c>
      <c r="D658">
        <v>-5.806235</v>
      </c>
      <c r="E658">
        <v>-1.617629</v>
      </c>
      <c r="F658">
        <v>0.41945399999999999</v>
      </c>
      <c r="G658">
        <v>3.2297980000000002</v>
      </c>
      <c r="H658">
        <v>43.797401000000001</v>
      </c>
      <c r="I658">
        <v>30.306412000000002</v>
      </c>
      <c r="J658">
        <v>57.211078999999998</v>
      </c>
      <c r="K658">
        <f>Table1[[#This Row],[mx]]-$W$8</f>
        <v>33.682169025296567</v>
      </c>
      <c r="L658">
        <f>Table1[[#This Row],[my]]-$X$8</f>
        <v>23.15874252367345</v>
      </c>
      <c r="M658">
        <f>Table1[[#This Row],[mz]]-$Y$8</f>
        <v>31.771360617197164</v>
      </c>
      <c r="N658">
        <f>Table1[[#This Row],[cx]]*$W$9+Table1[[#This Row],[cy]]*$X$9+Table1[[#This Row],[cz]]*$Y$9</f>
        <v>0.65643492914202251</v>
      </c>
      <c r="O658">
        <f>Table1[[#This Row],[cx]]*$W$10+Table1[[#This Row],[cy]]*$X$10+Table1[[#This Row],[cz]]*$Y$10</f>
        <v>0.45026321520640661</v>
      </c>
      <c r="P658">
        <f>Table1[[#This Row],[cx]]*$W$11+Table1[[#This Row],[cy]]*$X$11+Table1[[#This Row],[cz]]*$Y$11</f>
        <v>0.61905964718966078</v>
      </c>
      <c r="Q658">
        <f t="shared" si="56"/>
        <v>2.8488801376726376E-4</v>
      </c>
      <c r="R658">
        <f t="shared" si="57"/>
        <v>34.447086730989881</v>
      </c>
      <c r="AF658">
        <f t="shared" si="58"/>
        <v>-92.683314517967844</v>
      </c>
      <c r="AG658">
        <f t="shared" si="59"/>
        <v>24.032943899880433</v>
      </c>
      <c r="AH658">
        <f t="shared" si="60"/>
        <v>185.05379407979427</v>
      </c>
      <c r="AI658">
        <f>SQRT(Table1[[#This Row],[ax]]*Table1[[#This Row],[ax]]+Table1[[#This Row],[ay]]*Table1[[#This Row],[ay]]+Table1[[#This Row],[az]]*Table1[[#This Row],[az]])-9.807</f>
        <v>1.2240361021834651</v>
      </c>
    </row>
    <row r="659" spans="1:35" x14ac:dyDescent="0.25">
      <c r="A659">
        <v>37604784</v>
      </c>
      <c r="B659">
        <v>-8.9787140000000001</v>
      </c>
      <c r="C659">
        <v>-2.432633</v>
      </c>
      <c r="D659">
        <v>-6.3617179999999998</v>
      </c>
      <c r="E659">
        <v>-2.037083</v>
      </c>
      <c r="F659">
        <v>0.43170500000000001</v>
      </c>
      <c r="G659">
        <v>2.1533319999999998</v>
      </c>
      <c r="H659">
        <v>43.978382000000003</v>
      </c>
      <c r="I659">
        <v>22.910204</v>
      </c>
      <c r="J659">
        <v>60.505051000000002</v>
      </c>
      <c r="K659">
        <f>Table1[[#This Row],[mx]]-$W$8</f>
        <v>33.863150025296569</v>
      </c>
      <c r="L659">
        <f>Table1[[#This Row],[my]]-$X$8</f>
        <v>15.762534523673448</v>
      </c>
      <c r="M659">
        <f>Table1[[#This Row],[mz]]-$Y$8</f>
        <v>35.065332617197171</v>
      </c>
      <c r="N659">
        <f>Table1[[#This Row],[cx]]*$W$9+Table1[[#This Row],[cy]]*$X$9+Table1[[#This Row],[cz]]*$Y$9</f>
        <v>0.65850193211668417</v>
      </c>
      <c r="O659">
        <f>Table1[[#This Row],[cx]]*$W$10+Table1[[#This Row],[cy]]*$X$10+Table1[[#This Row],[cz]]*$Y$10</f>
        <v>0.30506417790889601</v>
      </c>
      <c r="P659">
        <f>Table1[[#This Row],[cx]]*$W$11+Table1[[#This Row],[cy]]*$X$11+Table1[[#This Row],[cz]]*$Y$11</f>
        <v>0.6854909943188352</v>
      </c>
      <c r="Q659">
        <f t="shared" si="56"/>
        <v>1.1649589257719059E-5</v>
      </c>
      <c r="R659">
        <f t="shared" si="57"/>
        <v>24.856873421135841</v>
      </c>
      <c r="AF659">
        <f t="shared" si="58"/>
        <v>-116.71625841784828</v>
      </c>
      <c r="AG659">
        <f t="shared" si="59"/>
        <v>24.734874494695205</v>
      </c>
      <c r="AH659">
        <f t="shared" si="60"/>
        <v>123.37683549046457</v>
      </c>
      <c r="AI659">
        <f>SQRT(Table1[[#This Row],[ax]]*Table1[[#This Row],[ax]]+Table1[[#This Row],[ay]]*Table1[[#This Row],[ay]]+Table1[[#This Row],[az]]*Table1[[#This Row],[az]])-9.807</f>
        <v>1.46271447366831</v>
      </c>
    </row>
    <row r="660" spans="1:35" x14ac:dyDescent="0.25">
      <c r="A660">
        <v>37655850</v>
      </c>
      <c r="B660">
        <v>-9.9699639999999992</v>
      </c>
      <c r="C660">
        <v>1.7358849999999999</v>
      </c>
      <c r="D660">
        <v>-7.5301479999999996</v>
      </c>
      <c r="E660">
        <v>-2.7713269999999999</v>
      </c>
      <c r="F660">
        <v>1.328938</v>
      </c>
      <c r="G660">
        <v>3.3405870000000002</v>
      </c>
      <c r="H660">
        <v>44.702305000000003</v>
      </c>
      <c r="I660">
        <v>16.415973999999999</v>
      </c>
      <c r="J660">
        <v>63.278919000000002</v>
      </c>
      <c r="K660">
        <f>Table1[[#This Row],[mx]]-$W$8</f>
        <v>34.587073025296569</v>
      </c>
      <c r="L660">
        <f>Table1[[#This Row],[my]]-$X$8</f>
        <v>9.2683045236734465</v>
      </c>
      <c r="M660">
        <f>Table1[[#This Row],[mz]]-$Y$8</f>
        <v>37.839200617197164</v>
      </c>
      <c r="N660">
        <f>Table1[[#This Row],[cx]]*$W$9+Table1[[#This Row],[cy]]*$X$9+Table1[[#This Row],[cz]]*$Y$9</f>
        <v>0.67125149021543862</v>
      </c>
      <c r="O660">
        <f>Table1[[#This Row],[cx]]*$W$10+Table1[[#This Row],[cy]]*$X$10+Table1[[#This Row],[cz]]*$Y$10</f>
        <v>0.17758428718710056</v>
      </c>
      <c r="P660">
        <f>Table1[[#This Row],[cx]]*$W$11+Table1[[#This Row],[cy]]*$X$11+Table1[[#This Row],[cz]]*$Y$11</f>
        <v>0.74116669081901598</v>
      </c>
      <c r="Q660">
        <f t="shared" si="56"/>
        <v>9.8865003354596656E-4</v>
      </c>
      <c r="R660">
        <f t="shared" si="57"/>
        <v>14.818508454620858</v>
      </c>
      <c r="AF660">
        <f t="shared" si="58"/>
        <v>-158.7853407506519</v>
      </c>
      <c r="AG660">
        <f t="shared" si="59"/>
        <v>76.142538634556587</v>
      </c>
      <c r="AH660">
        <f t="shared" si="60"/>
        <v>191.40153619626915</v>
      </c>
      <c r="AI660">
        <f>SQRT(Table1[[#This Row],[ax]]*Table1[[#This Row],[ax]]+Table1[[#This Row],[ay]]*Table1[[#This Row],[ay]]+Table1[[#This Row],[az]]*Table1[[#This Row],[az]])-9.807</f>
        <v>2.8071431653689825</v>
      </c>
    </row>
    <row r="661" spans="1:35" x14ac:dyDescent="0.25">
      <c r="A661">
        <v>37706923</v>
      </c>
      <c r="B661">
        <v>-8.1119690000000002</v>
      </c>
      <c r="C661">
        <v>3.8357060000000001</v>
      </c>
      <c r="D661">
        <v>-6.9770589999999997</v>
      </c>
      <c r="E661">
        <v>-0.31106200000000001</v>
      </c>
      <c r="F661">
        <v>-1.258629</v>
      </c>
      <c r="G661">
        <v>-4.3633889999999997</v>
      </c>
      <c r="H661">
        <v>43.073478999999999</v>
      </c>
      <c r="I661">
        <v>4.6902780000000002</v>
      </c>
      <c r="J661">
        <v>64.492485000000002</v>
      </c>
      <c r="K661">
        <f>Table1[[#This Row],[mx]]-$W$8</f>
        <v>32.958247025296565</v>
      </c>
      <c r="L661">
        <f>Table1[[#This Row],[my]]-$X$8</f>
        <v>-2.457391476326551</v>
      </c>
      <c r="M661">
        <f>Table1[[#This Row],[mz]]-$Y$8</f>
        <v>39.052766617197165</v>
      </c>
      <c r="N661">
        <f>Table1[[#This Row],[cx]]*$W$9+Table1[[#This Row],[cy]]*$X$9+Table1[[#This Row],[cz]]*$Y$9</f>
        <v>0.63744488699587087</v>
      </c>
      <c r="O661">
        <f>Table1[[#This Row],[cx]]*$W$10+Table1[[#This Row],[cy]]*$X$10+Table1[[#This Row],[cz]]*$Y$10</f>
        <v>-5.2193051366449521E-2</v>
      </c>
      <c r="P661">
        <f>Table1[[#This Row],[cx]]*$W$11+Table1[[#This Row],[cy]]*$X$11+Table1[[#This Row],[cz]]*$Y$11</f>
        <v>0.76704074922914367</v>
      </c>
      <c r="Q661">
        <f t="shared" si="56"/>
        <v>6.6997651417085857E-6</v>
      </c>
      <c r="R661">
        <f t="shared" si="57"/>
        <v>-4.680852640436501</v>
      </c>
      <c r="AF661">
        <f t="shared" si="58"/>
        <v>-17.822539766898412</v>
      </c>
      <c r="AG661">
        <f t="shared" si="59"/>
        <v>-72.114129672771284</v>
      </c>
      <c r="AH661">
        <f t="shared" si="60"/>
        <v>-250.00377407380876</v>
      </c>
      <c r="AI661">
        <f>SQRT(Table1[[#This Row],[ax]]*Table1[[#This Row],[ax]]+Table1[[#This Row],[ay]]*Table1[[#This Row],[ay]]+Table1[[#This Row],[az]]*Table1[[#This Row],[az]])-9.807</f>
        <v>1.5594433251953532</v>
      </c>
    </row>
    <row r="662" spans="1:35" x14ac:dyDescent="0.25">
      <c r="A662">
        <v>37757994</v>
      </c>
      <c r="B662">
        <v>-10.678682999999999</v>
      </c>
      <c r="C662">
        <v>2.0686960000000001</v>
      </c>
      <c r="D662">
        <v>-7.865354</v>
      </c>
      <c r="E662">
        <v>-1.3997790000000001</v>
      </c>
      <c r="F662">
        <v>-0.13622300000000001</v>
      </c>
      <c r="G662">
        <v>-4.3633889999999997</v>
      </c>
      <c r="H662">
        <v>43.254458999999997</v>
      </c>
      <c r="I662">
        <v>3.7883010000000001</v>
      </c>
      <c r="J662">
        <v>65.012589000000006</v>
      </c>
      <c r="K662">
        <f>Table1[[#This Row],[mx]]-$W$8</f>
        <v>33.139227025296563</v>
      </c>
      <c r="L662">
        <f>Table1[[#This Row],[my]]-$X$8</f>
        <v>-3.359368476326551</v>
      </c>
      <c r="M662">
        <f>Table1[[#This Row],[mz]]-$Y$8</f>
        <v>39.572870617197168</v>
      </c>
      <c r="N662">
        <f>Table1[[#This Row],[cx]]*$W$9+Table1[[#This Row],[cy]]*$X$9+Table1[[#This Row],[cz]]*$Y$9</f>
        <v>0.64077259721553304</v>
      </c>
      <c r="O662">
        <f>Table1[[#This Row],[cx]]*$W$10+Table1[[#This Row],[cy]]*$X$10+Table1[[#This Row],[cz]]*$Y$10</f>
        <v>-6.9912616091178631E-2</v>
      </c>
      <c r="P662">
        <f>Table1[[#This Row],[cx]]*$W$11+Table1[[#This Row],[cy]]*$X$11+Table1[[#This Row],[cz]]*$Y$11</f>
        <v>0.77743797725156938</v>
      </c>
      <c r="Q662">
        <f t="shared" si="56"/>
        <v>3.9549689373619568E-4</v>
      </c>
      <c r="R662">
        <f t="shared" si="57"/>
        <v>-6.2267260517107674</v>
      </c>
      <c r="AF662">
        <f t="shared" si="58"/>
        <v>-80.201428951042871</v>
      </c>
      <c r="AG662">
        <f t="shared" si="59"/>
        <v>-7.8050029726106143</v>
      </c>
      <c r="AH662">
        <f t="shared" si="60"/>
        <v>-250.00377407380876</v>
      </c>
      <c r="AI662">
        <f>SQRT(Table1[[#This Row],[ax]]*Table1[[#This Row],[ax]]+Table1[[#This Row],[ay]]*Table1[[#This Row],[ay]]+Table1[[#This Row],[az]]*Table1[[#This Row],[az]])-9.807</f>
        <v>3.6160237763411924</v>
      </c>
    </row>
    <row r="663" spans="1:35" x14ac:dyDescent="0.25">
      <c r="A663">
        <v>37809067</v>
      </c>
      <c r="B663">
        <v>-4.1326029999999996</v>
      </c>
      <c r="C663">
        <v>3.2969840000000001</v>
      </c>
      <c r="D663">
        <v>-5.8852479999999998</v>
      </c>
      <c r="E663">
        <v>-1.3470470000000001</v>
      </c>
      <c r="F663">
        <v>1.4914E-2</v>
      </c>
      <c r="G663">
        <v>-4.3633889999999997</v>
      </c>
      <c r="H663">
        <v>40.539741999999997</v>
      </c>
      <c r="I663">
        <v>-7.5766030000000004</v>
      </c>
      <c r="J663">
        <v>63.452286000000001</v>
      </c>
      <c r="K663">
        <f>Table1[[#This Row],[mx]]-$W$8</f>
        <v>30.424510025296563</v>
      </c>
      <c r="L663">
        <f>Table1[[#This Row],[my]]-$X$8</f>
        <v>-14.724272476326551</v>
      </c>
      <c r="M663">
        <f>Table1[[#This Row],[mz]]-$Y$8</f>
        <v>38.012567617197163</v>
      </c>
      <c r="N663">
        <f>Table1[[#This Row],[cx]]*$W$9+Table1[[#This Row],[cy]]*$X$9+Table1[[#This Row],[cz]]*$Y$9</f>
        <v>0.5860155353636789</v>
      </c>
      <c r="O663">
        <f>Table1[[#This Row],[cx]]*$W$10+Table1[[#This Row],[cy]]*$X$10+Table1[[#This Row],[cz]]*$Y$10</f>
        <v>-0.29233578981606873</v>
      </c>
      <c r="P663">
        <f>Table1[[#This Row],[cx]]*$W$11+Table1[[#This Row],[cy]]*$X$11+Table1[[#This Row],[cz]]*$Y$11</f>
        <v>0.74819709627253073</v>
      </c>
      <c r="Q663">
        <f t="shared" si="56"/>
        <v>1.2829375762287291E-4</v>
      </c>
      <c r="R663">
        <f t="shared" si="57"/>
        <v>-26.512466697242701</v>
      </c>
      <c r="AF663">
        <f t="shared" si="58"/>
        <v>-77.180107905759016</v>
      </c>
      <c r="AG663">
        <f t="shared" si="59"/>
        <v>0.85450925565810976</v>
      </c>
      <c r="AH663">
        <f t="shared" si="60"/>
        <v>-250.00377407380876</v>
      </c>
      <c r="AI663">
        <f>SQRT(Table1[[#This Row],[ax]]*Table1[[#This Row],[ax]]+Table1[[#This Row],[ay]]*Table1[[#This Row],[ay]]+Table1[[#This Row],[az]]*Table1[[#This Row],[az]])-9.807</f>
        <v>-1.8959536043978993</v>
      </c>
    </row>
    <row r="664" spans="1:35" x14ac:dyDescent="0.25">
      <c r="A664">
        <v>37860140</v>
      </c>
      <c r="B664">
        <v>-6.9914249999999996</v>
      </c>
      <c r="C664">
        <v>7.0441000000000003</v>
      </c>
      <c r="D664">
        <v>-8.6339310000000005</v>
      </c>
      <c r="E664">
        <v>-2.599418</v>
      </c>
      <c r="F664">
        <v>1.2855270000000001</v>
      </c>
      <c r="G664">
        <v>-4.3633889999999997</v>
      </c>
      <c r="H664">
        <v>27.871072999999999</v>
      </c>
      <c r="I664">
        <v>-23.451388999999999</v>
      </c>
      <c r="J664">
        <v>61.718615999999997</v>
      </c>
      <c r="K664">
        <f>Table1[[#This Row],[mx]]-$W$8</f>
        <v>17.755841025296561</v>
      </c>
      <c r="L664">
        <f>Table1[[#This Row],[my]]-$X$8</f>
        <v>-30.599058476326551</v>
      </c>
      <c r="M664">
        <f>Table1[[#This Row],[mz]]-$Y$8</f>
        <v>36.27889761719716</v>
      </c>
      <c r="N664">
        <f>Table1[[#This Row],[cx]]*$W$9+Table1[[#This Row],[cy]]*$X$9+Table1[[#This Row],[cz]]*$Y$9</f>
        <v>0.3377373844529627</v>
      </c>
      <c r="O664">
        <f>Table1[[#This Row],[cx]]*$W$10+Table1[[#This Row],[cy]]*$X$10+Table1[[#This Row],[cz]]*$Y$10</f>
        <v>-0.60306291429765513</v>
      </c>
      <c r="P664">
        <f>Table1[[#This Row],[cx]]*$W$11+Table1[[#This Row],[cy]]*$X$11+Table1[[#This Row],[cz]]*$Y$11</f>
        <v>0.72068821106284753</v>
      </c>
      <c r="Q664">
        <f t="shared" si="56"/>
        <v>8.1629231358818934E-6</v>
      </c>
      <c r="R664">
        <f t="shared" si="57"/>
        <v>-60.749571481773053</v>
      </c>
      <c r="AF664">
        <f t="shared" si="58"/>
        <v>-148.93568059033743</v>
      </c>
      <c r="AG664">
        <f t="shared" si="59"/>
        <v>73.655271550114179</v>
      </c>
      <c r="AH664">
        <f t="shared" si="60"/>
        <v>-250.00377407380876</v>
      </c>
      <c r="AI664">
        <f>SQRT(Table1[[#This Row],[ax]]*Table1[[#This Row],[ax]]+Table1[[#This Row],[ay]]*Table1[[#This Row],[ay]]+Table1[[#This Row],[az]]*Table1[[#This Row],[az]])-9.807</f>
        <v>3.347624010338949</v>
      </c>
    </row>
    <row r="665" spans="1:35" x14ac:dyDescent="0.25">
      <c r="A665">
        <v>37911214</v>
      </c>
      <c r="B665">
        <v>-2.5044620000000002</v>
      </c>
      <c r="C665">
        <v>5.7224339999999998</v>
      </c>
      <c r="D665">
        <v>-4.965827</v>
      </c>
      <c r="E665">
        <v>-2.816735</v>
      </c>
      <c r="F665">
        <v>0.89203900000000003</v>
      </c>
      <c r="G665">
        <v>-4.3633889999999997</v>
      </c>
      <c r="H665">
        <v>12.125726999999999</v>
      </c>
      <c r="I665">
        <v>-31.929970000000001</v>
      </c>
      <c r="J665">
        <v>56.690978999999999</v>
      </c>
      <c r="K665">
        <f>Table1[[#This Row],[mx]]-$W$8</f>
        <v>2.0104950252965637</v>
      </c>
      <c r="L665">
        <f>Table1[[#This Row],[my]]-$X$8</f>
        <v>-39.077639476326553</v>
      </c>
      <c r="M665">
        <f>Table1[[#This Row],[mz]]-$Y$8</f>
        <v>31.251260617197165</v>
      </c>
      <c r="N665">
        <f>Table1[[#This Row],[cx]]*$W$9+Table1[[#This Row],[cy]]*$X$9+Table1[[#This Row],[cz]]*$Y$9</f>
        <v>3.1351014570702926E-2</v>
      </c>
      <c r="O665">
        <f>Table1[[#This Row],[cx]]*$W$10+Table1[[#This Row],[cy]]*$X$10+Table1[[#This Row],[cz]]*$Y$10</f>
        <v>-0.76858930981319185</v>
      </c>
      <c r="P665">
        <f>Table1[[#This Row],[cx]]*$W$11+Table1[[#This Row],[cy]]*$X$11+Table1[[#This Row],[cz]]*$Y$11</f>
        <v>0.62818177332428926</v>
      </c>
      <c r="Q665">
        <f t="shared" si="56"/>
        <v>1.8701236381135305E-4</v>
      </c>
      <c r="R665">
        <f t="shared" si="57"/>
        <v>-87.664180934166211</v>
      </c>
      <c r="AF665">
        <f t="shared" si="58"/>
        <v>-161.38702750678195</v>
      </c>
      <c r="AG665">
        <f t="shared" si="59"/>
        <v>51.110069861070443</v>
      </c>
      <c r="AH665">
        <f t="shared" si="60"/>
        <v>-250.00377407380876</v>
      </c>
      <c r="AI665">
        <f>SQRT(Table1[[#This Row],[ax]]*Table1[[#This Row],[ax]]+Table1[[#This Row],[ay]]*Table1[[#This Row],[ay]]+Table1[[#This Row],[az]]*Table1[[#This Row],[az]])-9.807</f>
        <v>-1.8271492126901903</v>
      </c>
    </row>
    <row r="666" spans="1:35" x14ac:dyDescent="0.25">
      <c r="A666">
        <v>37962286</v>
      </c>
      <c r="B666">
        <v>2.5667149999999999</v>
      </c>
      <c r="C666">
        <v>5.6745469999999996</v>
      </c>
      <c r="D666">
        <v>-2.1596799999999998</v>
      </c>
      <c r="E666">
        <v>-3.0063550000000001</v>
      </c>
      <c r="F666">
        <v>0.34368599999999999</v>
      </c>
      <c r="G666">
        <v>-4.3633889999999997</v>
      </c>
      <c r="H666">
        <v>-5.610411</v>
      </c>
      <c r="I666">
        <v>-32.290759999999999</v>
      </c>
      <c r="J666">
        <v>49.756301999999998</v>
      </c>
      <c r="K666">
        <f>Table1[[#This Row],[mx]]-$W$8</f>
        <v>-15.725642974703437</v>
      </c>
      <c r="L666">
        <f>Table1[[#This Row],[my]]-$X$8</f>
        <v>-39.438429476326547</v>
      </c>
      <c r="M666">
        <f>Table1[[#This Row],[mz]]-$Y$8</f>
        <v>24.316583617197164</v>
      </c>
      <c r="N666">
        <f>Table1[[#This Row],[cx]]*$W$9+Table1[[#This Row],[cy]]*$X$9+Table1[[#This Row],[cz]]*$Y$9</f>
        <v>-0.3119848553843344</v>
      </c>
      <c r="O666">
        <f>Table1[[#This Row],[cx]]*$W$10+Table1[[#This Row],[cy]]*$X$10+Table1[[#This Row],[cz]]*$Y$10</f>
        <v>-0.77492669211604215</v>
      </c>
      <c r="P666">
        <f>Table1[[#This Row],[cx]]*$W$11+Table1[[#This Row],[cy]]*$X$11+Table1[[#This Row],[cz]]*$Y$11</f>
        <v>0.49791017393631709</v>
      </c>
      <c r="Q666">
        <f t="shared" si="56"/>
        <v>2.9419266740252502E-3</v>
      </c>
      <c r="R666">
        <f t="shared" si="57"/>
        <v>-111.92967567501691</v>
      </c>
      <c r="AF666">
        <f t="shared" si="58"/>
        <v>-172.2514532180526</v>
      </c>
      <c r="AG666">
        <f t="shared" si="59"/>
        <v>19.69175727773321</v>
      </c>
      <c r="AH666">
        <f t="shared" si="60"/>
        <v>-250.00377407380876</v>
      </c>
      <c r="AI666">
        <f>SQRT(Table1[[#This Row],[ax]]*Table1[[#This Row],[ax]]+Table1[[#This Row],[ay]]*Table1[[#This Row],[ay]]+Table1[[#This Row],[az]]*Table1[[#This Row],[az]])-9.807</f>
        <v>-3.2151317330491205</v>
      </c>
    </row>
    <row r="667" spans="1:35" x14ac:dyDescent="0.25">
      <c r="A667">
        <v>38013354</v>
      </c>
      <c r="B667">
        <v>4.8245620000000002</v>
      </c>
      <c r="C667">
        <v>6.0983419999999997</v>
      </c>
      <c r="D667">
        <v>-1.2450479999999999</v>
      </c>
      <c r="E667">
        <v>-1.279668</v>
      </c>
      <c r="F667">
        <v>1.2386550000000001</v>
      </c>
      <c r="G667">
        <v>-4.3633889999999997</v>
      </c>
      <c r="H667">
        <v>-22.079681000000001</v>
      </c>
      <c r="I667">
        <v>-29.224039000000001</v>
      </c>
      <c r="J667">
        <v>42.301524999999998</v>
      </c>
      <c r="K667">
        <f>Table1[[#This Row],[mx]]-$W$8</f>
        <v>-32.194912974703435</v>
      </c>
      <c r="L667">
        <f>Table1[[#This Row],[my]]-$X$8</f>
        <v>-36.371708476326553</v>
      </c>
      <c r="M667">
        <f>Table1[[#This Row],[mz]]-$Y$8</f>
        <v>16.861806617197164</v>
      </c>
      <c r="N667">
        <f>Table1[[#This Row],[cx]]*$W$9+Table1[[#This Row],[cy]]*$X$9+Table1[[#This Row],[cz]]*$Y$9</f>
        <v>-0.63013550844489141</v>
      </c>
      <c r="O667">
        <f>Table1[[#This Row],[cx]]*$W$10+Table1[[#This Row],[cy]]*$X$10+Table1[[#This Row],[cz]]*$Y$10</f>
        <v>-0.71408174739719354</v>
      </c>
      <c r="P667">
        <f>Table1[[#This Row],[cx]]*$W$11+Table1[[#This Row],[cy]]*$X$11+Table1[[#This Row],[cz]]*$Y$11</f>
        <v>0.35636746569212574</v>
      </c>
      <c r="Q667">
        <f t="shared" si="56"/>
        <v>1.1547268177016282E-3</v>
      </c>
      <c r="R667">
        <f t="shared" si="57"/>
        <v>-131.42652473914478</v>
      </c>
      <c r="AF667">
        <f t="shared" si="58"/>
        <v>-73.319575577947035</v>
      </c>
      <c r="AG667">
        <f t="shared" si="59"/>
        <v>70.969703772776981</v>
      </c>
      <c r="AH667">
        <f t="shared" si="60"/>
        <v>-250.00377407380876</v>
      </c>
      <c r="AI667">
        <f>SQRT(Table1[[#This Row],[ax]]*Table1[[#This Row],[ax]]+Table1[[#This Row],[ay]]*Table1[[#This Row],[ay]]+Table1[[#This Row],[az]]*Table1[[#This Row],[az]])-9.807</f>
        <v>-1.9319559897666609</v>
      </c>
    </row>
    <row r="668" spans="1:35" x14ac:dyDescent="0.25">
      <c r="A668">
        <v>38064428</v>
      </c>
      <c r="B668">
        <v>5.3704679999999998</v>
      </c>
      <c r="C668">
        <v>1.5251840000000001</v>
      </c>
      <c r="D668">
        <v>-0.167603</v>
      </c>
      <c r="E668">
        <v>0.431172</v>
      </c>
      <c r="F668">
        <v>2.089947</v>
      </c>
      <c r="G668">
        <v>-4.3633889999999997</v>
      </c>
      <c r="H668">
        <v>-33.300502999999999</v>
      </c>
      <c r="I668">
        <v>-20.565065000000001</v>
      </c>
      <c r="J668">
        <v>37.447249999999997</v>
      </c>
      <c r="K668">
        <f>Table1[[#This Row],[mx]]-$W$8</f>
        <v>-43.415734974703433</v>
      </c>
      <c r="L668">
        <f>Table1[[#This Row],[my]]-$X$8</f>
        <v>-27.712734476326553</v>
      </c>
      <c r="M668">
        <f>Table1[[#This Row],[mz]]-$Y$8</f>
        <v>12.007531617197163</v>
      </c>
      <c r="N668">
        <f>Table1[[#This Row],[cx]]*$W$9+Table1[[#This Row],[cy]]*$X$9+Table1[[#This Row],[cz]]*$Y$9</f>
        <v>-0.84561643192253078</v>
      </c>
      <c r="O668">
        <f>Table1[[#This Row],[cx]]*$W$10+Table1[[#This Row],[cy]]*$X$10+Table1[[#This Row],[cz]]*$Y$10</f>
        <v>-0.54398265895356379</v>
      </c>
      <c r="P668">
        <f>Table1[[#This Row],[cx]]*$W$11+Table1[[#This Row],[cy]]*$X$11+Table1[[#This Row],[cz]]*$Y$11</f>
        <v>0.26403153731686085</v>
      </c>
      <c r="Q668">
        <f t="shared" si="56"/>
        <v>6.5119954600151315E-3</v>
      </c>
      <c r="R668">
        <f t="shared" si="57"/>
        <v>-147.24693790736308</v>
      </c>
      <c r="AF668">
        <f t="shared" si="58"/>
        <v>24.704335844214732</v>
      </c>
      <c r="AG668">
        <f t="shared" si="59"/>
        <v>119.74514250602786</v>
      </c>
      <c r="AH668">
        <f t="shared" si="60"/>
        <v>-250.00377407380876</v>
      </c>
      <c r="AI668">
        <f>SQRT(Table1[[#This Row],[ax]]*Table1[[#This Row],[ax]]+Table1[[#This Row],[ay]]*Table1[[#This Row],[ay]]+Table1[[#This Row],[az]]*Table1[[#This Row],[az]])-9.807</f>
        <v>-4.2216438306506365</v>
      </c>
    </row>
    <row r="669" spans="1:35" x14ac:dyDescent="0.25">
      <c r="A669">
        <v>38115490</v>
      </c>
      <c r="B669">
        <v>8.2005590000000002</v>
      </c>
      <c r="C669">
        <v>-0.10774499999999999</v>
      </c>
      <c r="D669">
        <v>3.694442</v>
      </c>
      <c r="E669">
        <v>-0.79256899999999997</v>
      </c>
      <c r="F669">
        <v>1.1381190000000001</v>
      </c>
      <c r="G669">
        <v>-4.3633889999999997</v>
      </c>
      <c r="H669">
        <v>-42.892493999999999</v>
      </c>
      <c r="I669">
        <v>-3.0667200000000001</v>
      </c>
      <c r="J669">
        <v>32.072876000000001</v>
      </c>
      <c r="K669">
        <f>Table1[[#This Row],[mx]]-$W$8</f>
        <v>-53.007725974703433</v>
      </c>
      <c r="L669">
        <f>Table1[[#This Row],[my]]-$X$8</f>
        <v>-10.214389476326552</v>
      </c>
      <c r="M669">
        <f>Table1[[#This Row],[mz]]-$Y$8</f>
        <v>6.6331576171971669</v>
      </c>
      <c r="N669">
        <f>Table1[[#This Row],[cx]]*$W$9+Table1[[#This Row],[cy]]*$X$9+Table1[[#This Row],[cz]]*$Y$9</f>
        <v>-1.0278519968104234</v>
      </c>
      <c r="O669">
        <f>Table1[[#This Row],[cx]]*$W$10+Table1[[#This Row],[cy]]*$X$10+Table1[[#This Row],[cz]]*$Y$10</f>
        <v>-0.20070792409004054</v>
      </c>
      <c r="P669">
        <f>Table1[[#This Row],[cx]]*$W$11+Table1[[#This Row],[cy]]*$X$11+Table1[[#This Row],[cz]]*$Y$11</f>
        <v>0.15990863496437724</v>
      </c>
      <c r="Q669">
        <f t="shared" si="56"/>
        <v>1.4965649070286607E-2</v>
      </c>
      <c r="R669">
        <f t="shared" si="57"/>
        <v>-168.9509280694011</v>
      </c>
      <c r="AF669">
        <f t="shared" si="58"/>
        <v>-45.410858672904141</v>
      </c>
      <c r="AG669">
        <f t="shared" si="59"/>
        <v>65.209415283649747</v>
      </c>
      <c r="AH669">
        <f t="shared" si="60"/>
        <v>-250.00377407380876</v>
      </c>
      <c r="AI669">
        <f>SQRT(Table1[[#This Row],[ax]]*Table1[[#This Row],[ax]]+Table1[[#This Row],[ay]]*Table1[[#This Row],[ay]]+Table1[[#This Row],[az]]*Table1[[#This Row],[az]])-9.807</f>
        <v>-0.81201925578103307</v>
      </c>
    </row>
    <row r="670" spans="1:35" x14ac:dyDescent="0.25">
      <c r="A670">
        <v>38166557</v>
      </c>
      <c r="B670">
        <v>7.5612740000000001</v>
      </c>
      <c r="C670">
        <v>-1.0487139999999999</v>
      </c>
      <c r="D670">
        <v>4.5372430000000001</v>
      </c>
      <c r="E670">
        <v>-0.37298100000000001</v>
      </c>
      <c r="F670">
        <v>0.98351999999999995</v>
      </c>
      <c r="G670">
        <v>3.7335419999999999</v>
      </c>
      <c r="H670">
        <v>-45.245251000000003</v>
      </c>
      <c r="I670">
        <v>8.2981839999999991</v>
      </c>
      <c r="J670">
        <v>26.005034999999999</v>
      </c>
      <c r="K670">
        <f>Table1[[#This Row],[mx]]-$W$8</f>
        <v>-55.360482974703437</v>
      </c>
      <c r="L670">
        <f>Table1[[#This Row],[my]]-$X$8</f>
        <v>1.150514523673448</v>
      </c>
      <c r="M670">
        <f>Table1[[#This Row],[mz]]-$Y$8</f>
        <v>0.56531661719716553</v>
      </c>
      <c r="N670">
        <f>Table1[[#This Row],[cx]]*$W$9+Table1[[#This Row],[cy]]*$X$9+Table1[[#This Row],[cz]]*$Y$9</f>
        <v>-1.0711815817587171</v>
      </c>
      <c r="O670">
        <f>Table1[[#This Row],[cx]]*$W$10+Table1[[#This Row],[cy]]*$X$10+Table1[[#This Row],[cz]]*$Y$10</f>
        <v>2.250824132465579E-2</v>
      </c>
      <c r="P670">
        <f>Table1[[#This Row],[cx]]*$W$11+Table1[[#This Row],[cy]]*$X$11+Table1[[#This Row],[cz]]*$Y$11</f>
        <v>3.8675534809581205E-2</v>
      </c>
      <c r="Q670">
        <f t="shared" si="56"/>
        <v>2.2330041876706046E-2</v>
      </c>
      <c r="R670">
        <f t="shared" si="57"/>
        <v>178.79624752442842</v>
      </c>
      <c r="AF670">
        <f t="shared" si="58"/>
        <v>-21.370237138568957</v>
      </c>
      <c r="AG670">
        <f t="shared" si="59"/>
        <v>56.35154506670672</v>
      </c>
      <c r="AH670">
        <f t="shared" si="60"/>
        <v>213.91619923483239</v>
      </c>
      <c r="AI670">
        <f>SQRT(Table1[[#This Row],[ax]]*Table1[[#This Row],[ax]]+Table1[[#This Row],[ay]]*Table1[[#This Row],[ay]]+Table1[[#This Row],[az]]*Table1[[#This Row],[az]])-9.807</f>
        <v>-0.92672750429802342</v>
      </c>
    </row>
    <row r="671" spans="1:35" x14ac:dyDescent="0.25">
      <c r="A671">
        <v>38217623</v>
      </c>
      <c r="B671">
        <v>10.94206</v>
      </c>
      <c r="C671">
        <v>-5.1693449999999999</v>
      </c>
      <c r="D671">
        <v>3.210788</v>
      </c>
      <c r="E671">
        <v>-0.713472</v>
      </c>
      <c r="F671">
        <v>0.26086100000000001</v>
      </c>
      <c r="G671">
        <v>3.0380470000000002</v>
      </c>
      <c r="H671">
        <v>-43.43544</v>
      </c>
      <c r="I671">
        <v>17.678740000000001</v>
      </c>
      <c r="J671">
        <v>24.271366</v>
      </c>
      <c r="K671">
        <f>Table1[[#This Row],[mx]]-$W$8</f>
        <v>-53.550671974703434</v>
      </c>
      <c r="L671">
        <f>Table1[[#This Row],[my]]-$X$8</f>
        <v>10.531070523673449</v>
      </c>
      <c r="M671">
        <f>Table1[[#This Row],[mz]]-$Y$8</f>
        <v>-1.1683523828028335</v>
      </c>
      <c r="N671">
        <f>Table1[[#This Row],[cx]]*$W$9+Table1[[#This Row],[cy]]*$X$9+Table1[[#This Row],[cz]]*$Y$9</f>
        <v>-1.0343304612117763</v>
      </c>
      <c r="O671">
        <f>Table1[[#This Row],[cx]]*$W$10+Table1[[#This Row],[cy]]*$X$10+Table1[[#This Row],[cz]]*$Y$10</f>
        <v>0.20640878302222415</v>
      </c>
      <c r="P671">
        <f>Table1[[#This Row],[cx]]*$W$11+Table1[[#This Row],[cy]]*$X$11+Table1[[#This Row],[cz]]*$Y$11</f>
        <v>2.4270589898781059E-3</v>
      </c>
      <c r="Q671">
        <f t="shared" si="56"/>
        <v>1.2644997847858885E-2</v>
      </c>
      <c r="R671">
        <f t="shared" si="57"/>
        <v>168.71442750091606</v>
      </c>
      <c r="AF671">
        <f t="shared" si="58"/>
        <v>-40.878934400757871</v>
      </c>
      <c r="AG671">
        <f t="shared" si="59"/>
        <v>14.946234339562169</v>
      </c>
      <c r="AH671">
        <f t="shared" si="60"/>
        <v>174.06727106238122</v>
      </c>
      <c r="AI671">
        <f>SQRT(Table1[[#This Row],[ax]]*Table1[[#This Row],[ax]]+Table1[[#This Row],[ay]]*Table1[[#This Row],[ay]]+Table1[[#This Row],[az]]*Table1[[#This Row],[az]])-9.807</f>
        <v>2.7133819571756277</v>
      </c>
    </row>
    <row r="672" spans="1:35" x14ac:dyDescent="0.25">
      <c r="A672">
        <v>38268687</v>
      </c>
      <c r="B672">
        <v>10.707416</v>
      </c>
      <c r="C672">
        <v>-6.0887650000000004</v>
      </c>
      <c r="D672">
        <v>2.3655919999999999</v>
      </c>
      <c r="E672">
        <v>-1.06568</v>
      </c>
      <c r="F672">
        <v>-0.58044499999999999</v>
      </c>
      <c r="G672">
        <v>-4.3633889999999997</v>
      </c>
      <c r="H672">
        <v>-39.634838000000002</v>
      </c>
      <c r="I672">
        <v>26.51811</v>
      </c>
      <c r="J672">
        <v>24.097999999999999</v>
      </c>
      <c r="K672">
        <f>Table1[[#This Row],[mx]]-$W$8</f>
        <v>-49.750069974703436</v>
      </c>
      <c r="L672">
        <f>Table1[[#This Row],[my]]-$X$8</f>
        <v>19.370440523673448</v>
      </c>
      <c r="M672">
        <f>Table1[[#This Row],[mz]]-$Y$8</f>
        <v>-1.341718382802835</v>
      </c>
      <c r="N672">
        <f>Table1[[#This Row],[cx]]*$W$9+Table1[[#This Row],[cy]]*$X$9+Table1[[#This Row],[cz]]*$Y$9</f>
        <v>-0.95905355589234675</v>
      </c>
      <c r="O672">
        <f>Table1[[#This Row],[cx]]*$W$10+Table1[[#This Row],[cy]]*$X$10+Table1[[#This Row],[cz]]*$Y$10</f>
        <v>0.37954719093798556</v>
      </c>
      <c r="P672">
        <f>Table1[[#This Row],[cx]]*$W$11+Table1[[#This Row],[cy]]*$X$11+Table1[[#This Row],[cz]]*$Y$11</f>
        <v>-3.4814310403384306E-3</v>
      </c>
      <c r="Q672">
        <f t="shared" si="56"/>
        <v>4.0770668679247059E-3</v>
      </c>
      <c r="R672">
        <f t="shared" si="57"/>
        <v>158.40872734990657</v>
      </c>
      <c r="AF672">
        <f t="shared" si="58"/>
        <v>-61.058966311501571</v>
      </c>
      <c r="AG672">
        <f t="shared" si="59"/>
        <v>-33.257048739471067</v>
      </c>
      <c r="AH672">
        <f t="shared" si="60"/>
        <v>-250.00377407380876</v>
      </c>
      <c r="AI672">
        <f>SQRT(Table1[[#This Row],[ax]]*Table1[[#This Row],[ax]]+Table1[[#This Row],[ay]]*Table1[[#This Row],[ay]]+Table1[[#This Row],[az]]*Table1[[#This Row],[az]])-9.807</f>
        <v>2.7356409552671561</v>
      </c>
    </row>
    <row r="673" spans="1:35" x14ac:dyDescent="0.25">
      <c r="A673">
        <v>38319750</v>
      </c>
      <c r="B673">
        <v>11.143183000000001</v>
      </c>
      <c r="C673">
        <v>-7.8246500000000001</v>
      </c>
      <c r="D673">
        <v>1.0606850000000001</v>
      </c>
      <c r="E673">
        <v>-1.5562419999999999</v>
      </c>
      <c r="F673">
        <v>0.50654100000000002</v>
      </c>
      <c r="G673">
        <v>1.4574370000000001</v>
      </c>
      <c r="H673">
        <v>-36.196198000000003</v>
      </c>
      <c r="I673">
        <v>35.357478999999998</v>
      </c>
      <c r="J673">
        <v>25.311567</v>
      </c>
      <c r="K673">
        <f>Table1[[#This Row],[mx]]-$W$8</f>
        <v>-46.311429974703437</v>
      </c>
      <c r="L673">
        <f>Table1[[#This Row],[my]]-$X$8</f>
        <v>28.209809523673446</v>
      </c>
      <c r="M673">
        <f>Table1[[#This Row],[mz]]-$Y$8</f>
        <v>-0.12815138280283378</v>
      </c>
      <c r="N673">
        <f>Table1[[#This Row],[cx]]*$W$9+Table1[[#This Row],[cy]]*$X$9+Table1[[#This Row],[cz]]*$Y$9</f>
        <v>-0.89077918384659427</v>
      </c>
      <c r="O673">
        <f>Table1[[#This Row],[cx]]*$W$10+Table1[[#This Row],[cy]]*$X$10+Table1[[#This Row],[cz]]*$Y$10</f>
        <v>0.5525421751830113</v>
      </c>
      <c r="P673">
        <f>Table1[[#This Row],[cx]]*$W$11+Table1[[#This Row],[cy]]*$X$11+Table1[[#This Row],[cz]]*$Y$11</f>
        <v>1.860432678771435E-2</v>
      </c>
      <c r="Q673">
        <f t="shared" si="56"/>
        <v>9.8280517203428158E-3</v>
      </c>
      <c r="R673">
        <f t="shared" si="57"/>
        <v>148.18905150472366</v>
      </c>
      <c r="AF673">
        <f t="shared" si="58"/>
        <v>-89.16609850099826</v>
      </c>
      <c r="AG673">
        <f t="shared" si="59"/>
        <v>29.022661450336233</v>
      </c>
      <c r="AH673">
        <f t="shared" si="60"/>
        <v>83.504989006208163</v>
      </c>
      <c r="AI673">
        <f>SQRT(Table1[[#This Row],[ax]]*Table1[[#This Row],[ax]]+Table1[[#This Row],[ay]]*Table1[[#This Row],[ay]]+Table1[[#This Row],[az]]*Table1[[#This Row],[az]])-9.807</f>
        <v>3.8502591563319903</v>
      </c>
    </row>
    <row r="674" spans="1:35" x14ac:dyDescent="0.25">
      <c r="A674">
        <v>38370820</v>
      </c>
      <c r="B674">
        <v>6.9315670000000003</v>
      </c>
      <c r="C674">
        <v>-6.3521409999999996</v>
      </c>
      <c r="D674">
        <v>1.994472</v>
      </c>
      <c r="E674">
        <v>-2.9945040000000001</v>
      </c>
      <c r="F674">
        <v>0.106528</v>
      </c>
      <c r="G674">
        <v>3.4352640000000001</v>
      </c>
      <c r="H674">
        <v>-35.653255000000001</v>
      </c>
      <c r="I674">
        <v>35.537875999999997</v>
      </c>
      <c r="J674">
        <v>25.138200999999999</v>
      </c>
      <c r="K674">
        <f>Table1[[#This Row],[mx]]-$W$8</f>
        <v>-45.768486974703436</v>
      </c>
      <c r="L674">
        <f>Table1[[#This Row],[my]]-$X$8</f>
        <v>28.390206523673445</v>
      </c>
      <c r="M674">
        <f>Table1[[#This Row],[mz]]-$Y$8</f>
        <v>-0.30151738280283524</v>
      </c>
      <c r="N674">
        <f>Table1[[#This Row],[cx]]*$W$9+Table1[[#This Row],[cy]]*$X$9+Table1[[#This Row],[cz]]*$Y$9</f>
        <v>-0.88023661730469083</v>
      </c>
      <c r="O674">
        <f>Table1[[#This Row],[cx]]*$W$10+Table1[[#This Row],[cy]]*$X$10+Table1[[#This Row],[cz]]*$Y$10</f>
        <v>0.55609295027373673</v>
      </c>
      <c r="P674">
        <f>Table1[[#This Row],[cx]]*$W$11+Table1[[#This Row],[cy]]*$X$11+Table1[[#This Row],[cz]]*$Y$11</f>
        <v>1.4847419633460552E-2</v>
      </c>
      <c r="Q674">
        <f t="shared" si="56"/>
        <v>7.1024977179795718E-3</v>
      </c>
      <c r="R674">
        <f t="shared" si="57"/>
        <v>147.71718894730483</v>
      </c>
      <c r="AF674">
        <f t="shared" si="58"/>
        <v>-171.57244093504306</v>
      </c>
      <c r="AG674">
        <f t="shared" si="59"/>
        <v>6.1036047999696335</v>
      </c>
      <c r="AH674">
        <f t="shared" si="60"/>
        <v>196.82612871322925</v>
      </c>
      <c r="AI674">
        <f>SQRT(Table1[[#This Row],[ax]]*Table1[[#This Row],[ax]]+Table1[[#This Row],[ay]]*Table1[[#This Row],[ay]]+Table1[[#This Row],[az]]*Table1[[#This Row],[az]])-9.807</f>
        <v>-0.19584840832515127</v>
      </c>
    </row>
    <row r="675" spans="1:35" x14ac:dyDescent="0.25">
      <c r="A675">
        <v>38421892</v>
      </c>
      <c r="B675">
        <v>4.5133000000000001</v>
      </c>
      <c r="C675">
        <v>-4.716818</v>
      </c>
      <c r="D675">
        <v>0.60336999999999996</v>
      </c>
      <c r="E675">
        <v>-2.4115289999999998</v>
      </c>
      <c r="F675">
        <v>0.66060700000000006</v>
      </c>
      <c r="G675">
        <v>4.2660489999999998</v>
      </c>
      <c r="H675">
        <v>-29.137938999999999</v>
      </c>
      <c r="I675">
        <v>43.836060000000003</v>
      </c>
      <c r="J675">
        <v>32.072876000000001</v>
      </c>
      <c r="K675">
        <f>Table1[[#This Row],[mx]]-$W$8</f>
        <v>-39.253170974703437</v>
      </c>
      <c r="L675">
        <f>Table1[[#This Row],[my]]-$X$8</f>
        <v>36.688390523673455</v>
      </c>
      <c r="M675">
        <f>Table1[[#This Row],[mz]]-$Y$8</f>
        <v>6.6331576171971669</v>
      </c>
      <c r="N675">
        <f>Table1[[#This Row],[cx]]*$W$9+Table1[[#This Row],[cy]]*$X$9+Table1[[#This Row],[cz]]*$Y$9</f>
        <v>-0.75251316730354967</v>
      </c>
      <c r="O675">
        <f>Table1[[#This Row],[cx]]*$W$10+Table1[[#This Row],[cy]]*$X$10+Table1[[#This Row],[cz]]*$Y$10</f>
        <v>0.71789429423877482</v>
      </c>
      <c r="P675">
        <f>Table1[[#This Row],[cx]]*$W$11+Table1[[#This Row],[cy]]*$X$11+Table1[[#This Row],[cz]]*$Y$11</f>
        <v>0.15018075679874379</v>
      </c>
      <c r="Q675">
        <f t="shared" si="56"/>
        <v>1.0858170254943258E-2</v>
      </c>
      <c r="R675">
        <f t="shared" si="57"/>
        <v>136.34870707582701</v>
      </c>
      <c r="AF675">
        <f t="shared" si="58"/>
        <v>-138.17043387340388</v>
      </c>
      <c r="AG675">
        <f t="shared" si="59"/>
        <v>37.849993016798777</v>
      </c>
      <c r="AH675">
        <f t="shared" si="60"/>
        <v>244.42660289600531</v>
      </c>
      <c r="AI675">
        <f>SQRT(Table1[[#This Row],[ax]]*Table1[[#This Row],[ax]]+Table1[[#This Row],[ay]]*Table1[[#This Row],[ay]]+Table1[[#This Row],[az]]*Table1[[#This Row],[az]])-9.807</f>
        <v>-3.2509108996274314</v>
      </c>
    </row>
    <row r="676" spans="1:35" x14ac:dyDescent="0.25">
      <c r="A676">
        <v>38472952</v>
      </c>
      <c r="B676">
        <v>4.3337260000000004</v>
      </c>
      <c r="C676">
        <v>-10.202213</v>
      </c>
      <c r="D676">
        <v>-1.537156</v>
      </c>
      <c r="E676">
        <v>-0.64782399999999996</v>
      </c>
      <c r="F676">
        <v>0.17963299999999999</v>
      </c>
      <c r="G676">
        <v>3.6230190000000002</v>
      </c>
      <c r="H676">
        <v>-18.822023000000002</v>
      </c>
      <c r="I676">
        <v>51.232264999999998</v>
      </c>
      <c r="J676">
        <v>34.673381999999997</v>
      </c>
      <c r="K676">
        <f>Table1[[#This Row],[mx]]-$W$8</f>
        <v>-28.937254974703436</v>
      </c>
      <c r="L676">
        <f>Table1[[#This Row],[my]]-$X$8</f>
        <v>44.08459552367345</v>
      </c>
      <c r="M676">
        <f>Table1[[#This Row],[mz]]-$Y$8</f>
        <v>9.2336636171971627</v>
      </c>
      <c r="N676">
        <f>Table1[[#This Row],[cx]]*$W$9+Table1[[#This Row],[cy]]*$X$9+Table1[[#This Row],[cz]]*$Y$9</f>
        <v>-0.55141965418121097</v>
      </c>
      <c r="O676">
        <f>Table1[[#This Row],[cx]]*$W$10+Table1[[#This Row],[cy]]*$X$10+Table1[[#This Row],[cz]]*$Y$10</f>
        <v>0.86247652674268571</v>
      </c>
      <c r="P676">
        <f>Table1[[#This Row],[cx]]*$W$11+Table1[[#This Row],[cy]]*$X$11+Table1[[#This Row],[cz]]*$Y$11</f>
        <v>0.19676642792426363</v>
      </c>
      <c r="Q676">
        <f t="shared" si="56"/>
        <v>7.5076023340661657E-3</v>
      </c>
      <c r="R676">
        <f t="shared" si="57"/>
        <v>122.59259257522577</v>
      </c>
      <c r="AF676">
        <f t="shared" si="58"/>
        <v>-37.117581067283041</v>
      </c>
      <c r="AG676">
        <f t="shared" si="59"/>
        <v>10.292212761273516</v>
      </c>
      <c r="AH676">
        <f t="shared" si="60"/>
        <v>207.58369779570802</v>
      </c>
      <c r="AI676">
        <f>SQRT(Table1[[#This Row],[ax]]*Table1[[#This Row],[ax]]+Table1[[#This Row],[ay]]*Table1[[#This Row],[ay]]+Table1[[#This Row],[az]]*Table1[[#This Row],[az]])-9.807</f>
        <v>1.3835844221283189</v>
      </c>
    </row>
    <row r="677" spans="1:35" x14ac:dyDescent="0.25">
      <c r="A677">
        <v>38524023</v>
      </c>
      <c r="B677">
        <v>5.8613039999999996</v>
      </c>
      <c r="C677">
        <v>-10.345872999999999</v>
      </c>
      <c r="D677">
        <v>0.31605100000000003</v>
      </c>
      <c r="E677">
        <v>0.63397499999999996</v>
      </c>
      <c r="F677">
        <v>3.8483000000000003E-2</v>
      </c>
      <c r="G677">
        <v>1.2933840000000001</v>
      </c>
      <c r="H677">
        <v>-9.7729739999999996</v>
      </c>
      <c r="I677">
        <v>54.479382000000001</v>
      </c>
      <c r="J677">
        <v>35.020114999999997</v>
      </c>
      <c r="K677">
        <f>Table1[[#This Row],[mx]]-$W$8</f>
        <v>-19.888205974703435</v>
      </c>
      <c r="L677">
        <f>Table1[[#This Row],[my]]-$X$8</f>
        <v>47.331712523673453</v>
      </c>
      <c r="M677">
        <f>Table1[[#This Row],[mz]]-$Y$8</f>
        <v>9.5803966171971631</v>
      </c>
      <c r="N677">
        <f>Table1[[#This Row],[cx]]*$W$9+Table1[[#This Row],[cy]]*$X$9+Table1[[#This Row],[cz]]*$Y$9</f>
        <v>-0.37565723818811614</v>
      </c>
      <c r="O677">
        <f>Table1[[#This Row],[cx]]*$W$10+Table1[[#This Row],[cy]]*$X$10+Table1[[#This Row],[cz]]*$Y$10</f>
        <v>0.9260312919429039</v>
      </c>
      <c r="P677">
        <f>Table1[[#This Row],[cx]]*$W$11+Table1[[#This Row],[cy]]*$X$11+Table1[[#This Row],[cz]]*$Y$11</f>
        <v>0.19903788442012069</v>
      </c>
      <c r="Q677">
        <f t="shared" si="56"/>
        <v>1.4644699559958141E-3</v>
      </c>
      <c r="R677">
        <f t="shared" si="57"/>
        <v>112.08060640728006</v>
      </c>
      <c r="AF677">
        <f t="shared" si="58"/>
        <v>36.324091816806366</v>
      </c>
      <c r="AG677">
        <f t="shared" si="59"/>
        <v>2.2049134830019472</v>
      </c>
      <c r="AH677">
        <f t="shared" si="60"/>
        <v>74.105444489748479</v>
      </c>
      <c r="AI677">
        <f>SQRT(Table1[[#This Row],[ax]]*Table1[[#This Row],[ax]]+Table1[[#This Row],[ay]]*Table1[[#This Row],[ay]]+Table1[[#This Row],[az]]*Table1[[#This Row],[az]])-9.807</f>
        <v>2.0880351385418781</v>
      </c>
    </row>
    <row r="678" spans="1:35" x14ac:dyDescent="0.25">
      <c r="A678">
        <v>38575088</v>
      </c>
      <c r="B678">
        <v>4.0751390000000001</v>
      </c>
      <c r="C678">
        <v>-11.234166999999999</v>
      </c>
      <c r="D678">
        <v>-1.673632</v>
      </c>
      <c r="E678">
        <v>0.29561500000000002</v>
      </c>
      <c r="F678">
        <v>0.259795</v>
      </c>
      <c r="G678">
        <v>0.41119800000000001</v>
      </c>
      <c r="H678">
        <v>-7.4202209999999997</v>
      </c>
      <c r="I678">
        <v>56.102939999999997</v>
      </c>
      <c r="J678">
        <v>34.500014999999998</v>
      </c>
      <c r="K678">
        <f>Table1[[#This Row],[mx]]-$W$8</f>
        <v>-17.535452974703436</v>
      </c>
      <c r="L678">
        <f>Table1[[#This Row],[my]]-$X$8</f>
        <v>48.955270523673448</v>
      </c>
      <c r="M678">
        <f>Table1[[#This Row],[mz]]-$Y$8</f>
        <v>9.0602966171971637</v>
      </c>
      <c r="N678">
        <f>Table1[[#This Row],[cx]]*$W$9+Table1[[#This Row],[cy]]*$X$9+Table1[[#This Row],[cz]]*$Y$9</f>
        <v>-0.32980824160300598</v>
      </c>
      <c r="O678">
        <f>Table1[[#This Row],[cx]]*$W$10+Table1[[#This Row],[cy]]*$X$10+Table1[[#This Row],[cz]]*$Y$10</f>
        <v>0.957881789433494</v>
      </c>
      <c r="P678">
        <f>Table1[[#This Row],[cx]]*$W$11+Table1[[#This Row],[cy]]*$X$11+Table1[[#This Row],[cz]]*$Y$11</f>
        <v>0.18734136504095919</v>
      </c>
      <c r="Q678">
        <f t="shared" si="56"/>
        <v>3.7709161584539744E-3</v>
      </c>
      <c r="R678">
        <f t="shared" si="57"/>
        <v>108.99909579870028</v>
      </c>
      <c r="AF678">
        <f t="shared" si="58"/>
        <v>16.937491860759831</v>
      </c>
      <c r="AG678">
        <f t="shared" si="59"/>
        <v>14.885157038601221</v>
      </c>
      <c r="AH678">
        <f t="shared" si="60"/>
        <v>23.559909944220426</v>
      </c>
      <c r="AI678">
        <f>SQRT(Table1[[#This Row],[ax]]*Table1[[#This Row],[ax]]+Table1[[#This Row],[ay]]*Table1[[#This Row],[ay]]+Table1[[#This Row],[az]]*Table1[[#This Row],[az]])-9.807</f>
        <v>2.2600754586450638</v>
      </c>
    </row>
    <row r="679" spans="1:35" x14ac:dyDescent="0.25">
      <c r="A679">
        <v>38626150</v>
      </c>
      <c r="B679">
        <v>9.1343449999999997</v>
      </c>
      <c r="C679">
        <v>-12.680338000000001</v>
      </c>
      <c r="D679">
        <v>2.578687</v>
      </c>
      <c r="E679">
        <v>2.4372289999999999</v>
      </c>
      <c r="F679">
        <v>0.76314000000000004</v>
      </c>
      <c r="G679">
        <v>-3.8191639999999998</v>
      </c>
      <c r="H679">
        <v>-9.9539550000000006</v>
      </c>
      <c r="I679">
        <v>56.102939999999997</v>
      </c>
      <c r="J679">
        <v>30.685942000000001</v>
      </c>
      <c r="K679">
        <f>Table1[[#This Row],[mx]]-$W$8</f>
        <v>-20.069186974703435</v>
      </c>
      <c r="L679">
        <f>Table1[[#This Row],[my]]-$X$8</f>
        <v>48.955270523673448</v>
      </c>
      <c r="M679">
        <f>Table1[[#This Row],[mz]]-$Y$8</f>
        <v>5.2462236171971668</v>
      </c>
      <c r="N679">
        <f>Table1[[#This Row],[cx]]*$W$9+Table1[[#This Row],[cy]]*$X$9+Table1[[#This Row],[cz]]*$Y$9</f>
        <v>-0.37885150694512815</v>
      </c>
      <c r="O679">
        <f>Table1[[#This Row],[cx]]*$W$10+Table1[[#This Row],[cy]]*$X$10+Table1[[#This Row],[cz]]*$Y$10</f>
        <v>0.95827828538013748</v>
      </c>
      <c r="P679">
        <f>Table1[[#This Row],[cx]]*$W$11+Table1[[#This Row],[cy]]*$X$11+Table1[[#This Row],[cz]]*$Y$11</f>
        <v>0.11210435293363737</v>
      </c>
      <c r="Q679">
        <f t="shared" si="56"/>
        <v>5.5343366741633067E-3</v>
      </c>
      <c r="R679">
        <f t="shared" si="57"/>
        <v>111.5711676354635</v>
      </c>
      <c r="AF679">
        <f t="shared" si="58"/>
        <v>139.6429354068901</v>
      </c>
      <c r="AG679">
        <f t="shared" si="59"/>
        <v>43.724701177613646</v>
      </c>
      <c r="AH679">
        <f t="shared" si="60"/>
        <v>-218.82197846830152</v>
      </c>
      <c r="AI679">
        <f>SQRT(Table1[[#This Row],[ax]]*Table1[[#This Row],[ax]]+Table1[[#This Row],[ay]]*Table1[[#This Row],[ay]]+Table1[[#This Row],[az]]*Table1[[#This Row],[az]])-9.807</f>
        <v>6.0320926828918466</v>
      </c>
    </row>
    <row r="680" spans="1:35" x14ac:dyDescent="0.25">
      <c r="A680">
        <v>38677222</v>
      </c>
      <c r="B680">
        <v>7.1757879999999998</v>
      </c>
      <c r="C680">
        <v>-11.698665999999999</v>
      </c>
      <c r="D680">
        <v>2.2051720000000001</v>
      </c>
      <c r="E680">
        <v>2.8002229999999999</v>
      </c>
      <c r="F680">
        <v>-0.70894400000000002</v>
      </c>
      <c r="G680">
        <v>-4.3632559999999998</v>
      </c>
      <c r="H680">
        <v>-22.079681000000001</v>
      </c>
      <c r="I680">
        <v>49.428314</v>
      </c>
      <c r="J680">
        <v>25.311567</v>
      </c>
      <c r="K680">
        <f>Table1[[#This Row],[mx]]-$W$8</f>
        <v>-32.194912974703435</v>
      </c>
      <c r="L680">
        <f>Table1[[#This Row],[my]]-$X$8</f>
        <v>42.280644523673452</v>
      </c>
      <c r="M680">
        <f>Table1[[#This Row],[mz]]-$Y$8</f>
        <v>-0.12815138280283378</v>
      </c>
      <c r="N680">
        <f>Table1[[#This Row],[cx]]*$W$9+Table1[[#This Row],[cy]]*$X$9+Table1[[#This Row],[cz]]*$Y$9</f>
        <v>-0.61483535514267218</v>
      </c>
      <c r="O680">
        <f>Table1[[#This Row],[cx]]*$W$10+Table1[[#This Row],[cy]]*$X$10+Table1[[#This Row],[cz]]*$Y$10</f>
        <v>0.82811681951565108</v>
      </c>
      <c r="P680">
        <f>Table1[[#This Row],[cx]]*$W$11+Table1[[#This Row],[cy]]*$X$11+Table1[[#This Row],[cz]]*$Y$11</f>
        <v>1.0739718845165469E-2</v>
      </c>
      <c r="Q680">
        <f t="shared" si="56"/>
        <v>4.0851684194726564E-3</v>
      </c>
      <c r="R680">
        <f t="shared" si="57"/>
        <v>126.59204065546157</v>
      </c>
      <c r="AF680">
        <f t="shared" si="58"/>
        <v>160.44095959546192</v>
      </c>
      <c r="AG680">
        <f t="shared" si="59"/>
        <v>-40.619499111122636</v>
      </c>
      <c r="AH680">
        <f t="shared" si="60"/>
        <v>-249.9961537351335</v>
      </c>
      <c r="AI680">
        <f>SQRT(Table1[[#This Row],[ax]]*Table1[[#This Row],[ax]]+Table1[[#This Row],[ay]]*Table1[[#This Row],[ay]]+Table1[[#This Row],[az]]*Table1[[#This Row],[az]])-9.807</f>
        <v>4.0931260120217612</v>
      </c>
    </row>
    <row r="681" spans="1:35" x14ac:dyDescent="0.25">
      <c r="A681">
        <v>38728293</v>
      </c>
      <c r="B681">
        <v>12.165559</v>
      </c>
      <c r="C681">
        <v>-7.6546529999999997</v>
      </c>
      <c r="D681">
        <v>5.016108</v>
      </c>
      <c r="E681">
        <v>2.477576</v>
      </c>
      <c r="F681">
        <v>0.110123</v>
      </c>
      <c r="G681">
        <v>-4.3632559999999998</v>
      </c>
      <c r="H681">
        <v>-31.309711</v>
      </c>
      <c r="I681">
        <v>41.310524000000001</v>
      </c>
      <c r="J681">
        <v>21.670862</v>
      </c>
      <c r="K681">
        <f>Table1[[#This Row],[mx]]-$W$8</f>
        <v>-41.424942974703434</v>
      </c>
      <c r="L681">
        <f>Table1[[#This Row],[my]]-$X$8</f>
        <v>34.162854523673452</v>
      </c>
      <c r="M681">
        <f>Table1[[#This Row],[mz]]-$Y$8</f>
        <v>-3.7688563828028343</v>
      </c>
      <c r="N681">
        <f>Table1[[#This Row],[cx]]*$W$9+Table1[[#This Row],[cy]]*$X$9+Table1[[#This Row],[cz]]*$Y$9</f>
        <v>-0.79505604005366159</v>
      </c>
      <c r="O681">
        <f>Table1[[#This Row],[cx]]*$W$10+Table1[[#This Row],[cy]]*$X$10+Table1[[#This Row],[cz]]*$Y$10</f>
        <v>0.66950910394957874</v>
      </c>
      <c r="P681">
        <f>Table1[[#This Row],[cx]]*$W$11+Table1[[#This Row],[cy]]*$X$11+Table1[[#This Row],[cz]]*$Y$11</f>
        <v>-5.7199959612575874E-2</v>
      </c>
      <c r="Q681">
        <f t="shared" si="56"/>
        <v>6.9937063556956124E-3</v>
      </c>
      <c r="R681">
        <f t="shared" si="57"/>
        <v>139.89958881302803</v>
      </c>
      <c r="AF681">
        <f t="shared" si="58"/>
        <v>141.95464822290444</v>
      </c>
      <c r="AG681">
        <f t="shared" si="59"/>
        <v>6.3095831273191649</v>
      </c>
      <c r="AH681">
        <f t="shared" si="60"/>
        <v>-249.9961537351335</v>
      </c>
      <c r="AI681">
        <f>SQRT(Table1[[#This Row],[ax]]*Table1[[#This Row],[ax]]+Table1[[#This Row],[ay]]*Table1[[#This Row],[ay]]+Table1[[#This Row],[az]]*Table1[[#This Row],[az]])-9.807</f>
        <v>5.4165303987134994</v>
      </c>
    </row>
    <row r="682" spans="1:35" x14ac:dyDescent="0.25">
      <c r="A682">
        <v>38779362</v>
      </c>
      <c r="B682">
        <v>8.5980170000000005</v>
      </c>
      <c r="C682">
        <v>-3.6130339999999999</v>
      </c>
      <c r="D682">
        <v>4.4510480000000001</v>
      </c>
      <c r="E682">
        <v>4.3632559999999998</v>
      </c>
      <c r="F682">
        <v>-0.55141600000000002</v>
      </c>
      <c r="G682">
        <v>-4.3632559999999998</v>
      </c>
      <c r="H682">
        <v>-40.358761000000001</v>
      </c>
      <c r="I682">
        <v>23.270994000000002</v>
      </c>
      <c r="J682">
        <v>19.243727</v>
      </c>
      <c r="K682">
        <f>Table1[[#This Row],[mx]]-$W$8</f>
        <v>-50.473992974703435</v>
      </c>
      <c r="L682">
        <f>Table1[[#This Row],[my]]-$X$8</f>
        <v>16.12332452367345</v>
      </c>
      <c r="M682">
        <f>Table1[[#This Row],[mz]]-$Y$8</f>
        <v>-6.1959913828028341</v>
      </c>
      <c r="N682">
        <f>Table1[[#This Row],[cx]]*$W$9+Table1[[#This Row],[cy]]*$X$9+Table1[[#This Row],[cz]]*$Y$9</f>
        <v>-0.97370598862737257</v>
      </c>
      <c r="O682">
        <f>Table1[[#This Row],[cx]]*$W$10+Table1[[#This Row],[cy]]*$X$10+Table1[[#This Row],[cz]]*$Y$10</f>
        <v>0.31645418676355996</v>
      </c>
      <c r="P682">
        <f>Table1[[#This Row],[cx]]*$W$11+Table1[[#This Row],[cy]]*$X$11+Table1[[#This Row],[cz]]*$Y$11</f>
        <v>-0.10027378076637093</v>
      </c>
      <c r="Q682">
        <f t="shared" si="56"/>
        <v>3.3990574068007541E-3</v>
      </c>
      <c r="R682">
        <f t="shared" si="57"/>
        <v>161.99585220720832</v>
      </c>
      <c r="AF682">
        <f t="shared" si="58"/>
        <v>249.9961537351335</v>
      </c>
      <c r="AG682">
        <f t="shared" si="59"/>
        <v>-31.593809555985803</v>
      </c>
      <c r="AH682">
        <f t="shared" si="60"/>
        <v>-249.9961537351335</v>
      </c>
      <c r="AI682">
        <f>SQRT(Table1[[#This Row],[ax]]*Table1[[#This Row],[ax]]+Table1[[#This Row],[ay]]*Table1[[#This Row],[ay]]+Table1[[#This Row],[az]]*Table1[[#This Row],[az]])-9.807</f>
        <v>0.52700886954085213</v>
      </c>
    </row>
    <row r="683" spans="1:35" x14ac:dyDescent="0.25">
      <c r="A683">
        <v>38830437</v>
      </c>
      <c r="B683">
        <v>8.7057610000000007</v>
      </c>
      <c r="C683">
        <v>-0.86674499999999999</v>
      </c>
      <c r="D683">
        <v>4.4414709999999999</v>
      </c>
      <c r="E683">
        <v>4.3632559999999998</v>
      </c>
      <c r="F683">
        <v>-2.255865</v>
      </c>
      <c r="G683">
        <v>-4.3632559999999998</v>
      </c>
      <c r="H683">
        <v>-41.987591000000002</v>
      </c>
      <c r="I683">
        <v>12.627670999999999</v>
      </c>
      <c r="J683">
        <v>20.804027999999999</v>
      </c>
      <c r="K683">
        <f>Table1[[#This Row],[mx]]-$W$8</f>
        <v>-52.102822974703436</v>
      </c>
      <c r="L683">
        <f>Table1[[#This Row],[my]]-$X$8</f>
        <v>5.4800015236734483</v>
      </c>
      <c r="M683">
        <f>Table1[[#This Row],[mz]]-$Y$8</f>
        <v>-4.6356903828028351</v>
      </c>
      <c r="N683">
        <f>Table1[[#This Row],[cx]]*$W$9+Table1[[#This Row],[cy]]*$X$9+Table1[[#This Row],[cz]]*$Y$9</f>
        <v>-1.0073010202671002</v>
      </c>
      <c r="O683">
        <f>Table1[[#This Row],[cx]]*$W$10+Table1[[#This Row],[cy]]*$X$10+Table1[[#This Row],[cz]]*$Y$10</f>
        <v>0.10783966955237617</v>
      </c>
      <c r="P683">
        <f>Table1[[#This Row],[cx]]*$W$11+Table1[[#This Row],[cy]]*$X$11+Table1[[#This Row],[cz]]*$Y$11</f>
        <v>-6.7513260917176451E-2</v>
      </c>
      <c r="Q683">
        <f t="shared" si="56"/>
        <v>9.5127708799670448E-4</v>
      </c>
      <c r="R683">
        <f t="shared" si="57"/>
        <v>173.88930117673607</v>
      </c>
      <c r="AF683">
        <f t="shared" si="58"/>
        <v>249.9961537351335</v>
      </c>
      <c r="AG683">
        <f t="shared" si="59"/>
        <v>-129.25154365127946</v>
      </c>
      <c r="AH683">
        <f t="shared" si="60"/>
        <v>-249.9961537351335</v>
      </c>
      <c r="AI683">
        <f>SQRT(Table1[[#This Row],[ax]]*Table1[[#This Row],[ax]]+Table1[[#This Row],[ay]]*Table1[[#This Row],[ay]]+Table1[[#This Row],[az]]*Table1[[#This Row],[az]])-9.807</f>
        <v>4.6352423022231193E-3</v>
      </c>
    </row>
    <row r="684" spans="1:35" x14ac:dyDescent="0.25">
      <c r="A684">
        <v>38881509</v>
      </c>
      <c r="B684">
        <v>7.5469080000000002</v>
      </c>
      <c r="C684">
        <v>-0.31126199999999998</v>
      </c>
      <c r="D684">
        <v>2.4661529999999998</v>
      </c>
      <c r="E684">
        <v>4.2703100000000003</v>
      </c>
      <c r="F684">
        <v>-2.4207169999999998</v>
      </c>
      <c r="G684">
        <v>-4.3632559999999998</v>
      </c>
      <c r="H684">
        <v>-43.43544</v>
      </c>
      <c r="I684">
        <v>-4.3294870000000003</v>
      </c>
      <c r="J684">
        <v>27.391971999999999</v>
      </c>
      <c r="K684">
        <f>Table1[[#This Row],[mx]]-$W$8</f>
        <v>-53.550671974703434</v>
      </c>
      <c r="L684">
        <f>Table1[[#This Row],[my]]-$X$8</f>
        <v>-11.477156476326552</v>
      </c>
      <c r="M684">
        <f>Table1[[#This Row],[mz]]-$Y$8</f>
        <v>1.9522536171971652</v>
      </c>
      <c r="N684">
        <f>Table1[[#This Row],[cx]]*$W$9+Table1[[#This Row],[cy]]*$X$9+Table1[[#This Row],[cz]]*$Y$9</f>
        <v>-1.0386147810845925</v>
      </c>
      <c r="O684">
        <f>Table1[[#This Row],[cx]]*$W$10+Table1[[#This Row],[cy]]*$X$10+Table1[[#This Row],[cz]]*$Y$10</f>
        <v>-0.22495468688017198</v>
      </c>
      <c r="P684">
        <f>Table1[[#This Row],[cx]]*$W$11+Table1[[#This Row],[cy]]*$X$11+Table1[[#This Row],[cz]]*$Y$11</f>
        <v>6.6380161713783734E-2</v>
      </c>
      <c r="Q684">
        <f t="shared" si="56"/>
        <v>1.7884140973869676E-2</v>
      </c>
      <c r="R684">
        <f t="shared" si="57"/>
        <v>-167.77901453584758</v>
      </c>
      <c r="AF684">
        <f t="shared" si="58"/>
        <v>244.67074021251059</v>
      </c>
      <c r="AG684">
        <f t="shared" si="59"/>
        <v>-138.69686749557007</v>
      </c>
      <c r="AH684">
        <f t="shared" si="60"/>
        <v>-249.9961537351335</v>
      </c>
      <c r="AI684">
        <f>SQRT(Table1[[#This Row],[ax]]*Table1[[#This Row],[ax]]+Table1[[#This Row],[ay]]*Table1[[#This Row],[ay]]+Table1[[#This Row],[az]]*Table1[[#This Row],[az]])-9.807</f>
        <v>-1.8612706431368435</v>
      </c>
    </row>
    <row r="685" spans="1:35" x14ac:dyDescent="0.25">
      <c r="A685">
        <v>38932578</v>
      </c>
      <c r="B685">
        <v>6.4574910000000001</v>
      </c>
      <c r="C685">
        <v>1.8460240000000001</v>
      </c>
      <c r="D685">
        <v>-0.69196000000000002</v>
      </c>
      <c r="E685">
        <v>2.9815870000000002</v>
      </c>
      <c r="F685">
        <v>-1.990211</v>
      </c>
      <c r="G685">
        <v>-4.3632559999999998</v>
      </c>
      <c r="H685">
        <v>-31.128730999999998</v>
      </c>
      <c r="I685">
        <v>-23.812180000000001</v>
      </c>
      <c r="J685">
        <v>39.874389999999998</v>
      </c>
      <c r="K685">
        <f>Table1[[#This Row],[mx]]-$W$8</f>
        <v>-41.243962974703436</v>
      </c>
      <c r="L685">
        <f>Table1[[#This Row],[my]]-$X$8</f>
        <v>-30.959849476326553</v>
      </c>
      <c r="M685">
        <f>Table1[[#This Row],[mz]]-$Y$8</f>
        <v>14.434671617197164</v>
      </c>
      <c r="N685">
        <f>Table1[[#This Row],[cx]]*$W$9+Table1[[#This Row],[cy]]*$X$9+Table1[[#This Row],[cz]]*$Y$9</f>
        <v>-0.80421391940955522</v>
      </c>
      <c r="O685">
        <f>Table1[[#This Row],[cx]]*$W$10+Table1[[#This Row],[cy]]*$X$10+Table1[[#This Row],[cz]]*$Y$10</f>
        <v>-0.60783141651593497</v>
      </c>
      <c r="P685">
        <f>Table1[[#This Row],[cx]]*$W$11+Table1[[#This Row],[cy]]*$X$11+Table1[[#This Row],[cz]]*$Y$11</f>
        <v>0.31183472884869406</v>
      </c>
      <c r="Q685">
        <f t="shared" si="56"/>
        <v>1.2873161886007116E-2</v>
      </c>
      <c r="R685">
        <f t="shared" si="57"/>
        <v>-142.91771548101693</v>
      </c>
      <c r="AF685">
        <f t="shared" si="58"/>
        <v>170.83235135107259</v>
      </c>
      <c r="AG685">
        <f t="shared" si="59"/>
        <v>-114.03069064051108</v>
      </c>
      <c r="AH685">
        <f t="shared" si="60"/>
        <v>-249.9961537351335</v>
      </c>
      <c r="AI685">
        <f>SQRT(Table1[[#This Row],[ax]]*Table1[[#This Row],[ax]]+Table1[[#This Row],[ay]]*Table1[[#This Row],[ay]]+Table1[[#This Row],[az]]*Table1[[#This Row],[az]])-9.807</f>
        <v>-3.0552740528619653</v>
      </c>
    </row>
    <row r="686" spans="1:35" x14ac:dyDescent="0.25">
      <c r="A686">
        <v>38983647</v>
      </c>
      <c r="B686">
        <v>3.9626060000000001</v>
      </c>
      <c r="C686">
        <v>5.5859569999999996</v>
      </c>
      <c r="D686">
        <v>-1.065474</v>
      </c>
      <c r="E686">
        <v>3.3625579999999999</v>
      </c>
      <c r="F686">
        <v>-1.1082909999999999</v>
      </c>
      <c r="G686">
        <v>-4.3632559999999998</v>
      </c>
      <c r="H686">
        <v>-11.944746</v>
      </c>
      <c r="I686">
        <v>-31.388783</v>
      </c>
      <c r="J686">
        <v>49.929667999999999</v>
      </c>
      <c r="K686">
        <f>Table1[[#This Row],[mx]]-$W$8</f>
        <v>-22.059977974703436</v>
      </c>
      <c r="L686">
        <f>Table1[[#This Row],[my]]-$X$8</f>
        <v>-38.536452476326552</v>
      </c>
      <c r="M686">
        <f>Table1[[#This Row],[mz]]-$Y$8</f>
        <v>24.489949617197166</v>
      </c>
      <c r="N686">
        <f>Table1[[#This Row],[cx]]*$W$9+Table1[[#This Row],[cy]]*$X$9+Table1[[#This Row],[cz]]*$Y$9</f>
        <v>-0.43439885829690811</v>
      </c>
      <c r="O686">
        <f>Table1[[#This Row],[cx]]*$W$10+Table1[[#This Row],[cy]]*$X$10+Table1[[#This Row],[cz]]*$Y$10</f>
        <v>-0.75727521847676926</v>
      </c>
      <c r="P686">
        <f>Table1[[#This Row],[cx]]*$W$11+Table1[[#This Row],[cy]]*$X$11+Table1[[#This Row],[cz]]*$Y$11</f>
        <v>0.50446713466007098</v>
      </c>
      <c r="Q686">
        <f t="shared" si="56"/>
        <v>2.7739617206755255E-4</v>
      </c>
      <c r="R686">
        <f t="shared" si="57"/>
        <v>-119.84005071365553</v>
      </c>
      <c r="AF686">
        <f t="shared" si="58"/>
        <v>192.66038176795107</v>
      </c>
      <c r="AG686">
        <f t="shared" si="59"/>
        <v>-63.500396772333517</v>
      </c>
      <c r="AH686">
        <f t="shared" si="60"/>
        <v>-249.9961537351335</v>
      </c>
      <c r="AI686">
        <f>SQRT(Table1[[#This Row],[ax]]*Table1[[#This Row],[ax]]+Table1[[#This Row],[ay]]*Table1[[#This Row],[ay]]+Table1[[#This Row],[az]]*Table1[[#This Row],[az]])-9.807</f>
        <v>-2.8758819977033294</v>
      </c>
    </row>
    <row r="687" spans="1:35" x14ac:dyDescent="0.25">
      <c r="A687">
        <v>39034722</v>
      </c>
      <c r="B687">
        <v>2.3967179999999999</v>
      </c>
      <c r="C687">
        <v>1.453354</v>
      </c>
      <c r="D687">
        <v>-3.6465550000000002</v>
      </c>
      <c r="E687">
        <v>3.8894730000000002</v>
      </c>
      <c r="F687">
        <v>-3.1064919999999998</v>
      </c>
      <c r="G687">
        <v>-4.3632559999999998</v>
      </c>
      <c r="H687">
        <v>0.90490499999999996</v>
      </c>
      <c r="I687">
        <v>-29.043644</v>
      </c>
      <c r="J687">
        <v>57.037711999999999</v>
      </c>
      <c r="K687">
        <f>Table1[[#This Row],[mx]]-$W$8</f>
        <v>-9.2103269747034364</v>
      </c>
      <c r="L687">
        <f>Table1[[#This Row],[my]]-$X$8</f>
        <v>-36.191313476326549</v>
      </c>
      <c r="M687">
        <f>Table1[[#This Row],[mz]]-$Y$8</f>
        <v>31.597993617197165</v>
      </c>
      <c r="N687">
        <f>Table1[[#This Row],[cx]]*$W$9+Table1[[#This Row],[cy]]*$X$9+Table1[[#This Row],[cz]]*$Y$9</f>
        <v>-0.18524538945931801</v>
      </c>
      <c r="O687">
        <f>Table1[[#This Row],[cx]]*$W$10+Table1[[#This Row],[cy]]*$X$10+Table1[[#This Row],[cz]]*$Y$10</f>
        <v>-0.71208853043544762</v>
      </c>
      <c r="P687">
        <f>Table1[[#This Row],[cx]]*$W$11+Table1[[#This Row],[cy]]*$X$11+Table1[[#This Row],[cz]]*$Y$11</f>
        <v>0.64051153317496889</v>
      </c>
      <c r="Q687">
        <f t="shared" si="56"/>
        <v>2.3385973664155515E-3</v>
      </c>
      <c r="R687">
        <f t="shared" si="57"/>
        <v>-104.58193134372638</v>
      </c>
      <c r="AF687">
        <f t="shared" si="58"/>
        <v>222.85038743008684</v>
      </c>
      <c r="AG687">
        <f t="shared" si="59"/>
        <v>-177.98888069115412</v>
      </c>
      <c r="AH687">
        <f t="shared" si="60"/>
        <v>-249.9961537351335</v>
      </c>
      <c r="AI687">
        <f>SQRT(Table1[[#This Row],[ax]]*Table1[[#This Row],[ax]]+Table1[[#This Row],[ay]]*Table1[[#This Row],[ay]]+Table1[[#This Row],[az]]*Table1[[#This Row],[az]])-9.807</f>
        <v>-5.2076676148744152</v>
      </c>
    </row>
    <row r="688" spans="1:35" x14ac:dyDescent="0.25">
      <c r="A688">
        <v>39085792</v>
      </c>
      <c r="B688">
        <v>-3.830918</v>
      </c>
      <c r="C688">
        <v>5.8900360000000003</v>
      </c>
      <c r="D688">
        <v>-5.6529980000000002</v>
      </c>
      <c r="E688">
        <v>1.6599740000000001</v>
      </c>
      <c r="F688">
        <v>-2.4561380000000002</v>
      </c>
      <c r="G688">
        <v>-4.3632559999999998</v>
      </c>
      <c r="H688">
        <v>19.545947999999999</v>
      </c>
      <c r="I688">
        <v>-24.172972000000001</v>
      </c>
      <c r="J688">
        <v>65.532691999999997</v>
      </c>
      <c r="K688">
        <f>Table1[[#This Row],[mx]]-$W$8</f>
        <v>9.4307160252965634</v>
      </c>
      <c r="L688">
        <f>Table1[[#This Row],[my]]-$X$8</f>
        <v>-31.320641476326553</v>
      </c>
      <c r="M688">
        <f>Table1[[#This Row],[mz]]-$Y$8</f>
        <v>40.09297361719716</v>
      </c>
      <c r="N688">
        <f>Table1[[#This Row],[cx]]*$W$9+Table1[[#This Row],[cy]]*$X$9+Table1[[#This Row],[cz]]*$Y$9</f>
        <v>0.1764854482768074</v>
      </c>
      <c r="O688">
        <f>Table1[[#This Row],[cx]]*$W$10+Table1[[#This Row],[cy]]*$X$10+Table1[[#This Row],[cz]]*$Y$10</f>
        <v>-0.61758534894600381</v>
      </c>
      <c r="P688">
        <f>Table1[[#This Row],[cx]]*$W$11+Table1[[#This Row],[cy]]*$X$11+Table1[[#This Row],[cz]]*$Y$11</f>
        <v>0.80134652568449294</v>
      </c>
      <c r="Q688">
        <f t="shared" si="56"/>
        <v>2.9937346077920069E-3</v>
      </c>
      <c r="R688">
        <f t="shared" si="57"/>
        <v>-74.051817280375587</v>
      </c>
      <c r="AF688">
        <f t="shared" si="58"/>
        <v>95.10950430144932</v>
      </c>
      <c r="AG688">
        <f t="shared" si="59"/>
        <v>-140.726341301703</v>
      </c>
      <c r="AH688">
        <f t="shared" si="60"/>
        <v>-249.9961537351335</v>
      </c>
      <c r="AI688">
        <f>SQRT(Table1[[#This Row],[ax]]*Table1[[#This Row],[ax]]+Table1[[#This Row],[ay]]*Table1[[#This Row],[ay]]+Table1[[#This Row],[az]]*Table1[[#This Row],[az]])-9.807</f>
        <v>-0.78897121361746869</v>
      </c>
    </row>
    <row r="689" spans="1:35" x14ac:dyDescent="0.25">
      <c r="A689">
        <v>39136866</v>
      </c>
      <c r="B689">
        <v>-2.897132</v>
      </c>
      <c r="C689">
        <v>4.2666849999999998</v>
      </c>
      <c r="D689">
        <v>-3.9362680000000001</v>
      </c>
      <c r="E689">
        <v>1.2786029999999999</v>
      </c>
      <c r="F689">
        <v>-2.4030070000000001</v>
      </c>
      <c r="G689">
        <v>-4.3632559999999998</v>
      </c>
      <c r="H689">
        <v>30.042845</v>
      </c>
      <c r="I689">
        <v>-14.431623999999999</v>
      </c>
      <c r="J689">
        <v>63.799019000000001</v>
      </c>
      <c r="K689">
        <f>Table1[[#This Row],[mx]]-$W$8</f>
        <v>19.927613025296566</v>
      </c>
      <c r="L689">
        <f>Table1[[#This Row],[my]]-$X$8</f>
        <v>-21.579293476326551</v>
      </c>
      <c r="M689">
        <f>Table1[[#This Row],[mz]]-$Y$8</f>
        <v>38.359300617197164</v>
      </c>
      <c r="N689">
        <f>Table1[[#This Row],[cx]]*$W$9+Table1[[#This Row],[cy]]*$X$9+Table1[[#This Row],[cz]]*$Y$9</f>
        <v>0.38153050799491645</v>
      </c>
      <c r="O689">
        <f>Table1[[#This Row],[cx]]*$W$10+Table1[[#This Row],[cy]]*$X$10+Table1[[#This Row],[cz]]*$Y$10</f>
        <v>-0.42662379765546571</v>
      </c>
      <c r="P689">
        <f>Table1[[#This Row],[cx]]*$W$11+Table1[[#This Row],[cy]]*$X$11+Table1[[#This Row],[cz]]*$Y$11</f>
        <v>0.76077444327590293</v>
      </c>
      <c r="Q689">
        <f t="shared" si="56"/>
        <v>8.770107705939079E-3</v>
      </c>
      <c r="R689">
        <f t="shared" si="57"/>
        <v>-48.193670864773075</v>
      </c>
      <c r="AF689">
        <f t="shared" si="58"/>
        <v>73.258555572765587</v>
      </c>
      <c r="AG689">
        <f t="shared" si="59"/>
        <v>-137.68215924039342</v>
      </c>
      <c r="AH689">
        <f t="shared" si="60"/>
        <v>-249.9961537351335</v>
      </c>
      <c r="AI689">
        <f>SQRT(Table1[[#This Row],[ax]]*Table1[[#This Row],[ax]]+Table1[[#This Row],[ay]]*Table1[[#This Row],[ay]]+Table1[[#This Row],[az]]*Table1[[#This Row],[az]])-9.807</f>
        <v>-3.3191513209328782</v>
      </c>
    </row>
    <row r="690" spans="1:35" x14ac:dyDescent="0.25">
      <c r="A690">
        <v>39187936</v>
      </c>
      <c r="B690">
        <v>-7.2212800000000001</v>
      </c>
      <c r="C690">
        <v>0.65604499999999999</v>
      </c>
      <c r="D690">
        <v>-4.5492150000000002</v>
      </c>
      <c r="E690">
        <v>1.3783399999999999</v>
      </c>
      <c r="F690">
        <v>-1.919902</v>
      </c>
      <c r="G690">
        <v>-4.3632559999999998</v>
      </c>
      <c r="H690">
        <v>41.625629000000004</v>
      </c>
      <c r="I690">
        <v>-5.0510679999999999</v>
      </c>
      <c r="J690">
        <v>63.452286000000001</v>
      </c>
      <c r="K690">
        <f>Table1[[#This Row],[mx]]-$W$8</f>
        <v>31.510397025296569</v>
      </c>
      <c r="L690">
        <f>Table1[[#This Row],[my]]-$X$8</f>
        <v>-12.198737476326551</v>
      </c>
      <c r="M690">
        <f>Table1[[#This Row],[mz]]-$Y$8</f>
        <v>38.012567617197163</v>
      </c>
      <c r="N690">
        <f>Table1[[#This Row],[cx]]*$W$9+Table1[[#This Row],[cy]]*$X$9+Table1[[#This Row],[cz]]*$Y$9</f>
        <v>0.60752333009079629</v>
      </c>
      <c r="O690">
        <f>Table1[[#This Row],[cx]]*$W$10+Table1[[#This Row],[cy]]*$X$10+Table1[[#This Row],[cz]]*$Y$10</f>
        <v>-0.24287278865224787</v>
      </c>
      <c r="P690">
        <f>Table1[[#This Row],[cx]]*$W$11+Table1[[#This Row],[cy]]*$X$11+Table1[[#This Row],[cz]]*$Y$11</f>
        <v>0.74750234642843238</v>
      </c>
      <c r="Q690">
        <f t="shared" si="56"/>
        <v>1.73408181057143E-4</v>
      </c>
      <c r="R690">
        <f t="shared" si="57"/>
        <v>-21.790307364253586</v>
      </c>
      <c r="AF690">
        <f t="shared" si="58"/>
        <v>78.973064734061879</v>
      </c>
      <c r="AG690">
        <f t="shared" si="59"/>
        <v>-110.00228167872578</v>
      </c>
      <c r="AH690">
        <f t="shared" si="60"/>
        <v>-249.9961537351335</v>
      </c>
      <c r="AI690">
        <f>SQRT(Table1[[#This Row],[ax]]*Table1[[#This Row],[ax]]+Table1[[#This Row],[ay]]*Table1[[#This Row],[ay]]+Table1[[#This Row],[az]]*Table1[[#This Row],[az]])-9.807</f>
        <v>-1.2470562503804974</v>
      </c>
    </row>
    <row r="691" spans="1:35" x14ac:dyDescent="0.25">
      <c r="A691">
        <v>39239004</v>
      </c>
      <c r="B691">
        <v>-8.0664770000000008</v>
      </c>
      <c r="C691">
        <v>-2.8707940000000001</v>
      </c>
      <c r="D691">
        <v>-5.0017420000000001</v>
      </c>
      <c r="E691">
        <v>1.02227</v>
      </c>
      <c r="F691">
        <v>-1.253968</v>
      </c>
      <c r="G691">
        <v>-4.3632559999999998</v>
      </c>
      <c r="H691">
        <v>47.778984000000001</v>
      </c>
      <c r="I691">
        <v>4.3294870000000003</v>
      </c>
      <c r="J691">
        <v>58.944747999999997</v>
      </c>
      <c r="K691">
        <f>Table1[[#This Row],[mx]]-$W$8</f>
        <v>37.663752025296567</v>
      </c>
      <c r="L691">
        <f>Table1[[#This Row],[my]]-$X$8</f>
        <v>-2.8181824763265508</v>
      </c>
      <c r="M691">
        <f>Table1[[#This Row],[mz]]-$Y$8</f>
        <v>33.505029617197167</v>
      </c>
      <c r="N691">
        <f>Table1[[#This Row],[cx]]*$W$9+Table1[[#This Row],[cy]]*$X$9+Table1[[#This Row],[cz]]*$Y$9</f>
        <v>0.72843103587150737</v>
      </c>
      <c r="O691">
        <f>Table1[[#This Row],[cx]]*$W$10+Table1[[#This Row],[cy]]*$X$10+Table1[[#This Row],[cz]]*$Y$10</f>
        <v>-5.8687646737003156E-2</v>
      </c>
      <c r="P691">
        <f>Table1[[#This Row],[cx]]*$W$11+Table1[[#This Row],[cy]]*$X$11+Table1[[#This Row],[cz]]*$Y$11</f>
        <v>0.65347319724070818</v>
      </c>
      <c r="Q691">
        <f t="shared" si="56"/>
        <v>1.5145147216370073E-3</v>
      </c>
      <c r="R691">
        <f t="shared" si="57"/>
        <v>-4.6062111279441256</v>
      </c>
      <c r="AF691">
        <f t="shared" si="58"/>
        <v>58.571756522838669</v>
      </c>
      <c r="AG691">
        <f t="shared" si="59"/>
        <v>-71.847074044460811</v>
      </c>
      <c r="AH691">
        <f t="shared" si="60"/>
        <v>-249.9961537351335</v>
      </c>
      <c r="AI691">
        <f>SQRT(Table1[[#This Row],[ax]]*Table1[[#This Row],[ax]]+Table1[[#This Row],[ay]]*Table1[[#This Row],[ay]]+Table1[[#This Row],[az]]*Table1[[#This Row],[az]])-9.807</f>
        <v>0.10899376847973841</v>
      </c>
    </row>
    <row r="692" spans="1:35" x14ac:dyDescent="0.25">
      <c r="A692">
        <v>39290074</v>
      </c>
      <c r="B692">
        <v>-9.6060269999999992</v>
      </c>
      <c r="C692">
        <v>-2.734318</v>
      </c>
      <c r="D692">
        <v>-3.6106400000000001</v>
      </c>
      <c r="E692">
        <v>0.46326400000000001</v>
      </c>
      <c r="F692">
        <v>-1.3024389999999999</v>
      </c>
      <c r="G692">
        <v>-3.7840099999999999</v>
      </c>
      <c r="H692">
        <v>48.321925999999998</v>
      </c>
      <c r="I692">
        <v>14.972811</v>
      </c>
      <c r="J692">
        <v>58.077911</v>
      </c>
      <c r="K692">
        <f>Table1[[#This Row],[mx]]-$W$8</f>
        <v>38.206694025296564</v>
      </c>
      <c r="L692">
        <f>Table1[[#This Row],[my]]-$X$8</f>
        <v>7.825141523673449</v>
      </c>
      <c r="M692">
        <f>Table1[[#This Row],[mz]]-$Y$8</f>
        <v>32.638192617197163</v>
      </c>
      <c r="N692">
        <f>Table1[[#This Row],[cx]]*$W$9+Table1[[#This Row],[cy]]*$X$9+Table1[[#This Row],[cz]]*$Y$9</f>
        <v>0.74101188263629791</v>
      </c>
      <c r="O692">
        <f>Table1[[#This Row],[cx]]*$W$10+Table1[[#This Row],[cy]]*$X$10+Table1[[#This Row],[cz]]*$Y$10</f>
        <v>0.14985573544658573</v>
      </c>
      <c r="P692">
        <f>Table1[[#This Row],[cx]]*$W$11+Table1[[#This Row],[cy]]*$X$11+Table1[[#This Row],[cz]]*$Y$11</f>
        <v>0.63515778149811353</v>
      </c>
      <c r="Q692">
        <f t="shared" si="56"/>
        <v>6.2596241761243051E-4</v>
      </c>
      <c r="R692">
        <f t="shared" si="57"/>
        <v>11.432802030456818</v>
      </c>
      <c r="AF692">
        <f t="shared" si="58"/>
        <v>26.54307200034857</v>
      </c>
      <c r="AG692">
        <f t="shared" si="59"/>
        <v>-74.624257773239421</v>
      </c>
      <c r="AH692">
        <f t="shared" si="60"/>
        <v>-216.80780263529863</v>
      </c>
      <c r="AI692">
        <f>SQRT(Table1[[#This Row],[ax]]*Table1[[#This Row],[ax]]+Table1[[#This Row],[ay]]*Table1[[#This Row],[ay]]+Table1[[#This Row],[az]]*Table1[[#This Row],[az]])-9.807</f>
        <v>0.8132151983588809</v>
      </c>
    </row>
    <row r="693" spans="1:35" x14ac:dyDescent="0.25">
      <c r="A693">
        <v>39341139</v>
      </c>
      <c r="B693">
        <v>-9.7736289999999997</v>
      </c>
      <c r="C693">
        <v>-5.8972189999999998</v>
      </c>
      <c r="D693">
        <v>-4.5659749999999999</v>
      </c>
      <c r="E693">
        <v>-0.106395</v>
      </c>
      <c r="F693">
        <v>-2.2714449999999999</v>
      </c>
      <c r="G693">
        <v>-2.7132700000000001</v>
      </c>
      <c r="H693">
        <v>49.407809999999998</v>
      </c>
      <c r="I693">
        <v>16.776764</v>
      </c>
      <c r="J693">
        <v>58.077911</v>
      </c>
      <c r="K693">
        <f>Table1[[#This Row],[mx]]-$W$8</f>
        <v>39.292578025296564</v>
      </c>
      <c r="L693">
        <f>Table1[[#This Row],[my]]-$X$8</f>
        <v>9.629094523673448</v>
      </c>
      <c r="M693">
        <f>Table1[[#This Row],[mz]]-$Y$8</f>
        <v>32.638192617197163</v>
      </c>
      <c r="N693">
        <f>Table1[[#This Row],[cx]]*$W$9+Table1[[#This Row],[cy]]*$X$9+Table1[[#This Row],[cz]]*$Y$9</f>
        <v>0.76237895645196274</v>
      </c>
      <c r="O693">
        <f>Table1[[#This Row],[cx]]*$W$10+Table1[[#This Row],[cy]]*$X$10+Table1[[#This Row],[cz]]*$Y$10</f>
        <v>0.18518625177258566</v>
      </c>
      <c r="P693">
        <f>Table1[[#This Row],[cx]]*$W$11+Table1[[#This Row],[cy]]*$X$11+Table1[[#This Row],[cz]]*$Y$11</f>
        <v>0.63450792290264701</v>
      </c>
      <c r="Q693">
        <f t="shared" si="56"/>
        <v>3.2818674993150758E-4</v>
      </c>
      <c r="R693">
        <f t="shared" si="57"/>
        <v>13.653050369532846</v>
      </c>
      <c r="AF693">
        <f t="shared" si="58"/>
        <v>-6.0959844612943943</v>
      </c>
      <c r="AG693">
        <f t="shared" si="59"/>
        <v>-130.14421189609328</v>
      </c>
      <c r="AH693">
        <f t="shared" si="60"/>
        <v>-155.45891967946088</v>
      </c>
      <c r="AI693">
        <f>SQRT(Table1[[#This Row],[ax]]*Table1[[#This Row],[ax]]+Table1[[#This Row],[ay]]*Table1[[#This Row],[ay]]+Table1[[#This Row],[az]]*Table1[[#This Row],[az]])-9.807</f>
        <v>2.4872727911913106</v>
      </c>
    </row>
    <row r="694" spans="1:35" x14ac:dyDescent="0.25">
      <c r="A694">
        <v>39392211</v>
      </c>
      <c r="B694">
        <v>-9.5509579999999996</v>
      </c>
      <c r="C694">
        <v>-3.210788</v>
      </c>
      <c r="D694">
        <v>-4.2571079999999997</v>
      </c>
      <c r="E694">
        <v>-0.77752200000000005</v>
      </c>
      <c r="F694">
        <v>-2.0896810000000001</v>
      </c>
      <c r="G694">
        <v>-2.120574</v>
      </c>
      <c r="H694">
        <v>50.312716999999999</v>
      </c>
      <c r="I694">
        <v>22.369019000000002</v>
      </c>
      <c r="J694">
        <v>54.437206000000003</v>
      </c>
      <c r="K694">
        <f>Table1[[#This Row],[mx]]-$W$8</f>
        <v>40.197485025296565</v>
      </c>
      <c r="L694">
        <f>Table1[[#This Row],[my]]-$X$8</f>
        <v>15.22134952367345</v>
      </c>
      <c r="M694">
        <f>Table1[[#This Row],[mz]]-$Y$8</f>
        <v>28.997487617197169</v>
      </c>
      <c r="N694">
        <f>Table1[[#This Row],[cx]]*$W$9+Table1[[#This Row],[cy]]*$X$9+Table1[[#This Row],[cz]]*$Y$9</f>
        <v>0.78097513651600581</v>
      </c>
      <c r="O694">
        <f>Table1[[#This Row],[cx]]*$W$10+Table1[[#This Row],[cy]]*$X$10+Table1[[#This Row],[cz]]*$Y$10</f>
        <v>0.2950893652495693</v>
      </c>
      <c r="P694">
        <f>Table1[[#This Row],[cx]]*$W$11+Table1[[#This Row],[cy]]*$X$11+Table1[[#This Row],[cz]]*$Y$11</f>
        <v>0.56069740977176941</v>
      </c>
      <c r="Q694">
        <f t="shared" si="56"/>
        <v>1.2953814763910974E-4</v>
      </c>
      <c r="R694">
        <f t="shared" si="57"/>
        <v>20.698937688849938</v>
      </c>
      <c r="AF694">
        <f t="shared" si="58"/>
        <v>-44.548729078570794</v>
      </c>
      <c r="AG694">
        <f t="shared" si="59"/>
        <v>-119.72990182867738</v>
      </c>
      <c r="AH694">
        <f t="shared" si="60"/>
        <v>-121.49994034517503</v>
      </c>
      <c r="AI694">
        <f>SQRT(Table1[[#This Row],[ax]]*Table1[[#This Row],[ax]]+Table1[[#This Row],[ay]]*Table1[[#This Row],[ay]]+Table1[[#This Row],[az]]*Table1[[#This Row],[az]])-9.807</f>
        <v>1.1315980281922773</v>
      </c>
    </row>
    <row r="695" spans="1:35" x14ac:dyDescent="0.25">
      <c r="A695">
        <v>39443278</v>
      </c>
      <c r="B695">
        <v>-9.843064</v>
      </c>
      <c r="C695">
        <v>-5.7032790000000002</v>
      </c>
      <c r="D695">
        <v>-2.9929049999999999</v>
      </c>
      <c r="E695">
        <v>-3.366819</v>
      </c>
      <c r="F695">
        <v>-2.3332310000000001</v>
      </c>
      <c r="G695">
        <v>-0.90548899999999999</v>
      </c>
      <c r="H695">
        <v>53.027431</v>
      </c>
      <c r="I695">
        <v>29.043644</v>
      </c>
      <c r="J695">
        <v>48.369365999999999</v>
      </c>
      <c r="K695">
        <f>Table1[[#This Row],[mx]]-$W$8</f>
        <v>42.912199025296566</v>
      </c>
      <c r="L695">
        <f>Table1[[#This Row],[my]]-$X$8</f>
        <v>21.895974523673448</v>
      </c>
      <c r="M695">
        <f>Table1[[#This Row],[mz]]-$Y$8</f>
        <v>22.929647617197165</v>
      </c>
      <c r="N695">
        <f>Table1[[#This Row],[cx]]*$W$9+Table1[[#This Row],[cy]]*$X$9+Table1[[#This Row],[cz]]*$Y$9</f>
        <v>0.83480342886135406</v>
      </c>
      <c r="O695">
        <f>Table1[[#This Row],[cx]]*$W$10+Table1[[#This Row],[cy]]*$X$10+Table1[[#This Row],[cz]]*$Y$10</f>
        <v>0.42644139329345354</v>
      </c>
      <c r="P695">
        <f>Table1[[#This Row],[cx]]*$W$11+Table1[[#This Row],[cy]]*$X$11+Table1[[#This Row],[cz]]*$Y$11</f>
        <v>0.43724714665721326</v>
      </c>
      <c r="Q695">
        <f t="shared" si="56"/>
        <v>4.8907775053646163E-3</v>
      </c>
      <c r="R695">
        <f t="shared" si="57"/>
        <v>27.059240757680051</v>
      </c>
      <c r="AF695">
        <f t="shared" si="58"/>
        <v>-192.90451908445633</v>
      </c>
      <c r="AG695">
        <f t="shared" si="59"/>
        <v>-133.68428892908858</v>
      </c>
      <c r="AH695">
        <f t="shared" si="60"/>
        <v>-51.880698095521396</v>
      </c>
      <c r="AI695">
        <f>SQRT(Table1[[#This Row],[ax]]*Table1[[#This Row],[ax]]+Table1[[#This Row],[ay]]*Table1[[#This Row],[ay]]+Table1[[#This Row],[az]]*Table1[[#This Row],[az]])-9.807</f>
        <v>1.9561110085283975</v>
      </c>
    </row>
    <row r="696" spans="1:35" x14ac:dyDescent="0.25">
      <c r="A696">
        <v>39494348</v>
      </c>
      <c r="B696">
        <v>-10.968397</v>
      </c>
      <c r="C696">
        <v>-4.714423</v>
      </c>
      <c r="D696">
        <v>-1.1660360000000001</v>
      </c>
      <c r="E696">
        <v>-3.1954419999999999</v>
      </c>
      <c r="F696">
        <v>-2.6349719999999999</v>
      </c>
      <c r="G696">
        <v>-0.37018499999999999</v>
      </c>
      <c r="H696">
        <v>54.475281000000003</v>
      </c>
      <c r="I696">
        <v>26.157319999999999</v>
      </c>
      <c r="J696">
        <v>44.555294000000004</v>
      </c>
      <c r="K696">
        <f>Table1[[#This Row],[mx]]-$W$8</f>
        <v>44.360049025296568</v>
      </c>
      <c r="L696">
        <f>Table1[[#This Row],[my]]-$X$8</f>
        <v>19.009650523673447</v>
      </c>
      <c r="M696">
        <f>Table1[[#This Row],[mz]]-$Y$8</f>
        <v>19.11557561719717</v>
      </c>
      <c r="N696">
        <f>Table1[[#This Row],[cx]]*$W$9+Table1[[#This Row],[cy]]*$X$9+Table1[[#This Row],[cz]]*$Y$9</f>
        <v>0.86225422280555775</v>
      </c>
      <c r="O696">
        <f>Table1[[#This Row],[cx]]*$W$10+Table1[[#This Row],[cy]]*$X$10+Table1[[#This Row],[cz]]*$Y$10</f>
        <v>0.37030562057243849</v>
      </c>
      <c r="P696">
        <f>Table1[[#This Row],[cx]]*$W$11+Table1[[#This Row],[cy]]*$X$11+Table1[[#This Row],[cz]]*$Y$11</f>
        <v>0.36021838297887726</v>
      </c>
      <c r="Q696">
        <f t="shared" si="56"/>
        <v>1.0745148495618415E-4</v>
      </c>
      <c r="R696">
        <f t="shared" si="57"/>
        <v>23.241695851115622</v>
      </c>
      <c r="AF696">
        <f t="shared" si="58"/>
        <v>-183.08534027884281</v>
      </c>
      <c r="AG696">
        <f t="shared" si="59"/>
        <v>-150.97277473514555</v>
      </c>
      <c r="AH696">
        <f t="shared" si="60"/>
        <v>-21.210038139050379</v>
      </c>
      <c r="AI696">
        <f>SQRT(Table1[[#This Row],[ax]]*Table1[[#This Row],[ax]]+Table1[[#This Row],[ay]]*Table1[[#This Row],[ay]]+Table1[[#This Row],[az]]*Table1[[#This Row],[az]])-9.807</f>
        <v>2.1884640146112719</v>
      </c>
    </row>
    <row r="697" spans="1:35" x14ac:dyDescent="0.25">
      <c r="A697">
        <v>39545423</v>
      </c>
      <c r="B697">
        <v>-8.3178809999999999</v>
      </c>
      <c r="C697">
        <v>-4.5635810000000001</v>
      </c>
      <c r="D697">
        <v>0.124505</v>
      </c>
      <c r="E697">
        <v>-1.9718340000000001</v>
      </c>
      <c r="F697">
        <v>-3.1210059999999999</v>
      </c>
      <c r="G697">
        <v>0.46952199999999999</v>
      </c>
      <c r="H697">
        <v>55.742145999999998</v>
      </c>
      <c r="I697">
        <v>24.894552000000001</v>
      </c>
      <c r="J697">
        <v>41.608055</v>
      </c>
      <c r="K697">
        <f>Table1[[#This Row],[mx]]-$W$8</f>
        <v>45.626914025296564</v>
      </c>
      <c r="L697">
        <f>Table1[[#This Row],[my]]-$X$8</f>
        <v>17.746882523673449</v>
      </c>
      <c r="M697">
        <f>Table1[[#This Row],[mz]]-$Y$8</f>
        <v>16.168336617197166</v>
      </c>
      <c r="N697">
        <f>Table1[[#This Row],[cx]]*$W$9+Table1[[#This Row],[cy]]*$X$9+Table1[[#This Row],[cz]]*$Y$9</f>
        <v>0.88652049088700291</v>
      </c>
      <c r="O697">
        <f>Table1[[#This Row],[cx]]*$W$10+Table1[[#This Row],[cy]]*$X$10+Table1[[#This Row],[cz]]*$Y$10</f>
        <v>0.34587821529520202</v>
      </c>
      <c r="P697">
        <f>Table1[[#This Row],[cx]]*$W$11+Table1[[#This Row],[cy]]*$X$11+Table1[[#This Row],[cz]]*$Y$11</f>
        <v>0.30056262042605258</v>
      </c>
      <c r="Q697">
        <f t="shared" si="56"/>
        <v>1.6906822138064076E-5</v>
      </c>
      <c r="R697">
        <f t="shared" si="57"/>
        <v>21.313368948979363</v>
      </c>
      <c r="AF697">
        <f t="shared" si="58"/>
        <v>-112.97776610039918</v>
      </c>
      <c r="AG697">
        <f t="shared" si="59"/>
        <v>-178.82047163500701</v>
      </c>
      <c r="AH697">
        <f t="shared" si="60"/>
        <v>26.901628988541439</v>
      </c>
      <c r="AI697">
        <f>SQRT(Table1[[#This Row],[ax]]*Table1[[#This Row],[ax]]+Table1[[#This Row],[ay]]*Table1[[#This Row],[ay]]+Table1[[#This Row],[az]]*Table1[[#This Row],[az]])-9.807</f>
        <v>-0.31864306274542464</v>
      </c>
    </row>
    <row r="698" spans="1:35" x14ac:dyDescent="0.25">
      <c r="A698">
        <v>39596491</v>
      </c>
      <c r="B698">
        <v>-9.2373010000000004</v>
      </c>
      <c r="C698">
        <v>0.16281399999999999</v>
      </c>
      <c r="D698">
        <v>-0.65364999999999995</v>
      </c>
      <c r="E698">
        <v>-2.0904799999999999</v>
      </c>
      <c r="F698">
        <v>-2.6616040000000001</v>
      </c>
      <c r="G698">
        <v>-0.58137700000000003</v>
      </c>
      <c r="H698">
        <v>59.542746999999999</v>
      </c>
      <c r="I698">
        <v>20.745460999999999</v>
      </c>
      <c r="J698">
        <v>33.806545</v>
      </c>
      <c r="K698">
        <f>Table1[[#This Row],[mx]]-$W$8</f>
        <v>49.427515025296564</v>
      </c>
      <c r="L698">
        <f>Table1[[#This Row],[my]]-$X$8</f>
        <v>13.597791523673447</v>
      </c>
      <c r="M698">
        <f>Table1[[#This Row],[mz]]-$Y$8</f>
        <v>8.3668266171971659</v>
      </c>
      <c r="N698">
        <f>Table1[[#This Row],[cx]]*$W$9+Table1[[#This Row],[cy]]*$X$9+Table1[[#This Row],[cz]]*$Y$9</f>
        <v>0.95925104475536038</v>
      </c>
      <c r="O698">
        <f>Table1[[#This Row],[cx]]*$W$10+Table1[[#This Row],[cy]]*$X$10+Table1[[#This Row],[cz]]*$Y$10</f>
        <v>0.26542211741609478</v>
      </c>
      <c r="P698">
        <f>Table1[[#This Row],[cx]]*$W$11+Table1[[#This Row],[cy]]*$X$11+Table1[[#This Row],[cz]]*$Y$11</f>
        <v>0.14247919685053423</v>
      </c>
      <c r="Q698">
        <f t="shared" si="56"/>
        <v>1.1906713510097371E-4</v>
      </c>
      <c r="R698">
        <f t="shared" si="57"/>
        <v>15.466619621830965</v>
      </c>
      <c r="AF698">
        <f t="shared" si="58"/>
        <v>-119.77568115650833</v>
      </c>
      <c r="AG698">
        <f t="shared" si="59"/>
        <v>-152.49867593513798</v>
      </c>
      <c r="AH698">
        <f t="shared" si="60"/>
        <v>-33.310448405977262</v>
      </c>
      <c r="AI698">
        <f>SQRT(Table1[[#This Row],[ax]]*Table1[[#This Row],[ax]]+Table1[[#This Row],[ay]]*Table1[[#This Row],[ay]]+Table1[[#This Row],[az]]*Table1[[#This Row],[az]])-9.807</f>
        <v>-0.54516991703599693</v>
      </c>
    </row>
    <row r="699" spans="1:35" x14ac:dyDescent="0.25">
      <c r="A699">
        <v>39647554</v>
      </c>
      <c r="B699">
        <v>-10.058554000000001</v>
      </c>
      <c r="C699">
        <v>-4.853294</v>
      </c>
      <c r="D699">
        <v>1.6018030000000001</v>
      </c>
      <c r="E699">
        <v>-2.1123180000000001</v>
      </c>
      <c r="F699">
        <v>-0.78551099999999996</v>
      </c>
      <c r="G699">
        <v>-1.147041</v>
      </c>
      <c r="H699">
        <v>61.171576999999999</v>
      </c>
      <c r="I699">
        <v>21.647435999999999</v>
      </c>
      <c r="J699">
        <v>30.165842000000001</v>
      </c>
      <c r="K699">
        <f>Table1[[#This Row],[mx]]-$W$8</f>
        <v>51.056345025296565</v>
      </c>
      <c r="L699">
        <f>Table1[[#This Row],[my]]-$X$8</f>
        <v>14.499766523673447</v>
      </c>
      <c r="M699">
        <f>Table1[[#This Row],[mz]]-$Y$8</f>
        <v>4.7261236171971674</v>
      </c>
      <c r="N699">
        <f>Table1[[#This Row],[cx]]*$W$9+Table1[[#This Row],[cy]]*$X$9+Table1[[#This Row],[cz]]*$Y$9</f>
        <v>0.99094320137460801</v>
      </c>
      <c r="O699">
        <f>Table1[[#This Row],[cx]]*$W$10+Table1[[#This Row],[cy]]*$X$10+Table1[[#This Row],[cz]]*$Y$10</f>
        <v>0.28346370024955903</v>
      </c>
      <c r="P699">
        <f>Table1[[#This Row],[cx]]*$W$11+Table1[[#This Row],[cy]]*$X$11+Table1[[#This Row],[cz]]*$Y$11</f>
        <v>6.8602084065113367E-2</v>
      </c>
      <c r="Q699">
        <f t="shared" si="56"/>
        <v>4.4925307427937265E-3</v>
      </c>
      <c r="R699">
        <f t="shared" si="57"/>
        <v>15.963412665472147</v>
      </c>
      <c r="AF699">
        <f t="shared" si="58"/>
        <v>-121.02690638951503</v>
      </c>
      <c r="AG699">
        <f t="shared" si="59"/>
        <v>-45.006465061100805</v>
      </c>
      <c r="AH699">
        <f t="shared" si="60"/>
        <v>-65.720608228465466</v>
      </c>
      <c r="AI699">
        <f>SQRT(Table1[[#This Row],[ax]]*Table1[[#This Row],[ax]]+Table1[[#This Row],[ay]]*Table1[[#This Row],[ay]]+Table1[[#This Row],[az]]*Table1[[#This Row],[az]])-9.807</f>
        <v>1.4754972445004846</v>
      </c>
    </row>
    <row r="700" spans="1:35" x14ac:dyDescent="0.25">
      <c r="A700">
        <v>39698624</v>
      </c>
      <c r="B700">
        <v>-8.0640820000000009</v>
      </c>
      <c r="C700">
        <v>-3.5771199999999999</v>
      </c>
      <c r="D700">
        <v>2.0902449999999999</v>
      </c>
      <c r="E700">
        <v>-1.509636</v>
      </c>
      <c r="F700">
        <v>-1.2204120000000001</v>
      </c>
      <c r="G700">
        <v>-1.058889</v>
      </c>
      <c r="H700">
        <v>59.904708999999997</v>
      </c>
      <c r="I700">
        <v>24.714157</v>
      </c>
      <c r="J700">
        <v>29.299007</v>
      </c>
      <c r="K700">
        <f>Table1[[#This Row],[mx]]-$W$8</f>
        <v>49.789477025296563</v>
      </c>
      <c r="L700">
        <f>Table1[[#This Row],[my]]-$X$8</f>
        <v>17.566487523673448</v>
      </c>
      <c r="M700">
        <f>Table1[[#This Row],[mz]]-$Y$8</f>
        <v>3.8592886171971656</v>
      </c>
      <c r="N700">
        <f>Table1[[#This Row],[cx]]*$W$9+Table1[[#This Row],[cy]]*$X$9+Table1[[#This Row],[cz]]*$Y$9</f>
        <v>0.96702133012229352</v>
      </c>
      <c r="O700">
        <f>Table1[[#This Row],[cx]]*$W$10+Table1[[#This Row],[cy]]*$X$10+Table1[[#This Row],[cz]]*$Y$10</f>
        <v>0.34361724243231589</v>
      </c>
      <c r="P700">
        <f>Table1[[#This Row],[cx]]*$W$11+Table1[[#This Row],[cy]]*$X$11+Table1[[#This Row],[cz]]*$Y$11</f>
        <v>5.1654109286030044E-2</v>
      </c>
      <c r="Q700">
        <f t="shared" si="56"/>
        <v>3.1215920190805738E-3</v>
      </c>
      <c r="R700">
        <f t="shared" si="57"/>
        <v>19.561944182234882</v>
      </c>
      <c r="AF700">
        <f t="shared" si="58"/>
        <v>-86.495771401011538</v>
      </c>
      <c r="AG700">
        <f t="shared" si="59"/>
        <v>-69.924456867119829</v>
      </c>
      <c r="AH700">
        <f t="shared" si="60"/>
        <v>-60.669870672828225</v>
      </c>
      <c r="AI700">
        <f>SQRT(Table1[[#This Row],[ax]]*Table1[[#This Row],[ax]]+Table1[[#This Row],[ay]]*Table1[[#This Row],[ay]]+Table1[[#This Row],[az]]*Table1[[#This Row],[az]])-9.807</f>
        <v>-0.74089112368768184</v>
      </c>
    </row>
    <row r="701" spans="1:35" x14ac:dyDescent="0.25">
      <c r="A701">
        <v>39749685</v>
      </c>
      <c r="B701">
        <v>-6.2252419999999997</v>
      </c>
      <c r="C701">
        <v>-3.0575510000000001</v>
      </c>
      <c r="D701">
        <v>1.5491269999999999</v>
      </c>
      <c r="E701">
        <v>-1.917905</v>
      </c>
      <c r="F701">
        <v>0.948766</v>
      </c>
      <c r="G701">
        <v>-0.57245500000000005</v>
      </c>
      <c r="H701">
        <v>58.999805000000002</v>
      </c>
      <c r="I701">
        <v>26.337714999999999</v>
      </c>
      <c r="J701">
        <v>30.512574999999998</v>
      </c>
      <c r="K701">
        <f>Table1[[#This Row],[mx]]-$W$8</f>
        <v>48.884573025296568</v>
      </c>
      <c r="L701">
        <f>Table1[[#This Row],[my]]-$X$8</f>
        <v>19.190045523673447</v>
      </c>
      <c r="M701">
        <f>Table1[[#This Row],[mz]]-$Y$8</f>
        <v>5.0728566171971643</v>
      </c>
      <c r="N701">
        <f>Table1[[#This Row],[cx]]*$W$9+Table1[[#This Row],[cy]]*$X$9+Table1[[#This Row],[cz]]*$Y$9</f>
        <v>0.94982725227597209</v>
      </c>
      <c r="O701">
        <f>Table1[[#This Row],[cx]]*$W$10+Table1[[#This Row],[cy]]*$X$10+Table1[[#This Row],[cz]]*$Y$10</f>
        <v>0.37529018086004268</v>
      </c>
      <c r="P701">
        <f>Table1[[#This Row],[cx]]*$W$11+Table1[[#This Row],[cy]]*$X$11+Table1[[#This Row],[cz]]*$Y$11</f>
        <v>7.6339325449703732E-2</v>
      </c>
      <c r="Q701">
        <f t="shared" si="56"/>
        <v>2.3855626133830882E-3</v>
      </c>
      <c r="R701">
        <f t="shared" si="57"/>
        <v>21.559676945065902</v>
      </c>
      <c r="AF701">
        <f t="shared" si="58"/>
        <v>-109.88786200703815</v>
      </c>
      <c r="AG701">
        <f t="shared" si="59"/>
        <v>54.36028754550906</v>
      </c>
      <c r="AH701">
        <f t="shared" si="60"/>
        <v>-32.799255461161543</v>
      </c>
      <c r="AI701">
        <f>SQRT(Table1[[#This Row],[ax]]*Table1[[#This Row],[ax]]+Table1[[#This Row],[ay]]*Table1[[#This Row],[ay]]+Table1[[#This Row],[az]]*Table1[[#This Row],[az]])-9.807</f>
        <v>-2.7005205243176844</v>
      </c>
    </row>
    <row r="702" spans="1:35" x14ac:dyDescent="0.25">
      <c r="A702">
        <v>39800756</v>
      </c>
      <c r="B702">
        <v>-7.0680440000000004</v>
      </c>
      <c r="C702">
        <v>-5.8014460000000003</v>
      </c>
      <c r="D702">
        <v>-2.4996740000000002</v>
      </c>
      <c r="E702">
        <v>-0.79296800000000001</v>
      </c>
      <c r="F702">
        <v>0.87299700000000002</v>
      </c>
      <c r="G702">
        <v>-1.7155009999999999</v>
      </c>
      <c r="H702">
        <v>57.732937</v>
      </c>
      <c r="I702">
        <v>28.322063</v>
      </c>
      <c r="J702">
        <v>33.806545</v>
      </c>
      <c r="K702">
        <f>Table1[[#This Row],[mx]]-$W$8</f>
        <v>47.617705025296566</v>
      </c>
      <c r="L702">
        <f>Table1[[#This Row],[my]]-$X$8</f>
        <v>21.174393523673448</v>
      </c>
      <c r="M702">
        <f>Table1[[#This Row],[mz]]-$Y$8</f>
        <v>8.3668266171971659</v>
      </c>
      <c r="N702">
        <f>Table1[[#This Row],[cx]]*$W$9+Table1[[#This Row],[cy]]*$X$9+Table1[[#This Row],[cz]]*$Y$9</f>
        <v>0.92570224330441431</v>
      </c>
      <c r="O702">
        <f>Table1[[#This Row],[cx]]*$W$10+Table1[[#This Row],[cy]]*$X$10+Table1[[#This Row],[cz]]*$Y$10</f>
        <v>0.41381412630260556</v>
      </c>
      <c r="P702">
        <f>Table1[[#This Row],[cx]]*$W$11+Table1[[#This Row],[cy]]*$X$11+Table1[[#This Row],[cz]]*$Y$11</f>
        <v>0.14290391373227807</v>
      </c>
      <c r="Q702">
        <f t="shared" si="56"/>
        <v>2.3608231832127221E-3</v>
      </c>
      <c r="R702">
        <f t="shared" si="57"/>
        <v>24.085944497065654</v>
      </c>
      <c r="AF702">
        <f t="shared" si="58"/>
        <v>-45.433719688929862</v>
      </c>
      <c r="AG702">
        <f t="shared" si="59"/>
        <v>50.019043627582327</v>
      </c>
      <c r="AH702">
        <f t="shared" si="60"/>
        <v>-98.290967050472233</v>
      </c>
      <c r="AI702">
        <f>SQRT(Table1[[#This Row],[ax]]*Table1[[#This Row],[ax]]+Table1[[#This Row],[ay]]*Table1[[#This Row],[ay]]+Table1[[#This Row],[az]]*Table1[[#This Row],[az]])-9.807</f>
        <v>-0.32742238371730004</v>
      </c>
    </row>
    <row r="703" spans="1:35" x14ac:dyDescent="0.25">
      <c r="A703">
        <v>39851822</v>
      </c>
      <c r="B703">
        <v>-8.7153390000000002</v>
      </c>
      <c r="C703">
        <v>-5.3561019999999999</v>
      </c>
      <c r="D703">
        <v>1.4916640000000001</v>
      </c>
      <c r="E703">
        <v>-0.30853199999999997</v>
      </c>
      <c r="F703">
        <v>4.3632559999999998</v>
      </c>
      <c r="G703">
        <v>-1.053296</v>
      </c>
      <c r="H703">
        <v>57.370975000000001</v>
      </c>
      <c r="I703">
        <v>29.765224</v>
      </c>
      <c r="J703">
        <v>35.540215000000003</v>
      </c>
      <c r="K703">
        <f>Table1[[#This Row],[mx]]-$W$8</f>
        <v>47.255743025296567</v>
      </c>
      <c r="L703">
        <f>Table1[[#This Row],[my]]-$X$8</f>
        <v>22.617554523673448</v>
      </c>
      <c r="M703">
        <f>Table1[[#This Row],[mz]]-$Y$8</f>
        <v>10.10049661719717</v>
      </c>
      <c r="N703">
        <f>Table1[[#This Row],[cx]]*$W$9+Table1[[#This Row],[cy]]*$X$9+Table1[[#This Row],[cz]]*$Y$9</f>
        <v>0.91898169006340646</v>
      </c>
      <c r="O703">
        <f>Table1[[#This Row],[cx]]*$W$10+Table1[[#This Row],[cy]]*$X$10+Table1[[#This Row],[cz]]*$Y$10</f>
        <v>0.44189972701369101</v>
      </c>
      <c r="P703">
        <f>Table1[[#This Row],[cx]]*$W$11+Table1[[#This Row],[cy]]*$X$11+Table1[[#This Row],[cz]]*$Y$11</f>
        <v>0.17776221640207507</v>
      </c>
      <c r="Q703">
        <f t="shared" si="56"/>
        <v>5.0982628814061556E-3</v>
      </c>
      <c r="R703">
        <f t="shared" si="57"/>
        <v>25.680948248855945</v>
      </c>
      <c r="AF703">
        <f t="shared" si="58"/>
        <v>-17.677581444730315</v>
      </c>
      <c r="AG703">
        <f t="shared" si="59"/>
        <v>249.9961537351335</v>
      </c>
      <c r="AH703">
        <f t="shared" si="60"/>
        <v>-60.349415378011557</v>
      </c>
      <c r="AI703">
        <f>SQRT(Table1[[#This Row],[ax]]*Table1[[#This Row],[ax]]+Table1[[#This Row],[ay]]*Table1[[#This Row],[ay]]+Table1[[#This Row],[az]]*Table1[[#This Row],[az]])-9.807</f>
        <v>0.53079589700923613</v>
      </c>
    </row>
    <row r="704" spans="1:35" x14ac:dyDescent="0.25">
      <c r="A704">
        <v>39902894</v>
      </c>
      <c r="B704">
        <v>0.20591200000000001</v>
      </c>
      <c r="C704">
        <v>-6.634671</v>
      </c>
      <c r="D704">
        <v>-5.8924310000000002</v>
      </c>
      <c r="E704">
        <v>0.85036</v>
      </c>
      <c r="F704">
        <v>4.3632559999999998</v>
      </c>
      <c r="G704">
        <v>-2.9518930000000001</v>
      </c>
      <c r="H704">
        <v>48.683886999999999</v>
      </c>
      <c r="I704">
        <v>34.094710999999997</v>
      </c>
      <c r="J704">
        <v>47.675899999999999</v>
      </c>
      <c r="K704">
        <f>Table1[[#This Row],[mx]]-$W$8</f>
        <v>38.568655025296565</v>
      </c>
      <c r="L704">
        <f>Table1[[#This Row],[my]]-$X$8</f>
        <v>26.947041523673445</v>
      </c>
      <c r="M704">
        <f>Table1[[#This Row],[mz]]-$Y$8</f>
        <v>22.236181617197165</v>
      </c>
      <c r="N704">
        <f>Table1[[#This Row],[cx]]*$W$9+Table1[[#This Row],[cy]]*$X$9+Table1[[#This Row],[cz]]*$Y$9</f>
        <v>0.7517249349022842</v>
      </c>
      <c r="O704">
        <f>Table1[[#This Row],[cx]]*$W$10+Table1[[#This Row],[cy]]*$X$10+Table1[[#This Row],[cz]]*$Y$10</f>
        <v>0.52544308791161265</v>
      </c>
      <c r="P704">
        <f>Table1[[#This Row],[cx]]*$W$11+Table1[[#This Row],[cy]]*$X$11+Table1[[#This Row],[cz]]*$Y$11</f>
        <v>0.42517595197025659</v>
      </c>
      <c r="Q704">
        <f t="shared" si="56"/>
        <v>4.8203987553522388E-4</v>
      </c>
      <c r="R704">
        <f t="shared" si="57"/>
        <v>34.952901309896284</v>
      </c>
      <c r="AF704">
        <f t="shared" si="58"/>
        <v>48.722039066744685</v>
      </c>
      <c r="AG704">
        <f t="shared" si="59"/>
        <v>249.9961537351335</v>
      </c>
      <c r="AH704">
        <f t="shared" si="60"/>
        <v>-169.13101047421111</v>
      </c>
      <c r="AI704">
        <f>SQRT(Table1[[#This Row],[ax]]*Table1[[#This Row],[ax]]+Table1[[#This Row],[ay]]*Table1[[#This Row],[ay]]+Table1[[#This Row],[az]]*Table1[[#This Row],[az]])-9.807</f>
        <v>-0.93107739332152484</v>
      </c>
    </row>
    <row r="705" spans="1:35" x14ac:dyDescent="0.25">
      <c r="A705">
        <v>39953960</v>
      </c>
      <c r="B705">
        <v>4.5491999999999998E-2</v>
      </c>
      <c r="C705">
        <v>-9.5294080000000001</v>
      </c>
      <c r="D705">
        <v>-3.3544480000000001</v>
      </c>
      <c r="E705">
        <v>2.3036690000000002</v>
      </c>
      <c r="F705">
        <v>0.72106199999999998</v>
      </c>
      <c r="G705">
        <v>-4.2604569999999997</v>
      </c>
      <c r="H705">
        <v>33.481482999999997</v>
      </c>
      <c r="I705">
        <v>40.949733999999999</v>
      </c>
      <c r="J705">
        <v>58.077911</v>
      </c>
      <c r="K705">
        <f>Table1[[#This Row],[mx]]-$W$8</f>
        <v>23.366251025296563</v>
      </c>
      <c r="L705">
        <f>Table1[[#This Row],[my]]-$X$8</f>
        <v>33.802064523673451</v>
      </c>
      <c r="M705">
        <f>Table1[[#This Row],[mz]]-$Y$8</f>
        <v>32.638192617197163</v>
      </c>
      <c r="N705">
        <f>Table1[[#This Row],[cx]]*$W$9+Table1[[#This Row],[cy]]*$X$9+Table1[[#This Row],[cz]]*$Y$9</f>
        <v>0.45886449125264517</v>
      </c>
      <c r="O705">
        <f>Table1[[#This Row],[cx]]*$W$10+Table1[[#This Row],[cy]]*$X$10+Table1[[#This Row],[cz]]*$Y$10</f>
        <v>0.6586335952775777</v>
      </c>
      <c r="P705">
        <f>Table1[[#This Row],[cx]]*$W$11+Table1[[#This Row],[cy]]*$X$11+Table1[[#This Row],[cz]]*$Y$11</f>
        <v>0.64088943477760985</v>
      </c>
      <c r="Q705">
        <f t="shared" si="56"/>
        <v>3.035360049885122E-3</v>
      </c>
      <c r="R705">
        <f t="shared" si="57"/>
        <v>55.135397457484501</v>
      </c>
      <c r="AF705">
        <f t="shared" si="58"/>
        <v>131.99051109512286</v>
      </c>
      <c r="AG705">
        <f t="shared" si="59"/>
        <v>41.313809367262166</v>
      </c>
      <c r="AH705">
        <f t="shared" si="60"/>
        <v>-244.10620489696817</v>
      </c>
      <c r="AI705">
        <f>SQRT(Table1[[#This Row],[ax]]*Table1[[#This Row],[ax]]+Table1[[#This Row],[ay]]*Table1[[#This Row],[ay]]+Table1[[#This Row],[az]]*Table1[[#This Row],[az]])-9.807</f>
        <v>0.29567329657017183</v>
      </c>
    </row>
    <row r="706" spans="1:35" x14ac:dyDescent="0.25">
      <c r="A706">
        <v>40005027</v>
      </c>
      <c r="B706">
        <v>-0.67998800000000004</v>
      </c>
      <c r="C706">
        <v>-8.8135049999999993</v>
      </c>
      <c r="D706">
        <v>-3.1198039999999998</v>
      </c>
      <c r="E706">
        <v>1.2180150000000001</v>
      </c>
      <c r="F706">
        <v>-2.23123</v>
      </c>
      <c r="G706">
        <v>-4.3632559999999998</v>
      </c>
      <c r="H706">
        <v>22.079681000000001</v>
      </c>
      <c r="I706">
        <v>46.541988000000003</v>
      </c>
      <c r="J706">
        <v>54.437206000000003</v>
      </c>
      <c r="K706">
        <f>Table1[[#This Row],[mx]]-$W$8</f>
        <v>11.964449025296565</v>
      </c>
      <c r="L706">
        <f>Table1[[#This Row],[my]]-$X$8</f>
        <v>39.394318523673455</v>
      </c>
      <c r="M706">
        <f>Table1[[#This Row],[mz]]-$Y$8</f>
        <v>28.997487617197169</v>
      </c>
      <c r="N706">
        <f>Table1[[#This Row],[cx]]*$W$9+Table1[[#This Row],[cy]]*$X$9+Table1[[#This Row],[cz]]*$Y$9</f>
        <v>0.23928548622704215</v>
      </c>
      <c r="O706">
        <f>Table1[[#This Row],[cx]]*$W$10+Table1[[#This Row],[cy]]*$X$10+Table1[[#This Row],[cz]]*$Y$10</f>
        <v>0.76854413067564564</v>
      </c>
      <c r="P706">
        <f>Table1[[#This Row],[cx]]*$W$11+Table1[[#This Row],[cy]]*$X$11+Table1[[#This Row],[cz]]*$Y$11</f>
        <v>0.57317212229194303</v>
      </c>
      <c r="Q706">
        <f t="shared" si="56"/>
        <v>5.548895415674785E-4</v>
      </c>
      <c r="R706">
        <f t="shared" si="57"/>
        <v>72.706072570581298</v>
      </c>
      <c r="AF706">
        <f t="shared" si="58"/>
        <v>69.787118883626974</v>
      </c>
      <c r="AG706">
        <f t="shared" si="59"/>
        <v>-127.84006212297467</v>
      </c>
      <c r="AH706">
        <f t="shared" si="60"/>
        <v>-249.9961537351335</v>
      </c>
      <c r="AI706">
        <f>SQRT(Table1[[#This Row],[ax]]*Table1[[#This Row],[ax]]+Table1[[#This Row],[ay]]*Table1[[#This Row],[ay]]+Table1[[#This Row],[az]]*Table1[[#This Row],[az]])-9.807</f>
        <v>-0.43291705479490794</v>
      </c>
    </row>
    <row r="707" spans="1:35" x14ac:dyDescent="0.25">
      <c r="A707">
        <v>40056096</v>
      </c>
      <c r="B707">
        <v>-0.658439</v>
      </c>
      <c r="C707">
        <v>-10.796004999999999</v>
      </c>
      <c r="D707">
        <v>-1.8819380000000001</v>
      </c>
      <c r="E707">
        <v>3.0709379999999999</v>
      </c>
      <c r="F707">
        <v>3.6283460000000001</v>
      </c>
      <c r="G707">
        <v>-3.7986580000000001</v>
      </c>
      <c r="H707">
        <v>11.039840999999999</v>
      </c>
      <c r="I707">
        <v>50.691082000000002</v>
      </c>
      <c r="J707">
        <v>52.876907000000003</v>
      </c>
      <c r="K707">
        <f>Table1[[#This Row],[mx]]-$W$8</f>
        <v>0.9246090252965633</v>
      </c>
      <c r="L707">
        <f>Table1[[#This Row],[my]]-$X$8</f>
        <v>43.543412523673453</v>
      </c>
      <c r="M707">
        <f>Table1[[#This Row],[mz]]-$Y$8</f>
        <v>27.437188617197169</v>
      </c>
      <c r="N707">
        <f>Table1[[#This Row],[cx]]*$W$9+Table1[[#This Row],[cy]]*$X$9+Table1[[#This Row],[cz]]*$Y$9</f>
        <v>2.6434236491346855E-2</v>
      </c>
      <c r="O707">
        <f>Table1[[#This Row],[cx]]*$W$10+Table1[[#This Row],[cy]]*$X$10+Table1[[#This Row],[cz]]*$Y$10</f>
        <v>0.84997412076548251</v>
      </c>
      <c r="P707">
        <f>Table1[[#This Row],[cx]]*$W$11+Table1[[#This Row],[cy]]*$X$11+Table1[[#This Row],[cz]]*$Y$11</f>
        <v>0.54708806171783164</v>
      </c>
      <c r="Q707">
        <f t="shared" ref="Q707:Q770" si="61">POWER(N707*N707+O707*O707+P707*P707-1,2)</f>
        <v>5.0445708493150436E-4</v>
      </c>
      <c r="R707">
        <f t="shared" ref="R707:R770" si="62">DEGREES(ATAN2(N707,O707))</f>
        <v>88.218672630387218</v>
      </c>
      <c r="AF707">
        <f t="shared" ref="AF707:AF770" si="63">DEGREES(E707)</f>
        <v>175.951786546346</v>
      </c>
      <c r="AG707">
        <f t="shared" ref="AG707:AG770" si="64">DEGREES(F707)</f>
        <v>207.88891241317421</v>
      </c>
      <c r="AH707">
        <f t="shared" ref="AH707:AH770" si="65">DEGREES(G707)</f>
        <v>-217.64707121360627</v>
      </c>
      <c r="AI707">
        <f>SQRT(Table1[[#This Row],[ax]]*Table1[[#This Row],[ax]]+Table1[[#This Row],[ay]]*Table1[[#This Row],[ay]]+Table1[[#This Row],[az]]*Table1[[#This Row],[az]])-9.807</f>
        <v>1.1715680538306081</v>
      </c>
    </row>
    <row r="708" spans="1:35" x14ac:dyDescent="0.25">
      <c r="A708">
        <v>40107164</v>
      </c>
      <c r="B708">
        <v>-0.60815799999999998</v>
      </c>
      <c r="C708">
        <v>-9.570112</v>
      </c>
      <c r="D708">
        <v>-0.47886499999999999</v>
      </c>
      <c r="E708">
        <v>4.2432790000000002</v>
      </c>
      <c r="F708">
        <v>4.2319599999999999</v>
      </c>
      <c r="G708">
        <v>-1.297911</v>
      </c>
      <c r="H708">
        <v>-3.981582</v>
      </c>
      <c r="I708">
        <v>54.479382000000001</v>
      </c>
      <c r="J708">
        <v>40.567855999999999</v>
      </c>
      <c r="K708">
        <f>Table1[[#This Row],[mx]]-$W$8</f>
        <v>-14.096813974703435</v>
      </c>
      <c r="L708">
        <f>Table1[[#This Row],[my]]-$X$8</f>
        <v>47.331712523673453</v>
      </c>
      <c r="M708">
        <f>Table1[[#This Row],[mz]]-$Y$8</f>
        <v>15.128137617197165</v>
      </c>
      <c r="N708">
        <f>Table1[[#This Row],[cx]]*$W$9+Table1[[#This Row],[cy]]*$X$9+Table1[[#This Row],[cz]]*$Y$9</f>
        <v>-0.26356433193230189</v>
      </c>
      <c r="O708">
        <f>Table1[[#This Row],[cx]]*$W$10+Table1[[#This Row],[cy]]*$X$10+Table1[[#This Row],[cz]]*$Y$10</f>
        <v>0.92545329731323267</v>
      </c>
      <c r="P708">
        <f>Table1[[#This Row],[cx]]*$W$11+Table1[[#This Row],[cy]]*$X$11+Table1[[#This Row],[cz]]*$Y$11</f>
        <v>0.30743082075415484</v>
      </c>
      <c r="Q708">
        <f t="shared" si="61"/>
        <v>4.1794372993113679E-4</v>
      </c>
      <c r="R708">
        <f t="shared" si="62"/>
        <v>105.89668006742016</v>
      </c>
      <c r="AF708">
        <f t="shared" si="63"/>
        <v>243.12197799649246</v>
      </c>
      <c r="AG708">
        <f t="shared" si="64"/>
        <v>242.47344706818387</v>
      </c>
      <c r="AH708">
        <f t="shared" si="65"/>
        <v>-74.364822483604186</v>
      </c>
      <c r="AI708">
        <f>SQRT(Table1[[#This Row],[ax]]*Table1[[#This Row],[ax]]+Table1[[#This Row],[ay]]*Table1[[#This Row],[ay]]+Table1[[#This Row],[az]]*Table1[[#This Row],[az]])-9.807</f>
        <v>-0.20563491300674563</v>
      </c>
    </row>
    <row r="709" spans="1:35" x14ac:dyDescent="0.25">
      <c r="A709">
        <v>40158236</v>
      </c>
      <c r="B709">
        <v>5.2675E-2</v>
      </c>
      <c r="C709">
        <v>-8.7799849999999999</v>
      </c>
      <c r="D709">
        <v>-0.89068800000000004</v>
      </c>
      <c r="E709">
        <v>1.4807399999999999</v>
      </c>
      <c r="F709">
        <v>4.3632559999999998</v>
      </c>
      <c r="G709">
        <v>-0.28962300000000002</v>
      </c>
      <c r="H709">
        <v>-8.144145</v>
      </c>
      <c r="I709">
        <v>55.381359000000003</v>
      </c>
      <c r="J709">
        <v>28.258806</v>
      </c>
      <c r="K709">
        <f>Table1[[#This Row],[mx]]-$W$8</f>
        <v>-18.259376974703436</v>
      </c>
      <c r="L709">
        <f>Table1[[#This Row],[my]]-$X$8</f>
        <v>48.233689523673455</v>
      </c>
      <c r="M709">
        <f>Table1[[#This Row],[mz]]-$Y$8</f>
        <v>2.8190876171971659</v>
      </c>
      <c r="N709">
        <f>Table1[[#This Row],[cx]]*$W$9+Table1[[#This Row],[cy]]*$X$9+Table1[[#This Row],[cz]]*$Y$9</f>
        <v>-0.34397099295515521</v>
      </c>
      <c r="O709">
        <f>Table1[[#This Row],[cx]]*$W$10+Table1[[#This Row],[cy]]*$X$10+Table1[[#This Row],[cz]]*$Y$10</f>
        <v>0.94439606629136175</v>
      </c>
      <c r="P709">
        <f>Table1[[#This Row],[cx]]*$W$11+Table1[[#This Row],[cy]]*$X$11+Table1[[#This Row],[cz]]*$Y$11</f>
        <v>6.2576805568952065E-2</v>
      </c>
      <c r="Q709">
        <f t="shared" si="61"/>
        <v>1.9925667398999243E-4</v>
      </c>
      <c r="R709">
        <f t="shared" si="62"/>
        <v>110.01279927576293</v>
      </c>
      <c r="AF709">
        <f t="shared" si="63"/>
        <v>84.840152556201517</v>
      </c>
      <c r="AG709">
        <f t="shared" si="64"/>
        <v>249.9961537351335</v>
      </c>
      <c r="AH709">
        <f t="shared" si="65"/>
        <v>-16.594175549917441</v>
      </c>
      <c r="AI709">
        <f>SQRT(Table1[[#This Row],[ax]]*Table1[[#This Row],[ax]]+Table1[[#This Row],[ay]]*Table1[[#This Row],[ay]]+Table1[[#This Row],[az]]*Table1[[#This Row],[az]])-9.807</f>
        <v>-0.9817953922192828</v>
      </c>
    </row>
    <row r="710" spans="1:35" x14ac:dyDescent="0.25">
      <c r="A710">
        <v>40209304</v>
      </c>
      <c r="B710">
        <v>1.314484</v>
      </c>
      <c r="C710">
        <v>-12.713858999999999</v>
      </c>
      <c r="D710">
        <v>-1.02477</v>
      </c>
      <c r="E710">
        <v>0.32557599999999998</v>
      </c>
      <c r="F710">
        <v>4.3632559999999998</v>
      </c>
      <c r="G710">
        <v>2.2044649999999999</v>
      </c>
      <c r="H710">
        <v>-5.7913920000000001</v>
      </c>
      <c r="I710">
        <v>53.036220999999998</v>
      </c>
      <c r="J710">
        <v>22.190964000000001</v>
      </c>
      <c r="K710">
        <f>Table1[[#This Row],[mx]]-$W$8</f>
        <v>-15.906623974703436</v>
      </c>
      <c r="L710">
        <f>Table1[[#This Row],[my]]-$X$8</f>
        <v>45.888551523673449</v>
      </c>
      <c r="M710">
        <f>Table1[[#This Row],[mz]]-$Y$8</f>
        <v>-3.2487543828028329</v>
      </c>
      <c r="N710">
        <f>Table1[[#This Row],[cx]]*$W$9+Table1[[#This Row],[cy]]*$X$9+Table1[[#This Row],[cz]]*$Y$9</f>
        <v>-0.29890611649390636</v>
      </c>
      <c r="O710">
        <f>Table1[[#This Row],[cx]]*$W$10+Table1[[#This Row],[cy]]*$X$10+Table1[[#This Row],[cz]]*$Y$10</f>
        <v>0.8990924879391452</v>
      </c>
      <c r="P710">
        <f>Table1[[#This Row],[cx]]*$W$11+Table1[[#This Row],[cy]]*$X$11+Table1[[#This Row],[cz]]*$Y$11</f>
        <v>-6.0133165088891313E-2</v>
      </c>
      <c r="Q710">
        <f t="shared" si="61"/>
        <v>9.7361308466947915E-3</v>
      </c>
      <c r="R710">
        <f t="shared" si="62"/>
        <v>108.38954837215711</v>
      </c>
      <c r="AF710">
        <f t="shared" si="63"/>
        <v>18.654130710751289</v>
      </c>
      <c r="AG710">
        <f t="shared" si="64"/>
        <v>249.9961537351335</v>
      </c>
      <c r="AH710">
        <f t="shared" si="65"/>
        <v>126.30654058430702</v>
      </c>
      <c r="AI710">
        <f>SQRT(Table1[[#This Row],[ax]]*Table1[[#This Row],[ax]]+Table1[[#This Row],[ay]]*Table1[[#This Row],[ay]]+Table1[[#This Row],[az]]*Table1[[#This Row],[az]])-9.807</f>
        <v>3.0156452969360803</v>
      </c>
    </row>
    <row r="711" spans="1:35" x14ac:dyDescent="0.25">
      <c r="A711">
        <v>40260375</v>
      </c>
      <c r="B711">
        <v>0.62252399999999997</v>
      </c>
      <c r="C711">
        <v>-8.7680129999999998</v>
      </c>
      <c r="D711">
        <v>-0.41421799999999998</v>
      </c>
      <c r="E711">
        <v>-1.686472</v>
      </c>
      <c r="F711">
        <v>3.8663029999999998</v>
      </c>
      <c r="G711">
        <v>2.2489400000000002</v>
      </c>
      <c r="H711">
        <v>1.990791</v>
      </c>
      <c r="I711">
        <v>56.102939999999997</v>
      </c>
      <c r="J711">
        <v>19.59046</v>
      </c>
      <c r="K711">
        <f>Table1[[#This Row],[mx]]-$W$8</f>
        <v>-8.1244409747034361</v>
      </c>
      <c r="L711">
        <f>Table1[[#This Row],[my]]-$X$8</f>
        <v>48.955270523673448</v>
      </c>
      <c r="M711">
        <f>Table1[[#This Row],[mz]]-$Y$8</f>
        <v>-5.8492583828028337</v>
      </c>
      <c r="N711">
        <f>Table1[[#This Row],[cx]]*$W$9+Table1[[#This Row],[cy]]*$X$9+Table1[[#This Row],[cz]]*$Y$9</f>
        <v>-0.14770244415696521</v>
      </c>
      <c r="O711">
        <f>Table1[[#This Row],[cx]]*$W$10+Table1[[#This Row],[cy]]*$X$10+Table1[[#This Row],[cz]]*$Y$10</f>
        <v>0.95942004823114713</v>
      </c>
      <c r="P711">
        <f>Table1[[#This Row],[cx]]*$W$11+Table1[[#This Row],[cy]]*$X$11+Table1[[#This Row],[cz]]*$Y$11</f>
        <v>-0.11633028460833533</v>
      </c>
      <c r="Q711">
        <f t="shared" si="61"/>
        <v>1.9504963406399665E-3</v>
      </c>
      <c r="R711">
        <f t="shared" si="62"/>
        <v>98.751958663949338</v>
      </c>
      <c r="AF711">
        <f t="shared" si="63"/>
        <v>-96.627727866986973</v>
      </c>
      <c r="AG711">
        <f t="shared" si="64"/>
        <v>221.52284421876871</v>
      </c>
      <c r="AH711">
        <f t="shared" si="65"/>
        <v>128.85477037815136</v>
      </c>
      <c r="AI711">
        <f>SQRT(Table1[[#This Row],[ax]]*Table1[[#This Row],[ax]]+Table1[[#This Row],[ay]]*Table1[[#This Row],[ay]]+Table1[[#This Row],[az]]*Table1[[#This Row],[az]])-9.807</f>
        <v>-1.0071611008911656</v>
      </c>
    </row>
    <row r="712" spans="1:35" x14ac:dyDescent="0.25">
      <c r="A712">
        <v>40311438</v>
      </c>
      <c r="B712">
        <v>0.12689900000000001</v>
      </c>
      <c r="C712">
        <v>-7.6546529999999997</v>
      </c>
      <c r="D712">
        <v>-0.12689900000000001</v>
      </c>
      <c r="E712">
        <v>-3.072136</v>
      </c>
      <c r="F712">
        <v>4.3632559999999998</v>
      </c>
      <c r="G712">
        <v>-4.261E-3</v>
      </c>
      <c r="H712">
        <v>2.895696</v>
      </c>
      <c r="I712">
        <v>57.726497999999999</v>
      </c>
      <c r="J712">
        <v>21.150763000000001</v>
      </c>
      <c r="K712">
        <f>Table1[[#This Row],[mx]]-$W$8</f>
        <v>-7.2195359747034358</v>
      </c>
      <c r="L712">
        <f>Table1[[#This Row],[my]]-$X$8</f>
        <v>50.578828523673451</v>
      </c>
      <c r="M712">
        <f>Table1[[#This Row],[mz]]-$Y$8</f>
        <v>-4.2889553828028326</v>
      </c>
      <c r="N712">
        <f>Table1[[#This Row],[cx]]*$W$9+Table1[[#This Row],[cy]]*$X$9+Table1[[#This Row],[cz]]*$Y$9</f>
        <v>-0.12987012700257969</v>
      </c>
      <c r="O712">
        <f>Table1[[#This Row],[cx]]*$W$10+Table1[[#This Row],[cy]]*$X$10+Table1[[#This Row],[cz]]*$Y$10</f>
        <v>0.99105598640087122</v>
      </c>
      <c r="P712">
        <f>Table1[[#This Row],[cx]]*$W$11+Table1[[#This Row],[cy]]*$X$11+Table1[[#This Row],[cz]]*$Y$11</f>
        <v>-8.5587332682442105E-2</v>
      </c>
      <c r="Q712">
        <f t="shared" si="61"/>
        <v>4.0747917921764452E-5</v>
      </c>
      <c r="R712">
        <f t="shared" si="62"/>
        <v>97.465623864689505</v>
      </c>
      <c r="AF712">
        <f t="shared" si="63"/>
        <v>-176.02042689020269</v>
      </c>
      <c r="AG712">
        <f t="shared" si="64"/>
        <v>249.9961537351335</v>
      </c>
      <c r="AH712">
        <f t="shared" si="65"/>
        <v>-0.24413731650524378</v>
      </c>
      <c r="AI712">
        <f>SQRT(Table1[[#This Row],[ax]]*Table1[[#This Row],[ax]]+Table1[[#This Row],[ay]]*Table1[[#This Row],[ay]]+Table1[[#This Row],[az]]*Table1[[#This Row],[az]])-9.807</f>
        <v>-2.1502435546890357</v>
      </c>
    </row>
    <row r="713" spans="1:35" x14ac:dyDescent="0.25">
      <c r="A713">
        <v>40362506</v>
      </c>
      <c r="B713">
        <v>0.50280800000000003</v>
      </c>
      <c r="C713">
        <v>-10.314747000000001</v>
      </c>
      <c r="D713">
        <v>0.41661199999999998</v>
      </c>
      <c r="E713">
        <v>-3.727017</v>
      </c>
      <c r="F713">
        <v>4.3632559999999998</v>
      </c>
      <c r="G713">
        <v>-0.52944400000000003</v>
      </c>
      <c r="H713">
        <v>3.6196199999999998</v>
      </c>
      <c r="I713">
        <v>57.726497999999999</v>
      </c>
      <c r="J713">
        <v>26.698502999999999</v>
      </c>
      <c r="K713">
        <f>Table1[[#This Row],[mx]]-$W$8</f>
        <v>-6.4956119747034364</v>
      </c>
      <c r="L713">
        <f>Table1[[#This Row],[my]]-$X$8</f>
        <v>50.578828523673451</v>
      </c>
      <c r="M713">
        <f>Table1[[#This Row],[mz]]-$Y$8</f>
        <v>1.2587846171971648</v>
      </c>
      <c r="N713">
        <f>Table1[[#This Row],[cx]]*$W$9+Table1[[#This Row],[cy]]*$X$9+Table1[[#This Row],[cz]]*$Y$9</f>
        <v>-0.11584934773630108</v>
      </c>
      <c r="O713">
        <f>Table1[[#This Row],[cx]]*$W$10+Table1[[#This Row],[cy]]*$X$10+Table1[[#This Row],[cz]]*$Y$10</f>
        <v>0.99048105602424141</v>
      </c>
      <c r="P713">
        <f>Table1[[#This Row],[cx]]*$W$11+Table1[[#This Row],[cy]]*$X$11+Table1[[#This Row],[cz]]*$Y$11</f>
        <v>2.5314548338595401E-2</v>
      </c>
      <c r="Q713">
        <f t="shared" si="61"/>
        <v>2.3866937046670632E-5</v>
      </c>
      <c r="R713">
        <f t="shared" si="62"/>
        <v>96.671158692486458</v>
      </c>
      <c r="AF713">
        <f t="shared" si="63"/>
        <v>-213.54234427350954</v>
      </c>
      <c r="AG713">
        <f t="shared" si="64"/>
        <v>249.9961537351335</v>
      </c>
      <c r="AH713">
        <f t="shared" si="65"/>
        <v>-30.334906688524359</v>
      </c>
      <c r="AI713">
        <f>SQRT(Table1[[#This Row],[ax]]*Table1[[#This Row],[ax]]+Table1[[#This Row],[ay]]*Table1[[#This Row],[ay]]+Table1[[#This Row],[az]]*Table1[[#This Row],[az]])-9.807</f>
        <v>0.5283948699320149</v>
      </c>
    </row>
    <row r="714" spans="1:35" x14ac:dyDescent="0.25">
      <c r="A714">
        <v>40413572</v>
      </c>
      <c r="B714">
        <v>1.750251</v>
      </c>
      <c r="C714">
        <v>-9.8406710000000004</v>
      </c>
      <c r="D714">
        <v>-1.5658879999999999</v>
      </c>
      <c r="E714">
        <v>-2.3426849999999999</v>
      </c>
      <c r="F714">
        <v>4.3632559999999998</v>
      </c>
      <c r="G714">
        <v>-1.7147019999999999</v>
      </c>
      <c r="H714">
        <v>-1.266867</v>
      </c>
      <c r="I714">
        <v>56.102939999999997</v>
      </c>
      <c r="J714">
        <v>34.500014999999998</v>
      </c>
      <c r="K714">
        <f>Table1[[#This Row],[mx]]-$W$8</f>
        <v>-11.382098974703435</v>
      </c>
      <c r="L714">
        <f>Table1[[#This Row],[my]]-$X$8</f>
        <v>48.955270523673448</v>
      </c>
      <c r="M714">
        <f>Table1[[#This Row],[mz]]-$Y$8</f>
        <v>9.0602966171971637</v>
      </c>
      <c r="N714">
        <f>Table1[[#This Row],[cx]]*$W$9+Table1[[#This Row],[cy]]*$X$9+Table1[[#This Row],[cz]]*$Y$9</f>
        <v>-0.2107206588322913</v>
      </c>
      <c r="O714">
        <f>Table1[[#This Row],[cx]]*$W$10+Table1[[#This Row],[cy]]*$X$10+Table1[[#This Row],[cz]]*$Y$10</f>
        <v>0.95787806868054537</v>
      </c>
      <c r="P714">
        <f>Table1[[#This Row],[cx]]*$W$11+Table1[[#This Row],[cy]]*$X$11+Table1[[#This Row],[cz]]*$Y$11</f>
        <v>0.18429476499701494</v>
      </c>
      <c r="Q714">
        <f t="shared" si="61"/>
        <v>1.6825165848915156E-5</v>
      </c>
      <c r="R714">
        <f t="shared" si="62"/>
        <v>102.40670442291371</v>
      </c>
      <c r="AF714">
        <f t="shared" si="63"/>
        <v>-134.22596322860525</v>
      </c>
      <c r="AG714">
        <f t="shared" si="64"/>
        <v>249.9961537351335</v>
      </c>
      <c r="AH714">
        <f t="shared" si="65"/>
        <v>-98.245187722641276</v>
      </c>
      <c r="AI714">
        <f>SQRT(Table1[[#This Row],[ax]]*Table1[[#This Row],[ax]]+Table1[[#This Row],[ay]]*Table1[[#This Row],[ay]]+Table1[[#This Row],[az]]*Table1[[#This Row],[az]])-9.807</f>
        <v>0.31002473664001684</v>
      </c>
    </row>
    <row r="715" spans="1:35" x14ac:dyDescent="0.25">
      <c r="A715">
        <v>40464637</v>
      </c>
      <c r="B715">
        <v>2.0926390000000001</v>
      </c>
      <c r="C715">
        <v>-9.9268669999999997</v>
      </c>
      <c r="D715">
        <v>-2.413478</v>
      </c>
      <c r="E715">
        <v>-1.392056</v>
      </c>
      <c r="F715">
        <v>1.044508</v>
      </c>
      <c r="G715">
        <v>-1.9658420000000001</v>
      </c>
      <c r="H715">
        <v>-8.3251259999999991</v>
      </c>
      <c r="I715">
        <v>52.675429999999999</v>
      </c>
      <c r="J715">
        <v>31.206043000000001</v>
      </c>
      <c r="K715">
        <f>Table1[[#This Row],[mx]]-$W$8</f>
        <v>-18.440357974703435</v>
      </c>
      <c r="L715">
        <f>Table1[[#This Row],[my]]-$X$8</f>
        <v>45.52776052367345</v>
      </c>
      <c r="M715">
        <f>Table1[[#This Row],[mz]]-$Y$8</f>
        <v>5.7663246171971672</v>
      </c>
      <c r="N715">
        <f>Table1[[#This Row],[cx]]*$W$9+Table1[[#This Row],[cy]]*$X$9+Table1[[#This Row],[cz]]*$Y$9</f>
        <v>-0.34799548886799064</v>
      </c>
      <c r="O715">
        <f>Table1[[#This Row],[cx]]*$W$10+Table1[[#This Row],[cy]]*$X$10+Table1[[#This Row],[cz]]*$Y$10</f>
        <v>0.89109422689713291</v>
      </c>
      <c r="P715">
        <f>Table1[[#This Row],[cx]]*$W$11+Table1[[#This Row],[cy]]*$X$11+Table1[[#This Row],[cz]]*$Y$11</f>
        <v>0.12194178714927596</v>
      </c>
      <c r="Q715">
        <f t="shared" si="61"/>
        <v>4.8972590525087996E-3</v>
      </c>
      <c r="R715">
        <f t="shared" si="62"/>
        <v>111.33193916651561</v>
      </c>
      <c r="AF715">
        <f t="shared" si="63"/>
        <v>-79.758933645863323</v>
      </c>
      <c r="AG715">
        <f t="shared" si="64"/>
        <v>59.845900067650589</v>
      </c>
      <c r="AH715">
        <f t="shared" si="65"/>
        <v>-112.63444978955678</v>
      </c>
      <c r="AI715">
        <f>SQRT(Table1[[#This Row],[ax]]*Table1[[#This Row],[ax]]+Table1[[#This Row],[ay]]*Table1[[#This Row],[ay]]+Table1[[#This Row],[az]]*Table1[[#This Row],[az]])-9.807</f>
        <v>0.62116870195788465</v>
      </c>
    </row>
    <row r="716" spans="1:35" x14ac:dyDescent="0.25">
      <c r="A716">
        <v>40515706</v>
      </c>
      <c r="B716">
        <v>0.31844499999999998</v>
      </c>
      <c r="C716">
        <v>-8.8254780000000004</v>
      </c>
      <c r="D716">
        <v>-0.59858100000000003</v>
      </c>
      <c r="E716">
        <v>-1.2052320000000001</v>
      </c>
      <c r="F716">
        <v>1.2916529999999999</v>
      </c>
      <c r="G716">
        <v>0.228103</v>
      </c>
      <c r="H716">
        <v>-13.030632000000001</v>
      </c>
      <c r="I716">
        <v>50.871474999999997</v>
      </c>
      <c r="J716">
        <v>36.060318000000002</v>
      </c>
      <c r="K716">
        <f>Table1[[#This Row],[mx]]-$W$8</f>
        <v>-23.145863974703438</v>
      </c>
      <c r="L716">
        <f>Table1[[#This Row],[my]]-$X$8</f>
        <v>43.723805523673448</v>
      </c>
      <c r="M716">
        <f>Table1[[#This Row],[mz]]-$Y$8</f>
        <v>10.620599617197168</v>
      </c>
      <c r="N716">
        <f>Table1[[#This Row],[cx]]*$W$9+Table1[[#This Row],[cy]]*$X$9+Table1[[#This Row],[cz]]*$Y$9</f>
        <v>-0.43940495506772154</v>
      </c>
      <c r="O716">
        <f>Table1[[#This Row],[cx]]*$W$10+Table1[[#This Row],[cy]]*$X$10+Table1[[#This Row],[cz]]*$Y$10</f>
        <v>0.85526317875996094</v>
      </c>
      <c r="P716">
        <f>Table1[[#This Row],[cx]]*$W$11+Table1[[#This Row],[cy]]*$X$11+Table1[[#This Row],[cz]]*$Y$11</f>
        <v>0.22173658115613307</v>
      </c>
      <c r="Q716">
        <f t="shared" si="61"/>
        <v>6.9069459285659861E-4</v>
      </c>
      <c r="R716">
        <f t="shared" si="62"/>
        <v>117.19254768406356</v>
      </c>
      <c r="AF716">
        <f t="shared" si="63"/>
        <v>-69.054706934111238</v>
      </c>
      <c r="AG716">
        <f t="shared" si="64"/>
        <v>74.006265495411313</v>
      </c>
      <c r="AH716">
        <f t="shared" si="65"/>
        <v>13.069339194272617</v>
      </c>
      <c r="AI716">
        <f>SQRT(Table1[[#This Row],[ax]]*Table1[[#This Row],[ax]]+Table1[[#This Row],[ay]]*Table1[[#This Row],[ay]]+Table1[[#This Row],[az]]*Table1[[#This Row],[az]])-9.807</f>
        <v>-0.95551603627561121</v>
      </c>
    </row>
    <row r="717" spans="1:35" x14ac:dyDescent="0.25">
      <c r="A717">
        <v>40566770</v>
      </c>
      <c r="B717">
        <v>6.7041000000000003E-2</v>
      </c>
      <c r="C717">
        <v>-6.0743989999999997</v>
      </c>
      <c r="D717">
        <v>-0.36633199999999999</v>
      </c>
      <c r="E717">
        <v>-9.5476000000000005E-2</v>
      </c>
      <c r="F717">
        <v>4.3632559999999998</v>
      </c>
      <c r="G717">
        <v>1.7720940000000001</v>
      </c>
      <c r="H717">
        <v>-15.383385000000001</v>
      </c>
      <c r="I717">
        <v>51.051872000000003</v>
      </c>
      <c r="J717">
        <v>34.846747999999998</v>
      </c>
      <c r="K717">
        <f>Table1[[#This Row],[mx]]-$W$8</f>
        <v>-25.498616974703438</v>
      </c>
      <c r="L717">
        <f>Table1[[#This Row],[my]]-$X$8</f>
        <v>43.904202523673455</v>
      </c>
      <c r="M717">
        <f>Table1[[#This Row],[mz]]-$Y$8</f>
        <v>9.4070296171971641</v>
      </c>
      <c r="N717">
        <f>Table1[[#This Row],[cx]]*$W$9+Table1[[#This Row],[cy]]*$X$9+Table1[[#This Row],[cz]]*$Y$9</f>
        <v>-0.48490556809206736</v>
      </c>
      <c r="O717">
        <f>Table1[[#This Row],[cx]]*$W$10+Table1[[#This Row],[cy]]*$X$10+Table1[[#This Row],[cz]]*$Y$10</f>
        <v>0.85892342244821029</v>
      </c>
      <c r="P717">
        <f>Table1[[#This Row],[cx]]*$W$11+Table1[[#This Row],[cy]]*$X$11+Table1[[#This Row],[cz]]*$Y$11</f>
        <v>0.19855200588458949</v>
      </c>
      <c r="Q717">
        <f t="shared" si="61"/>
        <v>1.5143159720158931E-4</v>
      </c>
      <c r="R717">
        <f t="shared" si="62"/>
        <v>119.44691808355414</v>
      </c>
      <c r="AF717">
        <f t="shared" si="63"/>
        <v>-5.4703718447910479</v>
      </c>
      <c r="AG717">
        <f t="shared" si="64"/>
        <v>249.9961537351335</v>
      </c>
      <c r="AH717">
        <f t="shared" si="65"/>
        <v>101.53350710045611</v>
      </c>
      <c r="AI717">
        <f>SQRT(Table1[[#This Row],[ax]]*Table1[[#This Row],[ax]]+Table1[[#This Row],[ay]]*Table1[[#This Row],[ay]]+Table1[[#This Row],[az]]*Table1[[#This Row],[az]])-9.807</f>
        <v>-3.7211954647634311</v>
      </c>
    </row>
    <row r="718" spans="1:35" x14ac:dyDescent="0.25">
      <c r="A718">
        <v>40617834</v>
      </c>
      <c r="B718">
        <v>1.1061780000000001</v>
      </c>
      <c r="C718">
        <v>-8.7584359999999997</v>
      </c>
      <c r="D718">
        <v>-0.34478300000000001</v>
      </c>
      <c r="E718">
        <v>-1.1851E-2</v>
      </c>
      <c r="F718">
        <v>4.3632559999999998</v>
      </c>
      <c r="G718">
        <v>2.980788</v>
      </c>
      <c r="H718">
        <v>-11.401802999999999</v>
      </c>
      <c r="I718">
        <v>53.216614</v>
      </c>
      <c r="J718">
        <v>25.138200999999999</v>
      </c>
      <c r="K718">
        <f>Table1[[#This Row],[mx]]-$W$8</f>
        <v>-21.517034974703435</v>
      </c>
      <c r="L718">
        <f>Table1[[#This Row],[my]]-$X$8</f>
        <v>46.068944523673451</v>
      </c>
      <c r="M718">
        <f>Table1[[#This Row],[mz]]-$Y$8</f>
        <v>-0.30151738280283524</v>
      </c>
      <c r="N718">
        <f>Table1[[#This Row],[cx]]*$W$9+Table1[[#This Row],[cy]]*$X$9+Table1[[#This Row],[cz]]*$Y$9</f>
        <v>-0.40744524108524932</v>
      </c>
      <c r="O718">
        <f>Table1[[#This Row],[cx]]*$W$10+Table1[[#This Row],[cy]]*$X$10+Table1[[#This Row],[cz]]*$Y$10</f>
        <v>0.9023237534082581</v>
      </c>
      <c r="P718">
        <f>Table1[[#This Row],[cx]]*$W$11+Table1[[#This Row],[cy]]*$X$11+Table1[[#This Row],[cz]]*$Y$11</f>
        <v>1.7404343208745256E-3</v>
      </c>
      <c r="Q718">
        <f t="shared" si="61"/>
        <v>3.9192874934101561E-4</v>
      </c>
      <c r="R718">
        <f t="shared" si="62"/>
        <v>114.30160577061119</v>
      </c>
      <c r="AF718">
        <f t="shared" si="63"/>
        <v>-0.67901228300953864</v>
      </c>
      <c r="AG718">
        <f t="shared" si="64"/>
        <v>249.9961537351335</v>
      </c>
      <c r="AH718">
        <f t="shared" si="65"/>
        <v>170.78657202324163</v>
      </c>
      <c r="AI718">
        <f>SQRT(Table1[[#This Row],[ax]]*Table1[[#This Row],[ax]]+Table1[[#This Row],[ay]]*Table1[[#This Row],[ay]]+Table1[[#This Row],[az]]*Table1[[#This Row],[az]])-9.807</f>
        <v>-0.97225573370292651</v>
      </c>
    </row>
    <row r="719" spans="1:35" x14ac:dyDescent="0.25">
      <c r="A719">
        <v>40668900</v>
      </c>
      <c r="B719">
        <v>1.7191240000000001</v>
      </c>
      <c r="C719">
        <v>-10.805583</v>
      </c>
      <c r="D719">
        <v>-0.70872000000000002</v>
      </c>
      <c r="E719">
        <v>-0.90948300000000004</v>
      </c>
      <c r="F719">
        <v>4.3632559999999998</v>
      </c>
      <c r="G719">
        <v>3.7248869999999998</v>
      </c>
      <c r="H719">
        <v>-4.1625629999999996</v>
      </c>
      <c r="I719">
        <v>55.742148999999998</v>
      </c>
      <c r="J719">
        <v>19.243727</v>
      </c>
      <c r="K719">
        <f>Table1[[#This Row],[mx]]-$W$8</f>
        <v>-14.277794974703436</v>
      </c>
      <c r="L719">
        <f>Table1[[#This Row],[my]]-$X$8</f>
        <v>48.594479523673449</v>
      </c>
      <c r="M719">
        <f>Table1[[#This Row],[mz]]-$Y$8</f>
        <v>-6.1959913828028341</v>
      </c>
      <c r="N719">
        <f>Table1[[#This Row],[cx]]*$W$9+Table1[[#This Row],[cy]]*$X$9+Table1[[#This Row],[cz]]*$Y$9</f>
        <v>-0.26686101306525123</v>
      </c>
      <c r="O719">
        <f>Table1[[#This Row],[cx]]*$W$10+Table1[[#This Row],[cy]]*$X$10+Table1[[#This Row],[cz]]*$Y$10</f>
        <v>0.95239343227667406</v>
      </c>
      <c r="P719">
        <f>Table1[[#This Row],[cx]]*$W$11+Table1[[#This Row],[cy]]*$X$11+Table1[[#This Row],[cz]]*$Y$11</f>
        <v>-0.12021499367616836</v>
      </c>
      <c r="Q719">
        <f t="shared" si="61"/>
        <v>5.300284318607215E-5</v>
      </c>
      <c r="R719">
        <f t="shared" si="62"/>
        <v>105.65289280229288</v>
      </c>
      <c r="AF719">
        <f t="shared" si="63"/>
        <v>-52.109537438896652</v>
      </c>
      <c r="AG719">
        <f t="shared" si="64"/>
        <v>249.9961537351335</v>
      </c>
      <c r="AH719">
        <f t="shared" si="65"/>
        <v>213.42030426314668</v>
      </c>
      <c r="AI719">
        <f>SQRT(Table1[[#This Row],[ax]]*Table1[[#This Row],[ax]]+Table1[[#This Row],[ay]]*Table1[[#This Row],[ay]]+Table1[[#This Row],[az]]*Table1[[#This Row],[az]])-9.807</f>
        <v>1.1574103961711053</v>
      </c>
    </row>
    <row r="720" spans="1:35" x14ac:dyDescent="0.25">
      <c r="A720">
        <v>40719968</v>
      </c>
      <c r="B720">
        <v>1.3001180000000001</v>
      </c>
      <c r="C720">
        <v>-9.5868719999999996</v>
      </c>
      <c r="D720">
        <v>-0.44295000000000001</v>
      </c>
      <c r="E720">
        <v>-1.3855310000000001</v>
      </c>
      <c r="F720">
        <v>4.3632559999999998</v>
      </c>
      <c r="G720">
        <v>3.427807</v>
      </c>
      <c r="H720">
        <v>10.677878</v>
      </c>
      <c r="I720">
        <v>57.546101</v>
      </c>
      <c r="J720">
        <v>20.630661</v>
      </c>
      <c r="K720">
        <f>Table1[[#This Row],[mx]]-$W$8</f>
        <v>0.56264602529656393</v>
      </c>
      <c r="L720">
        <f>Table1[[#This Row],[my]]-$X$8</f>
        <v>50.398431523673452</v>
      </c>
      <c r="M720">
        <f>Table1[[#This Row],[mz]]-$Y$8</f>
        <v>-4.809057382802834</v>
      </c>
      <c r="N720">
        <f>Table1[[#This Row],[cx]]*$W$9+Table1[[#This Row],[cy]]*$X$9+Table1[[#This Row],[cz]]*$Y$9</f>
        <v>2.0704472011779485E-2</v>
      </c>
      <c r="O720">
        <f>Table1[[#This Row],[cx]]*$W$10+Table1[[#This Row],[cy]]*$X$10+Table1[[#This Row],[cz]]*$Y$10</f>
        <v>0.98757198898277976</v>
      </c>
      <c r="P720">
        <f>Table1[[#This Row],[cx]]*$W$11+Table1[[#This Row],[cy]]*$X$11+Table1[[#This Row],[cz]]*$Y$11</f>
        <v>-9.9859843777752075E-2</v>
      </c>
      <c r="Q720">
        <f t="shared" si="61"/>
        <v>2.0451582707283337E-4</v>
      </c>
      <c r="R720">
        <f t="shared" si="62"/>
        <v>88.798968460274622</v>
      </c>
      <c r="AF720">
        <f t="shared" si="63"/>
        <v>-79.385078684540474</v>
      </c>
      <c r="AG720">
        <f t="shared" si="64"/>
        <v>249.9961537351335</v>
      </c>
      <c r="AH720">
        <f t="shared" si="65"/>
        <v>196.39887408540019</v>
      </c>
      <c r="AI720">
        <f>SQRT(Table1[[#This Row],[ax]]*Table1[[#This Row],[ax]]+Table1[[#This Row],[ay]]*Table1[[#This Row],[ay]]+Table1[[#This Row],[az]]*Table1[[#This Row],[az]])-9.807</f>
        <v>-0.12223741845945035</v>
      </c>
    </row>
    <row r="721" spans="1:35" x14ac:dyDescent="0.25">
      <c r="A721">
        <v>40771036</v>
      </c>
      <c r="B721">
        <v>1.2234989999999999</v>
      </c>
      <c r="C721">
        <v>-9.3234969999999997</v>
      </c>
      <c r="D721">
        <v>-0.54830000000000001</v>
      </c>
      <c r="E721">
        <v>-1.5013799999999999</v>
      </c>
      <c r="F721">
        <v>3.236189</v>
      </c>
      <c r="G721">
        <v>2.427908</v>
      </c>
      <c r="H721">
        <v>19.364967</v>
      </c>
      <c r="I721">
        <v>57.546101</v>
      </c>
      <c r="J721">
        <v>24.444732999999999</v>
      </c>
      <c r="K721">
        <f>Table1[[#This Row],[mx]]-$W$8</f>
        <v>9.2497350252965642</v>
      </c>
      <c r="L721">
        <f>Table1[[#This Row],[my]]-$X$8</f>
        <v>50.398431523673452</v>
      </c>
      <c r="M721">
        <f>Table1[[#This Row],[mz]]-$Y$8</f>
        <v>-0.99498538280283455</v>
      </c>
      <c r="N721">
        <f>Table1[[#This Row],[cx]]*$W$9+Table1[[#This Row],[cy]]*$X$9+Table1[[#This Row],[cz]]*$Y$9</f>
        <v>0.18883533947600811</v>
      </c>
      <c r="O721">
        <f>Table1[[#This Row],[cx]]*$W$10+Table1[[#This Row],[cy]]*$X$10+Table1[[#This Row],[cz]]*$Y$10</f>
        <v>0.9871717723861374</v>
      </c>
      <c r="P721">
        <f>Table1[[#This Row],[cx]]*$W$11+Table1[[#This Row],[cy]]*$X$11+Table1[[#This Row],[cz]]*$Y$11</f>
        <v>-2.7669452264554847E-2</v>
      </c>
      <c r="Q721">
        <f t="shared" si="61"/>
        <v>1.1951938613221944E-4</v>
      </c>
      <c r="R721">
        <f t="shared" si="62"/>
        <v>79.170755435180851</v>
      </c>
      <c r="AF721">
        <f t="shared" si="63"/>
        <v>-86.022737445351538</v>
      </c>
      <c r="AG721">
        <f t="shared" si="64"/>
        <v>185.41997140666237</v>
      </c>
      <c r="AH721">
        <f t="shared" si="65"/>
        <v>139.10888144604868</v>
      </c>
      <c r="AI721">
        <f>SQRT(Table1[[#This Row],[ax]]*Table1[[#This Row],[ax]]+Table1[[#This Row],[ay]]*Table1[[#This Row],[ay]]+Table1[[#This Row],[az]]*Table1[[#This Row],[az]])-9.807</f>
        <v>-0.38759561320303071</v>
      </c>
    </row>
    <row r="722" spans="1:35" x14ac:dyDescent="0.25">
      <c r="A722">
        <v>40822106</v>
      </c>
      <c r="B722">
        <v>1.039137</v>
      </c>
      <c r="C722">
        <v>-8.502243</v>
      </c>
      <c r="D722">
        <v>-0.62731300000000001</v>
      </c>
      <c r="E722">
        <v>-0.902559</v>
      </c>
      <c r="F722">
        <v>0.96700799999999998</v>
      </c>
      <c r="G722">
        <v>1.5683590000000001</v>
      </c>
      <c r="H722">
        <v>24.794395000000002</v>
      </c>
      <c r="I722">
        <v>56.102939999999997</v>
      </c>
      <c r="J722">
        <v>29.992474000000001</v>
      </c>
      <c r="K722">
        <f>Table1[[#This Row],[mx]]-$W$8</f>
        <v>14.679163025296566</v>
      </c>
      <c r="L722">
        <f>Table1[[#This Row],[my]]-$X$8</f>
        <v>48.955270523673448</v>
      </c>
      <c r="M722">
        <f>Table1[[#This Row],[mz]]-$Y$8</f>
        <v>4.5527556171971675</v>
      </c>
      <c r="N722">
        <f>Table1[[#This Row],[cx]]*$W$9+Table1[[#This Row],[cy]]*$X$9+Table1[[#This Row],[cz]]*$Y$9</f>
        <v>0.29364172997915883</v>
      </c>
      <c r="O722">
        <f>Table1[[#This Row],[cx]]*$W$10+Table1[[#This Row],[cy]]*$X$10+Table1[[#This Row],[cz]]*$Y$10</f>
        <v>0.9583290857024791</v>
      </c>
      <c r="P722">
        <f>Table1[[#This Row],[cx]]*$W$11+Table1[[#This Row],[cy]]*$X$11+Table1[[#This Row],[cz]]*$Y$11</f>
        <v>8.0992476166954638E-2</v>
      </c>
      <c r="Q722">
        <f t="shared" si="61"/>
        <v>1.2498979024738748E-4</v>
      </c>
      <c r="R722">
        <f t="shared" si="62"/>
        <v>72.964405509698068</v>
      </c>
      <c r="AF722">
        <f t="shared" si="63"/>
        <v>-51.712821461548067</v>
      </c>
      <c r="AG722">
        <f t="shared" si="64"/>
        <v>55.405477155386713</v>
      </c>
      <c r="AH722">
        <f t="shared" si="65"/>
        <v>89.860351461358277</v>
      </c>
      <c r="AI722">
        <f>SQRT(Table1[[#This Row],[ax]]*Table1[[#This Row],[ax]]+Table1[[#This Row],[ay]]*Table1[[#This Row],[ay]]+Table1[[#This Row],[az]]*Table1[[#This Row],[az]])-9.807</f>
        <v>-1.2185505860611254</v>
      </c>
    </row>
    <row r="723" spans="1:35" x14ac:dyDescent="0.25">
      <c r="A723">
        <v>40873171</v>
      </c>
      <c r="B723">
        <v>1.1349089999999999</v>
      </c>
      <c r="C723">
        <v>-8.1957699999999996</v>
      </c>
      <c r="D723">
        <v>-0.65125599999999995</v>
      </c>
      <c r="E723">
        <v>0.17683699999999999</v>
      </c>
      <c r="F723">
        <v>-1.141848</v>
      </c>
      <c r="G723">
        <v>0.36818800000000002</v>
      </c>
      <c r="H723">
        <v>26.785187000000001</v>
      </c>
      <c r="I723">
        <v>56.283337000000003</v>
      </c>
      <c r="J723">
        <v>30.859307999999999</v>
      </c>
      <c r="K723">
        <f>Table1[[#This Row],[mx]]-$W$8</f>
        <v>16.669955025296566</v>
      </c>
      <c r="L723">
        <f>Table1[[#This Row],[my]]-$X$8</f>
        <v>49.135667523673455</v>
      </c>
      <c r="M723">
        <f>Table1[[#This Row],[mz]]-$Y$8</f>
        <v>5.4195896171971647</v>
      </c>
      <c r="N723">
        <f>Table1[[#This Row],[cx]]*$W$9+Table1[[#This Row],[cy]]*$X$9+Table1[[#This Row],[cz]]*$Y$9</f>
        <v>0.33220688772228213</v>
      </c>
      <c r="O723">
        <f>Table1[[#This Row],[cx]]*$W$10+Table1[[#This Row],[cy]]*$X$10+Table1[[#This Row],[cz]]*$Y$10</f>
        <v>0.96177126808057534</v>
      </c>
      <c r="P723">
        <f>Table1[[#This Row],[cx]]*$W$11+Table1[[#This Row],[cy]]*$X$11+Table1[[#This Row],[cz]]*$Y$11</f>
        <v>9.7380003483768601E-2</v>
      </c>
      <c r="Q723">
        <f t="shared" si="61"/>
        <v>2.0113658360750753E-3</v>
      </c>
      <c r="R723">
        <f t="shared" si="62"/>
        <v>70.944497224874638</v>
      </c>
      <c r="AF723">
        <f t="shared" si="63"/>
        <v>10.132013761754939</v>
      </c>
      <c r="AG723">
        <f t="shared" si="64"/>
        <v>-65.423071245454025</v>
      </c>
      <c r="AH723">
        <f t="shared" si="65"/>
        <v>21.095618467362755</v>
      </c>
      <c r="AI723">
        <f>SQRT(Table1[[#This Row],[ax]]*Table1[[#This Row],[ax]]+Table1[[#This Row],[ay]]*Table1[[#This Row],[ay]]+Table1[[#This Row],[az]]*Table1[[#This Row],[az]])-9.807</f>
        <v>-1.5074338240654406</v>
      </c>
    </row>
    <row r="724" spans="1:35" x14ac:dyDescent="0.25">
      <c r="A724">
        <v>40924241</v>
      </c>
      <c r="B724">
        <v>1.4437770000000001</v>
      </c>
      <c r="C724">
        <v>-11.18628</v>
      </c>
      <c r="D724">
        <v>-0.68717099999999998</v>
      </c>
      <c r="E724">
        <v>1.0310589999999999</v>
      </c>
      <c r="F724">
        <v>-3.7296809999999998</v>
      </c>
      <c r="G724">
        <v>-0.37870700000000002</v>
      </c>
      <c r="H724">
        <v>26.785187000000001</v>
      </c>
      <c r="I724">
        <v>54.840172000000003</v>
      </c>
      <c r="J724">
        <v>29.819106999999999</v>
      </c>
      <c r="K724">
        <f>Table1[[#This Row],[mx]]-$W$8</f>
        <v>16.669955025296566</v>
      </c>
      <c r="L724">
        <f>Table1[[#This Row],[my]]-$X$8</f>
        <v>47.692502523673454</v>
      </c>
      <c r="M724">
        <f>Table1[[#This Row],[mz]]-$Y$8</f>
        <v>4.379388617197165</v>
      </c>
      <c r="N724">
        <f>Table1[[#This Row],[cx]]*$W$9+Table1[[#This Row],[cy]]*$X$9+Table1[[#This Row],[cz]]*$Y$9</f>
        <v>0.33192359768504881</v>
      </c>
      <c r="O724">
        <f>Table1[[#This Row],[cx]]*$W$10+Table1[[#This Row],[cy]]*$X$10+Table1[[#This Row],[cz]]*$Y$10</f>
        <v>0.93361399616018459</v>
      </c>
      <c r="P724">
        <f>Table1[[#This Row],[cx]]*$W$11+Table1[[#This Row],[cy]]*$X$11+Table1[[#This Row],[cz]]*$Y$11</f>
        <v>7.6608480982158167E-2</v>
      </c>
      <c r="Q724">
        <f t="shared" si="61"/>
        <v>1.5185071260391542E-4</v>
      </c>
      <c r="R724">
        <f t="shared" si="62"/>
        <v>70.428402160203646</v>
      </c>
      <c r="AF724">
        <f t="shared" si="63"/>
        <v>59.075329128979142</v>
      </c>
      <c r="AG724">
        <f t="shared" si="64"/>
        <v>-213.69498023013239</v>
      </c>
      <c r="AH724">
        <f t="shared" si="65"/>
        <v>-21.698312772060866</v>
      </c>
      <c r="AI724">
        <f>SQRT(Table1[[#This Row],[ax]]*Table1[[#This Row],[ax]]+Table1[[#This Row],[ay]]*Table1[[#This Row],[ay]]+Table1[[#This Row],[az]]*Table1[[#This Row],[az]])-9.807</f>
        <v>1.4929803649108173</v>
      </c>
    </row>
    <row r="725" spans="1:35" x14ac:dyDescent="0.25">
      <c r="A725">
        <v>40975309</v>
      </c>
      <c r="B725">
        <v>1.3288500000000001</v>
      </c>
      <c r="C725">
        <v>-9.3833540000000006</v>
      </c>
      <c r="D725">
        <v>-0.395063</v>
      </c>
      <c r="E725">
        <v>1.296713</v>
      </c>
      <c r="F725">
        <v>-4.3633889999999997</v>
      </c>
      <c r="G725">
        <v>-1.9711689999999999</v>
      </c>
      <c r="H725">
        <v>26.966166999999999</v>
      </c>
      <c r="I725">
        <v>56.82452</v>
      </c>
      <c r="J725">
        <v>25.831669000000002</v>
      </c>
      <c r="K725">
        <f>Table1[[#This Row],[mx]]-$W$8</f>
        <v>16.850935025296565</v>
      </c>
      <c r="L725">
        <f>Table1[[#This Row],[my]]-$X$8</f>
        <v>49.676850523673451</v>
      </c>
      <c r="M725">
        <f>Table1[[#This Row],[mz]]-$Y$8</f>
        <v>0.39195061719716762</v>
      </c>
      <c r="N725">
        <f>Table1[[#This Row],[cx]]*$W$9+Table1[[#This Row],[cy]]*$X$9+Table1[[#This Row],[cz]]*$Y$9</f>
        <v>0.33580544744885688</v>
      </c>
      <c r="O725">
        <f>Table1[[#This Row],[cx]]*$W$10+Table1[[#This Row],[cy]]*$X$10+Table1[[#This Row],[cz]]*$Y$10</f>
        <v>0.97289108764509735</v>
      </c>
      <c r="P725">
        <f>Table1[[#This Row],[cx]]*$W$11+Table1[[#This Row],[cy]]*$X$11+Table1[[#This Row],[cz]]*$Y$11</f>
        <v>-3.5729124923798428E-3</v>
      </c>
      <c r="Q725">
        <f t="shared" si="61"/>
        <v>3.5159127570799143E-3</v>
      </c>
      <c r="R725">
        <f t="shared" si="62"/>
        <v>70.957249635168495</v>
      </c>
      <c r="AF725">
        <f t="shared" si="63"/>
        <v>74.296182139747515</v>
      </c>
      <c r="AG725">
        <f t="shared" si="64"/>
        <v>-250.00377407380876</v>
      </c>
      <c r="AH725">
        <f t="shared" si="65"/>
        <v>-112.93966440702296</v>
      </c>
      <c r="AI725">
        <f>SQRT(Table1[[#This Row],[ax]]*Table1[[#This Row],[ax]]+Table1[[#This Row],[ay]]*Table1[[#This Row],[ay]]+Table1[[#This Row],[az]]*Table1[[#This Row],[az]])-9.807</f>
        <v>-0.32178785762885553</v>
      </c>
    </row>
    <row r="726" spans="1:35" x14ac:dyDescent="0.25">
      <c r="A726">
        <v>41026383</v>
      </c>
      <c r="B726">
        <v>1.3551869999999999</v>
      </c>
      <c r="C726">
        <v>-10.305168999999999</v>
      </c>
      <c r="D726">
        <v>7.6618000000000006E-2</v>
      </c>
      <c r="E726">
        <v>7.7632000000000007E-2</v>
      </c>
      <c r="F726">
        <v>-4.3633889999999997</v>
      </c>
      <c r="G726">
        <v>-2.7217920000000002</v>
      </c>
      <c r="H726">
        <v>17.012212999999999</v>
      </c>
      <c r="I726">
        <v>56.644126999999997</v>
      </c>
      <c r="J726">
        <v>15.603021999999999</v>
      </c>
      <c r="K726">
        <f>Table1[[#This Row],[mx]]-$W$8</f>
        <v>6.8969810252965633</v>
      </c>
      <c r="L726">
        <f>Table1[[#This Row],[my]]-$X$8</f>
        <v>49.496457523673449</v>
      </c>
      <c r="M726">
        <f>Table1[[#This Row],[mz]]-$Y$8</f>
        <v>-9.8366963828028346</v>
      </c>
      <c r="N726">
        <f>Table1[[#This Row],[cx]]*$W$9+Table1[[#This Row],[cy]]*$X$9+Table1[[#This Row],[cz]]*$Y$9</f>
        <v>0.14310930952368142</v>
      </c>
      <c r="O726">
        <f>Table1[[#This Row],[cx]]*$W$10+Table1[[#This Row],[cy]]*$X$10+Table1[[#This Row],[cz]]*$Y$10</f>
        <v>0.97042325521240225</v>
      </c>
      <c r="P726">
        <f>Table1[[#This Row],[cx]]*$W$11+Table1[[#This Row],[cy]]*$X$11+Table1[[#This Row],[cz]]*$Y$11</f>
        <v>-0.20376958120183747</v>
      </c>
      <c r="Q726">
        <f t="shared" si="61"/>
        <v>1.3865278525967057E-5</v>
      </c>
      <c r="R726">
        <f t="shared" si="62"/>
        <v>81.61099793989969</v>
      </c>
      <c r="AF726">
        <f t="shared" si="63"/>
        <v>4.4479859551596075</v>
      </c>
      <c r="AG726">
        <f t="shared" si="64"/>
        <v>-250.00377407380876</v>
      </c>
      <c r="AH726">
        <f t="shared" si="65"/>
        <v>-155.94719431247137</v>
      </c>
      <c r="AI726">
        <f>SQRT(Table1[[#This Row],[ax]]*Table1[[#This Row],[ax]]+Table1[[#This Row],[ay]]*Table1[[#This Row],[ay]]+Table1[[#This Row],[az]]*Table1[[#This Row],[az]])-9.807</f>
        <v>0.58717674669109954</v>
      </c>
    </row>
    <row r="727" spans="1:35" x14ac:dyDescent="0.25">
      <c r="A727">
        <v>41077451</v>
      </c>
      <c r="B727">
        <v>1.3815249999999999</v>
      </c>
      <c r="C727">
        <v>-10.479955</v>
      </c>
      <c r="D727">
        <v>0.263376</v>
      </c>
      <c r="E727">
        <v>-1.502046</v>
      </c>
      <c r="F727">
        <v>-4.3633889999999997</v>
      </c>
      <c r="G727">
        <v>-2.5492170000000001</v>
      </c>
      <c r="H727">
        <v>7.2392399999999997</v>
      </c>
      <c r="I727">
        <v>57.726497999999999</v>
      </c>
      <c r="J727">
        <v>15.256288</v>
      </c>
      <c r="K727">
        <f>Table1[[#This Row],[mx]]-$W$8</f>
        <v>-2.8759919747034361</v>
      </c>
      <c r="L727">
        <f>Table1[[#This Row],[my]]-$X$8</f>
        <v>50.578828523673451</v>
      </c>
      <c r="M727">
        <f>Table1[[#This Row],[mz]]-$Y$8</f>
        <v>-10.183430382802834</v>
      </c>
      <c r="N727">
        <f>Table1[[#This Row],[cx]]*$W$9+Table1[[#This Row],[cy]]*$X$9+Table1[[#This Row],[cz]]*$Y$9</f>
        <v>-4.5819433996752527E-2</v>
      </c>
      <c r="O727">
        <f>Table1[[#This Row],[cx]]*$W$10+Table1[[#This Row],[cy]]*$X$10+Table1[[#This Row],[cz]]*$Y$10</f>
        <v>0.99166375854751876</v>
      </c>
      <c r="P727">
        <f>Table1[[#This Row],[cx]]*$W$11+Table1[[#This Row],[cy]]*$X$11+Table1[[#This Row],[cz]]*$Y$11</f>
        <v>-0.20595197254911299</v>
      </c>
      <c r="Q727">
        <f t="shared" si="61"/>
        <v>7.7911578133448413E-4</v>
      </c>
      <c r="R727">
        <f t="shared" si="62"/>
        <v>92.645447473310725</v>
      </c>
      <c r="AF727">
        <f t="shared" si="63"/>
        <v>-86.060896434507256</v>
      </c>
      <c r="AG727">
        <f t="shared" si="64"/>
        <v>-250.00377407380876</v>
      </c>
      <c r="AH727">
        <f t="shared" si="65"/>
        <v>-146.05937516300119</v>
      </c>
      <c r="AI727">
        <f>SQRT(Table1[[#This Row],[ax]]*Table1[[#This Row],[ax]]+Table1[[#This Row],[ay]]*Table1[[#This Row],[ay]]+Table1[[#This Row],[az]]*Table1[[#This Row],[az]])-9.807</f>
        <v>0.76690349138037028</v>
      </c>
    </row>
    <row r="728" spans="1:35" x14ac:dyDescent="0.25">
      <c r="A728">
        <v>41128523</v>
      </c>
      <c r="B728">
        <v>0.95294100000000004</v>
      </c>
      <c r="C728">
        <v>-9.9747520000000005</v>
      </c>
      <c r="D728">
        <v>0.272953</v>
      </c>
      <c r="E728">
        <v>-2.0800939999999999</v>
      </c>
      <c r="F728">
        <v>-4.3633889999999997</v>
      </c>
      <c r="G728">
        <v>-0.95062999999999998</v>
      </c>
      <c r="H728">
        <v>-5.2484489999999999</v>
      </c>
      <c r="I728">
        <v>56.102939999999997</v>
      </c>
      <c r="J728">
        <v>26.871870000000001</v>
      </c>
      <c r="K728">
        <f>Table1[[#This Row],[mx]]-$W$8</f>
        <v>-15.363680974703435</v>
      </c>
      <c r="L728">
        <f>Table1[[#This Row],[my]]-$X$8</f>
        <v>48.955270523673448</v>
      </c>
      <c r="M728">
        <f>Table1[[#This Row],[mz]]-$Y$8</f>
        <v>1.4321516171971673</v>
      </c>
      <c r="N728">
        <f>Table1[[#This Row],[cx]]*$W$9+Table1[[#This Row],[cy]]*$X$9+Table1[[#This Row],[cz]]*$Y$9</f>
        <v>-0.28779173373158007</v>
      </c>
      <c r="O728">
        <f>Table1[[#This Row],[cx]]*$W$10+Table1[[#This Row],[cy]]*$X$10+Table1[[#This Row],[cz]]*$Y$10</f>
        <v>0.95867040386681646</v>
      </c>
      <c r="P728">
        <f>Table1[[#This Row],[cx]]*$W$11+Table1[[#This Row],[cy]]*$X$11+Table1[[#This Row],[cz]]*$Y$11</f>
        <v>3.3283125535567053E-2</v>
      </c>
      <c r="Q728">
        <f t="shared" si="61"/>
        <v>8.8851191576556821E-6</v>
      </c>
      <c r="R728">
        <f t="shared" si="62"/>
        <v>106.70969515546444</v>
      </c>
      <c r="AF728">
        <f t="shared" si="63"/>
        <v>-119.18060719048546</v>
      </c>
      <c r="AG728">
        <f t="shared" si="64"/>
        <v>-250.00377407380876</v>
      </c>
      <c r="AH728">
        <f t="shared" si="65"/>
        <v>-54.467086878521449</v>
      </c>
      <c r="AI728">
        <f>SQRT(Table1[[#This Row],[ax]]*Table1[[#This Row],[ax]]+Table1[[#This Row],[ay]]*Table1[[#This Row],[ay]]+Table1[[#This Row],[az]]*Table1[[#This Row],[az]])-9.807</f>
        <v>0.21688534208138321</v>
      </c>
    </row>
    <row r="729" spans="1:35" x14ac:dyDescent="0.25">
      <c r="A729">
        <v>41179585</v>
      </c>
      <c r="B729">
        <v>0.60815799999999998</v>
      </c>
      <c r="C729">
        <v>-8.3011199999999992</v>
      </c>
      <c r="D729">
        <v>0.40942899999999999</v>
      </c>
      <c r="E729">
        <v>-1.139184</v>
      </c>
      <c r="F729">
        <v>-4.3633889999999997</v>
      </c>
      <c r="G729">
        <v>9.5875000000000002E-2</v>
      </c>
      <c r="H729">
        <v>-0.72392400000000001</v>
      </c>
      <c r="I729">
        <v>54.118591000000002</v>
      </c>
      <c r="J729">
        <v>38.487453000000002</v>
      </c>
      <c r="K729">
        <f>Table1[[#This Row],[mx]]-$W$8</f>
        <v>-10.839155974703436</v>
      </c>
      <c r="L729">
        <f>Table1[[#This Row],[my]]-$X$8</f>
        <v>46.970921523673454</v>
      </c>
      <c r="M729">
        <f>Table1[[#This Row],[mz]]-$Y$8</f>
        <v>13.047734617197168</v>
      </c>
      <c r="N729">
        <f>Table1[[#This Row],[cx]]*$W$9+Table1[[#This Row],[cy]]*$X$9+Table1[[#This Row],[cz]]*$Y$9</f>
        <v>-0.20059222428893797</v>
      </c>
      <c r="O729">
        <f>Table1[[#This Row],[cx]]*$W$10+Table1[[#This Row],[cy]]*$X$10+Table1[[#This Row],[cz]]*$Y$10</f>
        <v>0.91860051987517866</v>
      </c>
      <c r="P729">
        <f>Table1[[#This Row],[cx]]*$W$11+Table1[[#This Row],[cy]]*$X$11+Table1[[#This Row],[cz]]*$Y$11</f>
        <v>0.26411773549429374</v>
      </c>
      <c r="Q729">
        <f t="shared" si="61"/>
        <v>2.1323768591173979E-3</v>
      </c>
      <c r="R729">
        <f t="shared" si="62"/>
        <v>102.31815442452645</v>
      </c>
      <c r="AF729">
        <f t="shared" si="63"/>
        <v>-65.270435288831166</v>
      </c>
      <c r="AG729">
        <f t="shared" si="64"/>
        <v>-250.00377407380876</v>
      </c>
      <c r="AH729">
        <f t="shared" si="65"/>
        <v>5.493232860816768</v>
      </c>
      <c r="AI729">
        <f>SQRT(Table1[[#This Row],[ax]]*Table1[[#This Row],[ax]]+Table1[[#This Row],[ay]]*Table1[[#This Row],[ay]]+Table1[[#This Row],[az]]*Table1[[#This Row],[az]])-9.807</f>
        <v>-1.4735684431079061</v>
      </c>
    </row>
    <row r="730" spans="1:35" x14ac:dyDescent="0.25">
      <c r="A730">
        <v>41230649</v>
      </c>
      <c r="B730">
        <v>0.21548900000000001</v>
      </c>
      <c r="C730">
        <v>-7.8605650000000002</v>
      </c>
      <c r="D730">
        <v>0.306473</v>
      </c>
      <c r="E730">
        <v>-0.164719</v>
      </c>
      <c r="F730">
        <v>-4.3633889999999997</v>
      </c>
      <c r="G730">
        <v>0.26632</v>
      </c>
      <c r="H730">
        <v>6.6962970000000004</v>
      </c>
      <c r="I730">
        <v>55.020569000000002</v>
      </c>
      <c r="J730">
        <v>42.474891999999997</v>
      </c>
      <c r="K730">
        <f>Table1[[#This Row],[mx]]-$W$8</f>
        <v>-3.4189349747034354</v>
      </c>
      <c r="L730">
        <f>Table1[[#This Row],[my]]-$X$8</f>
        <v>47.872899523673453</v>
      </c>
      <c r="M730">
        <f>Table1[[#This Row],[mz]]-$Y$8</f>
        <v>17.035173617197163</v>
      </c>
      <c r="N730">
        <f>Table1[[#This Row],[cx]]*$W$9+Table1[[#This Row],[cy]]*$X$9+Table1[[#This Row],[cz]]*$Y$9</f>
        <v>-5.6803251906090639E-2</v>
      </c>
      <c r="O730">
        <f>Table1[[#This Row],[cx]]*$W$10+Table1[[#This Row],[cy]]*$X$10+Table1[[#This Row],[cz]]*$Y$10</f>
        <v>0.93584873225079002</v>
      </c>
      <c r="P730">
        <f>Table1[[#This Row],[cx]]*$W$11+Table1[[#This Row],[cy]]*$X$11+Table1[[#This Row],[cz]]*$Y$11</f>
        <v>0.3403561434771431</v>
      </c>
      <c r="Q730">
        <f t="shared" si="61"/>
        <v>2.6196345021930176E-5</v>
      </c>
      <c r="R730">
        <f t="shared" si="62"/>
        <v>93.473423131075151</v>
      </c>
      <c r="AF730">
        <f t="shared" si="63"/>
        <v>-9.4377035056154082</v>
      </c>
      <c r="AG730">
        <f t="shared" si="64"/>
        <v>-250.00377407380876</v>
      </c>
      <c r="AH730">
        <f t="shared" si="65"/>
        <v>15.259011999924084</v>
      </c>
      <c r="AI730">
        <f>SQRT(Table1[[#This Row],[ax]]*Table1[[#This Row],[ax]]+Table1[[#This Row],[ay]]*Table1[[#This Row],[ay]]+Table1[[#This Row],[az]]*Table1[[#This Row],[az]])-9.807</f>
        <v>-1.9375118763622883</v>
      </c>
    </row>
    <row r="731" spans="1:35" x14ac:dyDescent="0.25">
      <c r="A731">
        <v>41281713</v>
      </c>
      <c r="B731">
        <v>2.8732000000000001E-2</v>
      </c>
      <c r="C731">
        <v>-8.2675999999999998</v>
      </c>
      <c r="D731">
        <v>-2.1548999999999999E-2</v>
      </c>
      <c r="E731">
        <v>0.66793100000000005</v>
      </c>
      <c r="F731">
        <v>-4.3633889999999997</v>
      </c>
      <c r="G731">
        <v>-0.39814899999999998</v>
      </c>
      <c r="H731">
        <v>13.211613</v>
      </c>
      <c r="I731">
        <v>54.298988000000001</v>
      </c>
      <c r="J731">
        <v>41.087955000000001</v>
      </c>
      <c r="K731">
        <f>Table1[[#This Row],[mx]]-$W$8</f>
        <v>3.096381025296564</v>
      </c>
      <c r="L731">
        <f>Table1[[#This Row],[my]]-$X$8</f>
        <v>47.151318523673453</v>
      </c>
      <c r="M731">
        <f>Table1[[#This Row],[mz]]-$Y$8</f>
        <v>15.648236617197167</v>
      </c>
      <c r="N731">
        <f>Table1[[#This Row],[cx]]*$W$9+Table1[[#This Row],[cy]]*$X$9+Table1[[#This Row],[cz]]*$Y$9</f>
        <v>6.9146201279135927E-2</v>
      </c>
      <c r="O731">
        <f>Table1[[#This Row],[cx]]*$W$10+Table1[[#This Row],[cy]]*$X$10+Table1[[#This Row],[cz]]*$Y$10</f>
        <v>0.92185595074315951</v>
      </c>
      <c r="P731">
        <f>Table1[[#This Row],[cx]]*$W$11+Table1[[#This Row],[cy]]*$X$11+Table1[[#This Row],[cz]]*$Y$11</f>
        <v>0.30936010511795203</v>
      </c>
      <c r="Q731">
        <f t="shared" si="61"/>
        <v>2.4697653990412038E-3</v>
      </c>
      <c r="R731">
        <f t="shared" si="62"/>
        <v>85.710413729148371</v>
      </c>
      <c r="AF731">
        <f t="shared" si="63"/>
        <v>38.269627305952589</v>
      </c>
      <c r="AG731">
        <f t="shared" si="64"/>
        <v>-250.00377407380876</v>
      </c>
      <c r="AH731">
        <f t="shared" si="65"/>
        <v>-22.812257317354213</v>
      </c>
      <c r="AI731">
        <f>SQRT(Table1[[#This Row],[ax]]*Table1[[#This Row],[ax]]+Table1[[#This Row],[ay]]*Table1[[#This Row],[ay]]+Table1[[#This Row],[az]]*Table1[[#This Row],[az]])-9.807</f>
        <v>-1.539321991802959</v>
      </c>
    </row>
    <row r="732" spans="1:35" x14ac:dyDescent="0.25">
      <c r="A732">
        <v>41332777</v>
      </c>
      <c r="B732">
        <v>0.158025</v>
      </c>
      <c r="C732">
        <v>-8.6075940000000006</v>
      </c>
      <c r="D732">
        <v>-0.14365900000000001</v>
      </c>
      <c r="E732">
        <v>0.85275699999999999</v>
      </c>
      <c r="F732">
        <v>-2.4659909999999998</v>
      </c>
      <c r="G732">
        <v>-1.223608</v>
      </c>
      <c r="H732">
        <v>14.659461</v>
      </c>
      <c r="I732">
        <v>55.381359000000003</v>
      </c>
      <c r="J732">
        <v>41.087955000000001</v>
      </c>
      <c r="K732">
        <f>Table1[[#This Row],[mx]]-$W$8</f>
        <v>4.5442290252965645</v>
      </c>
      <c r="L732">
        <f>Table1[[#This Row],[my]]-$X$8</f>
        <v>48.233689523673455</v>
      </c>
      <c r="M732">
        <f>Table1[[#This Row],[mz]]-$Y$8</f>
        <v>15.648236617197167</v>
      </c>
      <c r="N732">
        <f>Table1[[#This Row],[cx]]*$W$9+Table1[[#This Row],[cy]]*$X$9+Table1[[#This Row],[cz]]*$Y$9</f>
        <v>9.7377802877437428E-2</v>
      </c>
      <c r="O732">
        <f>Table1[[#This Row],[cx]]*$W$10+Table1[[#This Row],[cy]]*$X$10+Table1[[#This Row],[cz]]*$Y$10</f>
        <v>0.94305376336049473</v>
      </c>
      <c r="P732">
        <f>Table1[[#This Row],[cx]]*$W$11+Table1[[#This Row],[cy]]*$X$11+Table1[[#This Row],[cz]]*$Y$11</f>
        <v>0.30857592352826591</v>
      </c>
      <c r="Q732">
        <f t="shared" si="61"/>
        <v>3.5379445565417225E-5</v>
      </c>
      <c r="R732">
        <f t="shared" si="62"/>
        <v>84.104648229099496</v>
      </c>
      <c r="AF732">
        <f t="shared" si="63"/>
        <v>48.859377050237541</v>
      </c>
      <c r="AG732">
        <f t="shared" si="64"/>
        <v>-141.29087661724537</v>
      </c>
      <c r="AH732">
        <f t="shared" si="65"/>
        <v>-70.107574178443642</v>
      </c>
      <c r="AI732">
        <f>SQRT(Table1[[#This Row],[ax]]*Table1[[#This Row],[ax]]+Table1[[#This Row],[ay]]*Table1[[#This Row],[ay]]+Table1[[#This Row],[az]]*Table1[[#This Row],[az]])-9.807</f>
        <v>-1.1967570140127854</v>
      </c>
    </row>
    <row r="733" spans="1:35" x14ac:dyDescent="0.25">
      <c r="A733">
        <v>41383845</v>
      </c>
      <c r="B733">
        <v>0.53154000000000001</v>
      </c>
      <c r="C733">
        <v>-9.017023</v>
      </c>
      <c r="D733">
        <v>-0.37590899999999999</v>
      </c>
      <c r="E733">
        <v>0.48430299999999998</v>
      </c>
      <c r="F733">
        <v>-2.5473520000000001</v>
      </c>
      <c r="G733">
        <v>-1.7530520000000001</v>
      </c>
      <c r="H733">
        <v>13.030632000000001</v>
      </c>
      <c r="I733">
        <v>57.004916999999999</v>
      </c>
      <c r="J733">
        <v>38.487453000000002</v>
      </c>
      <c r="K733">
        <f>Table1[[#This Row],[mx]]-$W$8</f>
        <v>2.9154000252965648</v>
      </c>
      <c r="L733">
        <f>Table1[[#This Row],[my]]-$X$8</f>
        <v>49.85724752367345</v>
      </c>
      <c r="M733">
        <f>Table1[[#This Row],[mz]]-$Y$8</f>
        <v>13.047734617197168</v>
      </c>
      <c r="N733">
        <f>Table1[[#This Row],[cx]]*$W$9+Table1[[#This Row],[cy]]*$X$9+Table1[[#This Row],[cz]]*$Y$9</f>
        <v>6.6166199979823925E-2</v>
      </c>
      <c r="O733">
        <f>Table1[[#This Row],[cx]]*$W$10+Table1[[#This Row],[cy]]*$X$10+Table1[[#This Row],[cz]]*$Y$10</f>
        <v>0.97512210308570391</v>
      </c>
      <c r="P733">
        <f>Table1[[#This Row],[cx]]*$W$11+Table1[[#This Row],[cy]]*$X$11+Table1[[#This Row],[cz]]*$Y$11</f>
        <v>0.25712812940848057</v>
      </c>
      <c r="Q733">
        <f t="shared" si="61"/>
        <v>4.5607689422456639E-4</v>
      </c>
      <c r="R733">
        <f t="shared" si="62"/>
        <v>86.118186871885399</v>
      </c>
      <c r="AF733">
        <f t="shared" si="63"/>
        <v>27.748517905524306</v>
      </c>
      <c r="AG733">
        <f t="shared" si="64"/>
        <v>-145.95251853420928</v>
      </c>
      <c r="AH733">
        <f t="shared" si="65"/>
        <v>-100.442480866968</v>
      </c>
      <c r="AI733">
        <f>SQRT(Table1[[#This Row],[ax]]*Table1[[#This Row],[ax]]+Table1[[#This Row],[ay]]*Table1[[#This Row],[ay]]+Table1[[#This Row],[az]]*Table1[[#This Row],[az]])-9.807</f>
        <v>-0.76650520544312251</v>
      </c>
    </row>
    <row r="734" spans="1:35" x14ac:dyDescent="0.25">
      <c r="A734">
        <v>41434905</v>
      </c>
      <c r="B734">
        <v>0.246615</v>
      </c>
      <c r="C734">
        <v>-9.5270139999999994</v>
      </c>
      <c r="D734">
        <v>-0.201123</v>
      </c>
      <c r="E734">
        <v>0.25659900000000002</v>
      </c>
      <c r="F734">
        <v>-2.707144</v>
      </c>
      <c r="G734">
        <v>-2.322978</v>
      </c>
      <c r="H734">
        <v>11.944746</v>
      </c>
      <c r="I734">
        <v>56.283337000000003</v>
      </c>
      <c r="J734">
        <v>36.060318000000002</v>
      </c>
      <c r="K734">
        <f>Table1[[#This Row],[mx]]-$W$8</f>
        <v>1.8295140252965645</v>
      </c>
      <c r="L734">
        <f>Table1[[#This Row],[my]]-$X$8</f>
        <v>49.135667523673455</v>
      </c>
      <c r="M734">
        <f>Table1[[#This Row],[mz]]-$Y$8</f>
        <v>10.620599617197168</v>
      </c>
      <c r="N734">
        <f>Table1[[#This Row],[cx]]*$W$9+Table1[[#This Row],[cy]]*$X$9+Table1[[#This Row],[cz]]*$Y$9</f>
        <v>4.5005498745109063E-2</v>
      </c>
      <c r="O734">
        <f>Table1[[#This Row],[cx]]*$W$10+Table1[[#This Row],[cy]]*$X$10+Table1[[#This Row],[cz]]*$Y$10</f>
        <v>0.96124165442135545</v>
      </c>
      <c r="P734">
        <f>Table1[[#This Row],[cx]]*$W$11+Table1[[#This Row],[cy]]*$X$11+Table1[[#This Row],[cz]]*$Y$11</f>
        <v>0.20903429617498004</v>
      </c>
      <c r="Q734">
        <f t="shared" si="61"/>
        <v>9.1770522490782608E-4</v>
      </c>
      <c r="R734">
        <f t="shared" si="62"/>
        <v>87.31935942464284</v>
      </c>
      <c r="AF734">
        <f t="shared" si="63"/>
        <v>14.702039727277413</v>
      </c>
      <c r="AG734">
        <f t="shared" si="64"/>
        <v>-155.10792573416373</v>
      </c>
      <c r="AH734">
        <f t="shared" si="65"/>
        <v>-133.09683530174095</v>
      </c>
      <c r="AI734">
        <f>SQRT(Table1[[#This Row],[ax]]*Table1[[#This Row],[ax]]+Table1[[#This Row],[ay]]*Table1[[#This Row],[ay]]+Table1[[#This Row],[az]]*Table1[[#This Row],[az]])-9.807</f>
        <v>-0.27467262545237681</v>
      </c>
    </row>
    <row r="735" spans="1:35" x14ac:dyDescent="0.25">
      <c r="A735">
        <v>41485972</v>
      </c>
      <c r="B735">
        <v>0.63449599999999995</v>
      </c>
      <c r="C735">
        <v>-8.5597080000000005</v>
      </c>
      <c r="D735">
        <v>-0.18675700000000001</v>
      </c>
      <c r="E735">
        <v>-0.16312099999999999</v>
      </c>
      <c r="F735">
        <v>-3.3842639999999999</v>
      </c>
      <c r="G735">
        <v>-1.6254850000000001</v>
      </c>
      <c r="H735">
        <v>6.3343350000000003</v>
      </c>
      <c r="I735">
        <v>57.546101</v>
      </c>
      <c r="J735">
        <v>35.540215000000003</v>
      </c>
      <c r="K735">
        <f>Table1[[#This Row],[mx]]-$W$8</f>
        <v>-3.7808969747034356</v>
      </c>
      <c r="L735">
        <f>Table1[[#This Row],[my]]-$X$8</f>
        <v>50.398431523673452</v>
      </c>
      <c r="M735">
        <f>Table1[[#This Row],[mz]]-$Y$8</f>
        <v>10.10049661719717</v>
      </c>
      <c r="N735">
        <f>Table1[[#This Row],[cx]]*$W$9+Table1[[#This Row],[cy]]*$X$9+Table1[[#This Row],[cz]]*$Y$9</f>
        <v>-6.3329179095222135E-2</v>
      </c>
      <c r="O735">
        <f>Table1[[#This Row],[cx]]*$W$10+Table1[[#This Row],[cy]]*$X$10+Table1[[#This Row],[cz]]*$Y$10</f>
        <v>0.98603066613858936</v>
      </c>
      <c r="P735">
        <f>Table1[[#This Row],[cx]]*$W$11+Table1[[#This Row],[cy]]*$X$11+Table1[[#This Row],[cz]]*$Y$11</f>
        <v>0.20130282057929044</v>
      </c>
      <c r="Q735">
        <f t="shared" si="61"/>
        <v>2.8190024045437556E-4</v>
      </c>
      <c r="R735">
        <f t="shared" si="62"/>
        <v>93.674853029427894</v>
      </c>
      <c r="AF735">
        <f t="shared" si="63"/>
        <v>-9.3461448499535003</v>
      </c>
      <c r="AG735">
        <f t="shared" si="64"/>
        <v>-193.90404395806203</v>
      </c>
      <c r="AH735">
        <f t="shared" si="65"/>
        <v>-93.133430161822631</v>
      </c>
      <c r="AI735">
        <f>SQRT(Table1[[#This Row],[ax]]*Table1[[#This Row],[ax]]+Table1[[#This Row],[ay]]*Table1[[#This Row],[ay]]+Table1[[#This Row],[az]]*Table1[[#This Row],[az]])-9.807</f>
        <v>-1.2217763921765563</v>
      </c>
    </row>
    <row r="736" spans="1:35" x14ac:dyDescent="0.25">
      <c r="A736">
        <v>41537041</v>
      </c>
      <c r="B736">
        <v>-0.16042000000000001</v>
      </c>
      <c r="C736">
        <v>-9.7760239999999996</v>
      </c>
      <c r="D736">
        <v>1.9154999999999998E-2</v>
      </c>
      <c r="E736">
        <v>-0.388961</v>
      </c>
      <c r="F736">
        <v>-2.535501</v>
      </c>
      <c r="G736">
        <v>-1.1742060000000001</v>
      </c>
      <c r="H736">
        <v>5.7913920000000001</v>
      </c>
      <c r="I736">
        <v>55.200961999999997</v>
      </c>
      <c r="J736">
        <v>36.407051000000003</v>
      </c>
      <c r="K736">
        <f>Table1[[#This Row],[mx]]-$W$8</f>
        <v>-4.3238399747034357</v>
      </c>
      <c r="L736">
        <f>Table1[[#This Row],[my]]-$X$8</f>
        <v>48.053292523673448</v>
      </c>
      <c r="M736">
        <f>Table1[[#This Row],[mz]]-$Y$8</f>
        <v>10.967332617197169</v>
      </c>
      <c r="N736">
        <f>Table1[[#This Row],[cx]]*$W$9+Table1[[#This Row],[cy]]*$X$9+Table1[[#This Row],[cz]]*$Y$9</f>
        <v>-7.4292423981132616E-2</v>
      </c>
      <c r="O736">
        <f>Table1[[#This Row],[cx]]*$W$10+Table1[[#This Row],[cy]]*$X$10+Table1[[#This Row],[cz]]*$Y$10</f>
        <v>0.94001070303162026</v>
      </c>
      <c r="P736">
        <f>Table1[[#This Row],[cx]]*$W$11+Table1[[#This Row],[cy]]*$X$11+Table1[[#This Row],[cz]]*$Y$11</f>
        <v>0.21910198498171285</v>
      </c>
      <c r="Q736">
        <f t="shared" si="61"/>
        <v>3.9507301699999893E-3</v>
      </c>
      <c r="R736">
        <f t="shared" si="62"/>
        <v>94.518898168697277</v>
      </c>
      <c r="AF736">
        <f t="shared" si="63"/>
        <v>-22.285823695188014</v>
      </c>
      <c r="AG736">
        <f t="shared" si="64"/>
        <v>-145.27350625119973</v>
      </c>
      <c r="AH736">
        <f t="shared" si="65"/>
        <v>-67.27704807893835</v>
      </c>
      <c r="AI736">
        <f>SQRT(Table1[[#This Row],[ax]]*Table1[[#This Row],[ax]]+Table1[[#This Row],[ay]]*Table1[[#This Row],[ay]]+Table1[[#This Row],[az]]*Table1[[#This Row],[az]])-9.807</f>
        <v>-2.9641116385214161E-2</v>
      </c>
    </row>
    <row r="737" spans="1:35" x14ac:dyDescent="0.25">
      <c r="A737">
        <v>41588101</v>
      </c>
      <c r="B737">
        <v>-0.15323700000000001</v>
      </c>
      <c r="C737">
        <v>-9.1439219999999999</v>
      </c>
      <c r="D737">
        <v>0.122111</v>
      </c>
      <c r="E737">
        <v>-0.57525199999999999</v>
      </c>
      <c r="F737">
        <v>0.90056199999999997</v>
      </c>
      <c r="G737">
        <v>-0.56979199999999997</v>
      </c>
      <c r="H737">
        <v>4.3435439999999996</v>
      </c>
      <c r="I737">
        <v>55.561751999999998</v>
      </c>
      <c r="J737">
        <v>39.18092</v>
      </c>
      <c r="K737">
        <f>Table1[[#This Row],[mx]]-$W$8</f>
        <v>-5.7716879747034362</v>
      </c>
      <c r="L737">
        <f>Table1[[#This Row],[my]]-$X$8</f>
        <v>48.41408252367345</v>
      </c>
      <c r="M737">
        <f>Table1[[#This Row],[mz]]-$Y$8</f>
        <v>13.741201617197166</v>
      </c>
      <c r="N737">
        <f>Table1[[#This Row],[cx]]*$W$9+Table1[[#This Row],[cy]]*$X$9+Table1[[#This Row],[cz]]*$Y$9</f>
        <v>-0.10223746275745758</v>
      </c>
      <c r="O737">
        <f>Table1[[#This Row],[cx]]*$W$10+Table1[[#This Row],[cy]]*$X$10+Table1[[#This Row],[cz]]*$Y$10</f>
        <v>0.94679055512036192</v>
      </c>
      <c r="P737">
        <f>Table1[[#This Row],[cx]]*$W$11+Table1[[#This Row],[cy]]*$X$11+Table1[[#This Row],[cz]]*$Y$11</f>
        <v>0.27542651945417995</v>
      </c>
      <c r="Q737">
        <f t="shared" si="61"/>
        <v>2.9843869627708248E-4</v>
      </c>
      <c r="R737">
        <f t="shared" si="62"/>
        <v>96.163100305152639</v>
      </c>
      <c r="AF737">
        <f t="shared" si="63"/>
        <v>-32.959511756459634</v>
      </c>
      <c r="AG737">
        <f t="shared" si="64"/>
        <v>51.598401789860439</v>
      </c>
      <c r="AH737">
        <f t="shared" si="65"/>
        <v>-32.646676800318204</v>
      </c>
      <c r="AI737">
        <f>SQRT(Table1[[#This Row],[ax]]*Table1[[#This Row],[ax]]+Table1[[#This Row],[ay]]*Table1[[#This Row],[ay]]+Table1[[#This Row],[az]]*Table1[[#This Row],[az]])-9.807</f>
        <v>-0.66097888606340582</v>
      </c>
    </row>
    <row r="738" spans="1:35" x14ac:dyDescent="0.25">
      <c r="A738">
        <v>41639166</v>
      </c>
      <c r="B738">
        <v>0.256193</v>
      </c>
      <c r="C738">
        <v>-7.0297349999999996</v>
      </c>
      <c r="D738">
        <v>0.55548299999999995</v>
      </c>
      <c r="E738">
        <v>-0.67352400000000001</v>
      </c>
      <c r="F738">
        <v>4.3632559999999998</v>
      </c>
      <c r="G738">
        <v>0.50574200000000002</v>
      </c>
      <c r="H738">
        <v>0.54294299999999995</v>
      </c>
      <c r="I738">
        <v>57.185310000000001</v>
      </c>
      <c r="J738">
        <v>39.007553000000001</v>
      </c>
      <c r="K738">
        <f>Table1[[#This Row],[mx]]-$W$8</f>
        <v>-9.5722889747034365</v>
      </c>
      <c r="L738">
        <f>Table1[[#This Row],[my]]-$X$8</f>
        <v>50.037640523673453</v>
      </c>
      <c r="M738">
        <f>Table1[[#This Row],[mz]]-$Y$8</f>
        <v>13.567834617197168</v>
      </c>
      <c r="N738">
        <f>Table1[[#This Row],[cx]]*$W$9+Table1[[#This Row],[cy]]*$X$9+Table1[[#This Row],[cz]]*$Y$9</f>
        <v>-0.17547539423129704</v>
      </c>
      <c r="O738">
        <f>Table1[[#This Row],[cx]]*$W$10+Table1[[#This Row],[cy]]*$X$10+Table1[[#This Row],[cz]]*$Y$10</f>
        <v>0.97860886765150479</v>
      </c>
      <c r="P738">
        <f>Table1[[#This Row],[cx]]*$W$11+Table1[[#This Row],[cy]]*$X$11+Table1[[#This Row],[cz]]*$Y$11</f>
        <v>0.27373035411238772</v>
      </c>
      <c r="Q738">
        <f t="shared" si="61"/>
        <v>4.0189560222111276E-3</v>
      </c>
      <c r="R738">
        <f t="shared" si="62"/>
        <v>100.16573462752179</v>
      </c>
      <c r="AF738">
        <f t="shared" si="63"/>
        <v>-38.590082600769257</v>
      </c>
      <c r="AG738">
        <f t="shared" si="64"/>
        <v>249.9961537351335</v>
      </c>
      <c r="AH738">
        <f t="shared" si="65"/>
        <v>28.97688212250528</v>
      </c>
      <c r="AI738">
        <f>SQRT(Table1[[#This Row],[ax]]*Table1[[#This Row],[ax]]+Table1[[#This Row],[ay]]*Table1[[#This Row],[ay]]+Table1[[#This Row],[az]]*Table1[[#This Row],[az]])-9.807</f>
        <v>-2.7506999506283041</v>
      </c>
    </row>
    <row r="739" spans="1:35" x14ac:dyDescent="0.25">
      <c r="A739">
        <v>41690230</v>
      </c>
      <c r="B739">
        <v>5.9858000000000001E-2</v>
      </c>
      <c r="C739">
        <v>-8.8422370000000008</v>
      </c>
      <c r="D739">
        <v>0.56984900000000005</v>
      </c>
      <c r="E739">
        <v>-0.15659600000000001</v>
      </c>
      <c r="F739">
        <v>4.3632559999999998</v>
      </c>
      <c r="G739">
        <v>0.986317</v>
      </c>
      <c r="H739">
        <v>-2.714715</v>
      </c>
      <c r="I739">
        <v>56.102939999999997</v>
      </c>
      <c r="J739">
        <v>35.886947999999997</v>
      </c>
      <c r="K739">
        <f>Table1[[#This Row],[mx]]-$W$8</f>
        <v>-12.829946974703436</v>
      </c>
      <c r="L739">
        <f>Table1[[#This Row],[my]]-$X$8</f>
        <v>48.955270523673448</v>
      </c>
      <c r="M739">
        <f>Table1[[#This Row],[mz]]-$Y$8</f>
        <v>10.447229617197163</v>
      </c>
      <c r="N739">
        <f>Table1[[#This Row],[cx]]*$W$9+Table1[[#This Row],[cy]]*$X$9+Table1[[#This Row],[cz]]*$Y$9</f>
        <v>-0.23873864769409903</v>
      </c>
      <c r="O739">
        <f>Table1[[#This Row],[cx]]*$W$10+Table1[[#This Row],[cy]]*$X$10+Table1[[#This Row],[cz]]*$Y$10</f>
        <v>0.95773532119868887</v>
      </c>
      <c r="P739">
        <f>Table1[[#This Row],[cx]]*$W$11+Table1[[#This Row],[cy]]*$X$11+Table1[[#This Row],[cz]]*$Y$11</f>
        <v>0.2128266480949465</v>
      </c>
      <c r="Q739">
        <f t="shared" si="61"/>
        <v>3.8213484097998071E-4</v>
      </c>
      <c r="R739">
        <f t="shared" si="62"/>
        <v>103.99709442057892</v>
      </c>
      <c r="AF739">
        <f t="shared" si="63"/>
        <v>-8.972289888630641</v>
      </c>
      <c r="AG739">
        <f t="shared" si="64"/>
        <v>249.9961537351335</v>
      </c>
      <c r="AH739">
        <f t="shared" si="65"/>
        <v>56.511801362004817</v>
      </c>
      <c r="AI739">
        <f>SQRT(Table1[[#This Row],[ax]]*Table1[[#This Row],[ax]]+Table1[[#This Row],[ay]]*Table1[[#This Row],[ay]]+Table1[[#This Row],[az]]*Table1[[#This Row],[az]])-9.807</f>
        <v>-0.94621752737750597</v>
      </c>
    </row>
    <row r="740" spans="1:35" x14ac:dyDescent="0.25">
      <c r="A740">
        <v>41741298</v>
      </c>
      <c r="B740">
        <v>1.422228</v>
      </c>
      <c r="C740">
        <v>-5.8397560000000004</v>
      </c>
      <c r="D740">
        <v>1.762222</v>
      </c>
      <c r="E740">
        <v>0.20919399999999999</v>
      </c>
      <c r="F740">
        <v>4.3632559999999998</v>
      </c>
      <c r="G740">
        <v>1.7894049999999999</v>
      </c>
      <c r="H740">
        <v>-4.7055059999999997</v>
      </c>
      <c r="I740">
        <v>56.283337000000003</v>
      </c>
      <c r="J740">
        <v>25.658301999999999</v>
      </c>
      <c r="K740">
        <f>Table1[[#This Row],[mx]]-$W$8</f>
        <v>-14.820737974703436</v>
      </c>
      <c r="L740">
        <f>Table1[[#This Row],[my]]-$X$8</f>
        <v>49.135667523673455</v>
      </c>
      <c r="M740">
        <f>Table1[[#This Row],[mz]]-$Y$8</f>
        <v>0.21858361719716513</v>
      </c>
      <c r="N740">
        <f>Table1[[#This Row],[cx]]*$W$9+Table1[[#This Row],[cy]]*$X$9+Table1[[#This Row],[cz]]*$Y$9</f>
        <v>-0.27725113133063667</v>
      </c>
      <c r="O740">
        <f>Table1[[#This Row],[cx]]*$W$10+Table1[[#This Row],[cy]]*$X$10+Table1[[#This Row],[cz]]*$Y$10</f>
        <v>0.96232889640539299</v>
      </c>
      <c r="P740">
        <f>Table1[[#This Row],[cx]]*$W$11+Table1[[#This Row],[cy]]*$X$11+Table1[[#This Row],[cz]]*$Y$11</f>
        <v>8.6648962358334136E-3</v>
      </c>
      <c r="Q740">
        <f t="shared" si="61"/>
        <v>9.1214576812748299E-6</v>
      </c>
      <c r="R740">
        <f t="shared" si="62"/>
        <v>106.07192073012035</v>
      </c>
      <c r="AF740">
        <f t="shared" si="63"/>
        <v>11.985933299459743</v>
      </c>
      <c r="AG740">
        <f t="shared" si="64"/>
        <v>249.9961537351335</v>
      </c>
      <c r="AH740">
        <f t="shared" si="65"/>
        <v>102.52535433960706</v>
      </c>
      <c r="AI740">
        <f>SQRT(Table1[[#This Row],[ax]]*Table1[[#This Row],[ax]]+Table1[[#This Row],[ay]]*Table1[[#This Row],[ay]]+Table1[[#This Row],[az]]*Table1[[#This Row],[az]])-9.807</f>
        <v>-3.5435417698523768</v>
      </c>
    </row>
    <row r="741" spans="1:35" x14ac:dyDescent="0.25">
      <c r="A741">
        <v>41792368</v>
      </c>
      <c r="B741">
        <v>3.129381</v>
      </c>
      <c r="C741">
        <v>-8.8589970000000005</v>
      </c>
      <c r="D741">
        <v>-0.39266899999999999</v>
      </c>
      <c r="E741">
        <v>-1.901659</v>
      </c>
      <c r="F741">
        <v>4.3632559999999998</v>
      </c>
      <c r="G741">
        <v>-0.45207799999999998</v>
      </c>
      <c r="H741">
        <v>-0.180981</v>
      </c>
      <c r="I741">
        <v>56.463729999999998</v>
      </c>
      <c r="J741">
        <v>20.630661</v>
      </c>
      <c r="K741">
        <f>Table1[[#This Row],[mx]]-$W$8</f>
        <v>-10.296212974703435</v>
      </c>
      <c r="L741">
        <f>Table1[[#This Row],[my]]-$X$8</f>
        <v>49.31606052367345</v>
      </c>
      <c r="M741">
        <f>Table1[[#This Row],[mz]]-$Y$8</f>
        <v>-4.809057382802834</v>
      </c>
      <c r="N741">
        <f>Table1[[#This Row],[cx]]*$W$9+Table1[[#This Row],[cy]]*$X$9+Table1[[#This Row],[cz]]*$Y$9</f>
        <v>-0.18966106035315858</v>
      </c>
      <c r="O741">
        <f>Table1[[#This Row],[cx]]*$W$10+Table1[[#This Row],[cy]]*$X$10+Table1[[#This Row],[cz]]*$Y$10</f>
        <v>0.96637986692817313</v>
      </c>
      <c r="P741">
        <f>Table1[[#This Row],[cx]]*$W$11+Table1[[#This Row],[cy]]*$X$11+Table1[[#This Row],[cz]]*$Y$11</f>
        <v>-9.4416156733616294E-2</v>
      </c>
      <c r="Q741">
        <f t="shared" si="61"/>
        <v>4.5046769837854805E-4</v>
      </c>
      <c r="R741">
        <f t="shared" si="62"/>
        <v>101.10370338452438</v>
      </c>
      <c r="AF741">
        <f t="shared" si="63"/>
        <v>-108.95703477306861</v>
      </c>
      <c r="AG741">
        <f t="shared" si="64"/>
        <v>249.9961537351335</v>
      </c>
      <c r="AH741">
        <f t="shared" si="65"/>
        <v>-25.90216141071523</v>
      </c>
      <c r="AI741">
        <f>SQRT(Table1[[#This Row],[ax]]*Table1[[#This Row],[ax]]+Table1[[#This Row],[ay]]*Table1[[#This Row],[ay]]+Table1[[#This Row],[az]]*Table1[[#This Row],[az]])-9.807</f>
        <v>-0.40332825792334503</v>
      </c>
    </row>
    <row r="742" spans="1:35" x14ac:dyDescent="0.25">
      <c r="A742">
        <v>41843436</v>
      </c>
      <c r="B742">
        <v>0.96012399999999998</v>
      </c>
      <c r="C742">
        <v>-8.5788620000000009</v>
      </c>
      <c r="D742">
        <v>-0.110139</v>
      </c>
      <c r="E742">
        <v>9.188E-3</v>
      </c>
      <c r="F742">
        <v>4.3632559999999998</v>
      </c>
      <c r="G742">
        <v>-0.39548499999999998</v>
      </c>
      <c r="H742">
        <v>4.1625629999999996</v>
      </c>
      <c r="I742">
        <v>57.906894999999999</v>
      </c>
      <c r="J742">
        <v>17.856791000000001</v>
      </c>
      <c r="K742">
        <f>Table1[[#This Row],[mx]]-$W$8</f>
        <v>-5.9526689747034363</v>
      </c>
      <c r="L742">
        <f>Table1[[#This Row],[my]]-$X$8</f>
        <v>50.75922552367345</v>
      </c>
      <c r="M742">
        <f>Table1[[#This Row],[mz]]-$Y$8</f>
        <v>-7.5829273828028327</v>
      </c>
      <c r="N742">
        <f>Table1[[#This Row],[cx]]*$W$9+Table1[[#This Row],[cy]]*$X$9+Table1[[#This Row],[cz]]*$Y$9</f>
        <v>-0.1053231490281781</v>
      </c>
      <c r="O742">
        <f>Table1[[#This Row],[cx]]*$W$10+Table1[[#This Row],[cy]]*$X$10+Table1[[#This Row],[cz]]*$Y$10</f>
        <v>0.99492947609950899</v>
      </c>
      <c r="P742">
        <f>Table1[[#This Row],[cx]]*$W$11+Table1[[#This Row],[cy]]*$X$11+Table1[[#This Row],[cz]]*$Y$11</f>
        <v>-0.15228662980771704</v>
      </c>
      <c r="Q742">
        <f t="shared" si="61"/>
        <v>5.8413310493795343E-4</v>
      </c>
      <c r="R742">
        <f t="shared" si="62"/>
        <v>96.042820770781276</v>
      </c>
      <c r="AF742">
        <f t="shared" si="63"/>
        <v>0.52643362216620038</v>
      </c>
      <c r="AG742">
        <f t="shared" si="64"/>
        <v>249.9961537351335</v>
      </c>
      <c r="AH742">
        <f t="shared" si="65"/>
        <v>-22.659621360731361</v>
      </c>
      <c r="AI742">
        <f>SQRT(Table1[[#This Row],[ax]]*Table1[[#This Row],[ax]]+Table1[[#This Row],[ay]]*Table1[[#This Row],[ay]]+Table1[[#This Row],[az]]*Table1[[#This Row],[az]])-9.807</f>
        <v>-1.1738753101938233</v>
      </c>
    </row>
    <row r="743" spans="1:35" x14ac:dyDescent="0.25">
      <c r="A743">
        <v>41894501</v>
      </c>
      <c r="B743">
        <v>1.34561</v>
      </c>
      <c r="C743">
        <v>-8.1766159999999992</v>
      </c>
      <c r="D743">
        <v>-0.55069400000000002</v>
      </c>
      <c r="E743">
        <v>1.1980000000000001E-3</v>
      </c>
      <c r="F743">
        <v>2.278902</v>
      </c>
      <c r="G743">
        <v>-0.57005799999999995</v>
      </c>
      <c r="H743">
        <v>4.3435439999999996</v>
      </c>
      <c r="I743">
        <v>57.365707</v>
      </c>
      <c r="J743">
        <v>14.56282</v>
      </c>
      <c r="K743">
        <f>Table1[[#This Row],[mx]]-$W$8</f>
        <v>-5.7716879747034362</v>
      </c>
      <c r="L743">
        <f>Table1[[#This Row],[my]]-$X$8</f>
        <v>50.218037523673452</v>
      </c>
      <c r="M743">
        <f>Table1[[#This Row],[mz]]-$Y$8</f>
        <v>-10.876898382802834</v>
      </c>
      <c r="N743">
        <f>Table1[[#This Row],[cx]]*$W$9+Table1[[#This Row],[cy]]*$X$9+Table1[[#This Row],[cz]]*$Y$9</f>
        <v>-0.10193229027137819</v>
      </c>
      <c r="O743">
        <f>Table1[[#This Row],[cx]]*$W$10+Table1[[#This Row],[cy]]*$X$10+Table1[[#This Row],[cz]]*$Y$10</f>
        <v>0.98467107870216597</v>
      </c>
      <c r="P743">
        <f>Table1[[#This Row],[cx]]*$W$11+Table1[[#This Row],[cy]]*$X$11+Table1[[#This Row],[cz]]*$Y$11</f>
        <v>-0.21840338162612513</v>
      </c>
      <c r="Q743">
        <f t="shared" si="61"/>
        <v>7.6548292768533117E-4</v>
      </c>
      <c r="R743">
        <f t="shared" si="62"/>
        <v>95.910157562929768</v>
      </c>
      <c r="AF743">
        <f t="shared" si="63"/>
        <v>6.8640343856672628E-2</v>
      </c>
      <c r="AG743">
        <f t="shared" si="64"/>
        <v>130.57146652392234</v>
      </c>
      <c r="AH743">
        <f t="shared" si="65"/>
        <v>-32.66191747766868</v>
      </c>
      <c r="AI743">
        <f>SQRT(Table1[[#This Row],[ax]]*Table1[[#This Row],[ax]]+Table1[[#This Row],[ay]]*Table1[[#This Row],[ay]]+Table1[[#This Row],[az]]*Table1[[#This Row],[az]])-9.807</f>
        <v>-1.5021231577348502</v>
      </c>
    </row>
    <row r="744" spans="1:35" x14ac:dyDescent="0.25">
      <c r="A744">
        <v>41945560</v>
      </c>
      <c r="B744">
        <v>0.70872000000000002</v>
      </c>
      <c r="C744">
        <v>-7.4343750000000002</v>
      </c>
      <c r="D744">
        <v>-0.447739</v>
      </c>
      <c r="E744">
        <v>0.14621000000000001</v>
      </c>
      <c r="F744">
        <v>0.28429700000000002</v>
      </c>
      <c r="G744">
        <v>-1.1369210000000001</v>
      </c>
      <c r="H744">
        <v>2.895696</v>
      </c>
      <c r="I744">
        <v>56.283337000000003</v>
      </c>
      <c r="J744">
        <v>16.296489999999999</v>
      </c>
      <c r="K744">
        <f>Table1[[#This Row],[mx]]-$W$8</f>
        <v>-7.2195359747034358</v>
      </c>
      <c r="L744">
        <f>Table1[[#This Row],[my]]-$X$8</f>
        <v>49.135667523673455</v>
      </c>
      <c r="M744">
        <f>Table1[[#This Row],[mz]]-$Y$8</f>
        <v>-9.1432283828028353</v>
      </c>
      <c r="N744">
        <f>Table1[[#This Row],[cx]]*$W$9+Table1[[#This Row],[cy]]*$X$9+Table1[[#This Row],[cz]]*$Y$9</f>
        <v>-0.13016061810647622</v>
      </c>
      <c r="O744">
        <f>Table1[[#This Row],[cx]]*$W$10+Table1[[#This Row],[cy]]*$X$10+Table1[[#This Row],[cz]]*$Y$10</f>
        <v>0.96329375659049665</v>
      </c>
      <c r="P744">
        <f>Table1[[#This Row],[cx]]*$W$11+Table1[[#This Row],[cy]]*$X$11+Table1[[#This Row],[cz]]*$Y$11</f>
        <v>-0.18285032985618285</v>
      </c>
      <c r="Q744">
        <f t="shared" si="61"/>
        <v>4.7041744398221313E-4</v>
      </c>
      <c r="R744">
        <f t="shared" si="62"/>
        <v>97.695221455345759</v>
      </c>
      <c r="AF744">
        <f t="shared" si="63"/>
        <v>8.3772159226077676</v>
      </c>
      <c r="AG744">
        <f t="shared" si="64"/>
        <v>16.289018228230766</v>
      </c>
      <c r="AH744">
        <f t="shared" si="65"/>
        <v>-65.140774939793076</v>
      </c>
      <c r="AI744">
        <f>SQRT(Table1[[#This Row],[ax]]*Table1[[#This Row],[ax]]+Table1[[#This Row],[ay]]*Table1[[#This Row],[ay]]+Table1[[#This Row],[az]]*Table1[[#This Row],[az]])-9.807</f>
        <v>-2.3255104497068233</v>
      </c>
    </row>
    <row r="745" spans="1:35" x14ac:dyDescent="0.25">
      <c r="A745">
        <v>41996626</v>
      </c>
      <c r="B745">
        <v>1.4366E-2</v>
      </c>
      <c r="C745">
        <v>-14.526361</v>
      </c>
      <c r="D745">
        <v>-0.22267200000000001</v>
      </c>
      <c r="E745">
        <v>-0.16498499999999999</v>
      </c>
      <c r="F745">
        <v>0.59309500000000004</v>
      </c>
      <c r="G745">
        <v>-0.94037599999999999</v>
      </c>
      <c r="H745">
        <v>2.895696</v>
      </c>
      <c r="I745">
        <v>56.283337000000003</v>
      </c>
      <c r="J745">
        <v>15.256288</v>
      </c>
      <c r="K745">
        <f>Table1[[#This Row],[mx]]-$W$8</f>
        <v>-7.2195359747034358</v>
      </c>
      <c r="L745">
        <f>Table1[[#This Row],[my]]-$X$8</f>
        <v>49.135667523673455</v>
      </c>
      <c r="M745">
        <f>Table1[[#This Row],[mz]]-$Y$8</f>
        <v>-10.183430382802834</v>
      </c>
      <c r="N745">
        <f>Table1[[#This Row],[cx]]*$W$9+Table1[[#This Row],[cy]]*$X$9+Table1[[#This Row],[cz]]*$Y$9</f>
        <v>-0.13016258224743624</v>
      </c>
      <c r="O745">
        <f>Table1[[#This Row],[cx]]*$W$10+Table1[[#This Row],[cy]]*$X$10+Table1[[#This Row],[cz]]*$Y$10</f>
        <v>0.96340147403834786</v>
      </c>
      <c r="P745">
        <f>Table1[[#This Row],[cx]]*$W$11+Table1[[#This Row],[cy]]*$X$11+Table1[[#This Row],[cz]]*$Y$11</f>
        <v>-0.20371165200166266</v>
      </c>
      <c r="Q745">
        <f t="shared" si="61"/>
        <v>1.8001226219309841E-4</v>
      </c>
      <c r="R745">
        <f t="shared" si="62"/>
        <v>97.694486082326165</v>
      </c>
      <c r="AF745">
        <f t="shared" si="63"/>
        <v>-9.4529441829658865</v>
      </c>
      <c r="AG745">
        <f t="shared" si="64"/>
        <v>33.981840350311565</v>
      </c>
      <c r="AH745">
        <f t="shared" si="65"/>
        <v>-53.879575955394301</v>
      </c>
      <c r="AI745">
        <f>SQRT(Table1[[#This Row],[ax]]*Table1[[#This Row],[ax]]+Table1[[#This Row],[ay]]*Table1[[#This Row],[ay]]+Table1[[#This Row],[az]]*Table1[[#This Row],[az]])-9.807</f>
        <v>4.7210746523364531</v>
      </c>
    </row>
    <row r="746" spans="1:35" x14ac:dyDescent="0.25">
      <c r="A746">
        <v>42047692</v>
      </c>
      <c r="B746">
        <v>1.067868</v>
      </c>
      <c r="C746">
        <v>-9.845459</v>
      </c>
      <c r="D746">
        <v>-0.33041700000000002</v>
      </c>
      <c r="E746">
        <v>-0.58830099999999996</v>
      </c>
      <c r="F746">
        <v>0.89217299999999999</v>
      </c>
      <c r="G746">
        <v>-0.14474500000000001</v>
      </c>
      <c r="H746">
        <v>0.54294299999999995</v>
      </c>
      <c r="I746">
        <v>55.020569000000002</v>
      </c>
      <c r="J746">
        <v>14.042719</v>
      </c>
      <c r="K746">
        <f>Table1[[#This Row],[mx]]-$W$8</f>
        <v>-9.5722889747034365</v>
      </c>
      <c r="L746">
        <f>Table1[[#This Row],[my]]-$X$8</f>
        <v>47.872899523673453</v>
      </c>
      <c r="M746">
        <f>Table1[[#This Row],[mz]]-$Y$8</f>
        <v>-11.396999382802834</v>
      </c>
      <c r="N746">
        <f>Table1[[#This Row],[cx]]*$W$9+Table1[[#This Row],[cy]]*$X$9+Table1[[#This Row],[cz]]*$Y$9</f>
        <v>-0.17594452116805537</v>
      </c>
      <c r="O746">
        <f>Table1[[#This Row],[cx]]*$W$10+Table1[[#This Row],[cy]]*$X$10+Table1[[#This Row],[cz]]*$Y$10</f>
        <v>0.93879672835835515</v>
      </c>
      <c r="P746">
        <f>Table1[[#This Row],[cx]]*$W$11+Table1[[#This Row],[cy]]*$X$11+Table1[[#This Row],[cz]]*$Y$11</f>
        <v>-0.22680642762933675</v>
      </c>
      <c r="Q746">
        <f t="shared" si="61"/>
        <v>1.3150104402392692E-3</v>
      </c>
      <c r="R746">
        <f t="shared" si="62"/>
        <v>100.61494647323566</v>
      </c>
      <c r="AF746">
        <f t="shared" si="63"/>
        <v>-33.707164383325839</v>
      </c>
      <c r="AG746">
        <f t="shared" si="64"/>
        <v>51.117747495525194</v>
      </c>
      <c r="AH746">
        <f t="shared" si="65"/>
        <v>-8.2932776056211015</v>
      </c>
      <c r="AI746">
        <f>SQRT(Table1[[#This Row],[ax]]*Table1[[#This Row],[ax]]+Table1[[#This Row],[ay]]*Table1[[#This Row],[ay]]+Table1[[#This Row],[az]]*Table1[[#This Row],[az]])-9.807</f>
        <v>0.10171234722221456</v>
      </c>
    </row>
    <row r="747" spans="1:35" x14ac:dyDescent="0.25">
      <c r="A747">
        <v>42098753</v>
      </c>
      <c r="B747">
        <v>0.66322800000000004</v>
      </c>
      <c r="C747">
        <v>-9.9675689999999992</v>
      </c>
      <c r="D747">
        <v>-0.45013300000000001</v>
      </c>
      <c r="E747">
        <v>-1.656112</v>
      </c>
      <c r="F747">
        <v>-0.936249</v>
      </c>
      <c r="G747">
        <v>0.60175000000000001</v>
      </c>
      <c r="H747">
        <v>-1.447848</v>
      </c>
      <c r="I747">
        <v>55.922545999999997</v>
      </c>
      <c r="J747">
        <v>16.989955999999999</v>
      </c>
      <c r="K747">
        <f>Table1[[#This Row],[mx]]-$W$8</f>
        <v>-11.563079974703436</v>
      </c>
      <c r="L747">
        <f>Table1[[#This Row],[my]]-$X$8</f>
        <v>48.774876523673449</v>
      </c>
      <c r="M747">
        <f>Table1[[#This Row],[mz]]-$Y$8</f>
        <v>-8.4497623828028345</v>
      </c>
      <c r="N747">
        <f>Table1[[#This Row],[cx]]*$W$9+Table1[[#This Row],[cy]]*$X$9+Table1[[#This Row],[cz]]*$Y$9</f>
        <v>-0.21429146324102141</v>
      </c>
      <c r="O747">
        <f>Table1[[#This Row],[cx]]*$W$10+Table1[[#This Row],[cy]]*$X$10+Table1[[#This Row],[cz]]*$Y$10</f>
        <v>0.95615832915973309</v>
      </c>
      <c r="P747">
        <f>Table1[[#This Row],[cx]]*$W$11+Table1[[#This Row],[cy]]*$X$11+Table1[[#This Row],[cz]]*$Y$11</f>
        <v>-0.16676983578019511</v>
      </c>
      <c r="Q747">
        <f t="shared" si="61"/>
        <v>1.4467856313490513E-4</v>
      </c>
      <c r="R747">
        <f t="shared" si="62"/>
        <v>102.63222728184796</v>
      </c>
      <c r="AF747">
        <f t="shared" si="63"/>
        <v>-94.888228000969789</v>
      </c>
      <c r="AG747">
        <f t="shared" si="64"/>
        <v>-53.643116273343814</v>
      </c>
      <c r="AH747">
        <f t="shared" si="65"/>
        <v>34.477735321997287</v>
      </c>
      <c r="AI747">
        <f>SQRT(Table1[[#This Row],[ax]]*Table1[[#This Row],[ax]]+Table1[[#This Row],[ay]]*Table1[[#This Row],[ay]]+Table1[[#This Row],[az]]*Table1[[#This Row],[az]])-9.807</f>
        <v>0.1927461401494579</v>
      </c>
    </row>
    <row r="748" spans="1:35" x14ac:dyDescent="0.25">
      <c r="A748">
        <v>42149821</v>
      </c>
      <c r="B748">
        <v>0.85716800000000004</v>
      </c>
      <c r="C748">
        <v>-10.760090999999999</v>
      </c>
      <c r="D748">
        <v>-0.28253</v>
      </c>
      <c r="E748">
        <v>-0.65887600000000002</v>
      </c>
      <c r="F748">
        <v>-2.3109929999999999</v>
      </c>
      <c r="G748">
        <v>0.29548200000000002</v>
      </c>
      <c r="H748">
        <v>1.0858859999999999</v>
      </c>
      <c r="I748">
        <v>56.644126999999997</v>
      </c>
      <c r="J748">
        <v>20.110561000000001</v>
      </c>
      <c r="K748">
        <f>Table1[[#This Row],[mx]]-$W$8</f>
        <v>-9.0293459747034355</v>
      </c>
      <c r="L748">
        <f>Table1[[#This Row],[my]]-$X$8</f>
        <v>49.496457523673449</v>
      </c>
      <c r="M748">
        <f>Table1[[#This Row],[mz]]-$Y$8</f>
        <v>-5.3291573828028334</v>
      </c>
      <c r="N748">
        <f>Table1[[#This Row],[cx]]*$W$9+Table1[[#This Row],[cy]]*$X$9+Table1[[#This Row],[cz]]*$Y$9</f>
        <v>-0.1651088446695303</v>
      </c>
      <c r="O748">
        <f>Table1[[#This Row],[cx]]*$W$10+Table1[[#This Row],[cy]]*$X$10+Table1[[#This Row],[cz]]*$Y$10</f>
        <v>0.96996611009920775</v>
      </c>
      <c r="P748">
        <f>Table1[[#This Row],[cx]]*$W$11+Table1[[#This Row],[cy]]*$X$11+Table1[[#This Row],[cz]]*$Y$11</f>
        <v>-0.105485261470945</v>
      </c>
      <c r="Q748">
        <f t="shared" si="61"/>
        <v>4.3171174862335904E-4</v>
      </c>
      <c r="R748">
        <f t="shared" si="62"/>
        <v>99.66036554526444</v>
      </c>
      <c r="AF748">
        <f t="shared" si="63"/>
        <v>-37.750814022461633</v>
      </c>
      <c r="AG748">
        <f t="shared" si="64"/>
        <v>-132.41014538427666</v>
      </c>
      <c r="AH748">
        <f t="shared" si="65"/>
        <v>16.929871522084593</v>
      </c>
      <c r="AI748">
        <f>SQRT(Table1[[#This Row],[ax]]*Table1[[#This Row],[ax]]+Table1[[#This Row],[ay]]*Table1[[#This Row],[ay]]+Table1[[#This Row],[az]]*Table1[[#This Row],[az]])-9.807</f>
        <v>0.99087564798766259</v>
      </c>
    </row>
    <row r="749" spans="1:35" x14ac:dyDescent="0.25">
      <c r="A749">
        <v>42200884</v>
      </c>
      <c r="B749">
        <v>0.33999400000000002</v>
      </c>
      <c r="C749">
        <v>-7.2548009999999996</v>
      </c>
      <c r="D749">
        <v>-0.81646399999999997</v>
      </c>
      <c r="E749">
        <v>-0.170711</v>
      </c>
      <c r="F749">
        <v>-3.2313960000000002</v>
      </c>
      <c r="G749">
        <v>2.362393</v>
      </c>
      <c r="H749">
        <v>3.2576580000000002</v>
      </c>
      <c r="I749">
        <v>56.283337000000003</v>
      </c>
      <c r="J749">
        <v>24.271366</v>
      </c>
      <c r="K749">
        <f>Table1[[#This Row],[mx]]-$W$8</f>
        <v>-6.8575739747034357</v>
      </c>
      <c r="L749">
        <f>Table1[[#This Row],[my]]-$X$8</f>
        <v>49.135667523673455</v>
      </c>
      <c r="M749">
        <f>Table1[[#This Row],[mz]]-$Y$8</f>
        <v>-1.1683523828028335</v>
      </c>
      <c r="N749">
        <f>Table1[[#This Row],[cx]]*$W$9+Table1[[#This Row],[cy]]*$X$9+Table1[[#This Row],[cz]]*$Y$9</f>
        <v>-0.1231404077760898</v>
      </c>
      <c r="O749">
        <f>Table1[[#This Row],[cx]]*$W$10+Table1[[#This Row],[cy]]*$X$10+Table1[[#This Row],[cz]]*$Y$10</f>
        <v>0.96246770457714348</v>
      </c>
      <c r="P749">
        <f>Table1[[#This Row],[cx]]*$W$11+Table1[[#This Row],[cy]]*$X$11+Table1[[#This Row],[cz]]*$Y$11</f>
        <v>-2.3092858838538084E-2</v>
      </c>
      <c r="Q749">
        <f t="shared" si="61"/>
        <v>3.3592546634229805E-3</v>
      </c>
      <c r="R749">
        <f t="shared" si="62"/>
        <v>97.290948060311223</v>
      </c>
      <c r="AF749">
        <f t="shared" si="63"/>
        <v>-9.7810198164577962</v>
      </c>
      <c r="AG749">
        <f t="shared" si="64"/>
        <v>-185.14535273545619</v>
      </c>
      <c r="AH749">
        <f t="shared" si="65"/>
        <v>135.35514845124908</v>
      </c>
      <c r="AI749">
        <f>SQRT(Table1[[#This Row],[ax]]*Table1[[#This Row],[ax]]+Table1[[#This Row],[ay]]*Table1[[#This Row],[ay]]+Table1[[#This Row],[az]]*Table1[[#This Row],[az]])-9.807</f>
        <v>-2.498488049340482</v>
      </c>
    </row>
    <row r="750" spans="1:35" x14ac:dyDescent="0.25">
      <c r="A750">
        <v>42251954</v>
      </c>
      <c r="B750">
        <v>0.14605399999999999</v>
      </c>
      <c r="C750">
        <v>-10.302773999999999</v>
      </c>
      <c r="D750">
        <v>-0.167603</v>
      </c>
      <c r="E750">
        <v>1.7186969999999999</v>
      </c>
      <c r="F750">
        <v>-1.268616</v>
      </c>
      <c r="G750">
        <v>0.85142600000000002</v>
      </c>
      <c r="H750">
        <v>9.4110119999999995</v>
      </c>
      <c r="I750">
        <v>58.808867999999997</v>
      </c>
      <c r="J750">
        <v>26.005034999999999</v>
      </c>
      <c r="K750">
        <f>Table1[[#This Row],[mx]]-$W$8</f>
        <v>-0.70421997470343634</v>
      </c>
      <c r="L750">
        <f>Table1[[#This Row],[my]]-$X$8</f>
        <v>51.661198523673448</v>
      </c>
      <c r="M750">
        <f>Table1[[#This Row],[mz]]-$Y$8</f>
        <v>0.56531661719716553</v>
      </c>
      <c r="N750">
        <f>Table1[[#This Row],[cx]]*$W$9+Table1[[#This Row],[cy]]*$X$9+Table1[[#This Row],[cz]]*$Y$9</f>
        <v>-3.5572326279738244E-3</v>
      </c>
      <c r="O750">
        <f>Table1[[#This Row],[cx]]*$W$10+Table1[[#This Row],[cy]]*$X$10+Table1[[#This Row],[cz]]*$Y$10</f>
        <v>1.0117480342742136</v>
      </c>
      <c r="P750">
        <f>Table1[[#This Row],[cx]]*$W$11+Table1[[#This Row],[cy]]*$X$11+Table1[[#This Row],[cz]]*$Y$11</f>
        <v>8.4722775066429085E-3</v>
      </c>
      <c r="Q750">
        <f t="shared" si="61"/>
        <v>5.6256810787379805E-4</v>
      </c>
      <c r="R750">
        <f t="shared" si="62"/>
        <v>90.201446970586488</v>
      </c>
      <c r="AF750">
        <f t="shared" si="63"/>
        <v>98.474084361796045</v>
      </c>
      <c r="AG750">
        <f t="shared" si="64"/>
        <v>-72.686342622768436</v>
      </c>
      <c r="AH750">
        <f t="shared" si="65"/>
        <v>48.783116367705631</v>
      </c>
      <c r="AI750">
        <f>SQRT(Table1[[#This Row],[ax]]*Table1[[#This Row],[ax]]+Table1[[#This Row],[ay]]*Table1[[#This Row],[ay]]+Table1[[#This Row],[az]]*Table1[[#This Row],[az]])-9.807</f>
        <v>0.49817222716830578</v>
      </c>
    </row>
    <row r="751" spans="1:35" x14ac:dyDescent="0.25">
      <c r="A751">
        <v>42303016</v>
      </c>
      <c r="B751">
        <v>0.68477699999999997</v>
      </c>
      <c r="C751">
        <v>-7.6331040000000003</v>
      </c>
      <c r="D751">
        <v>-0.39266899999999999</v>
      </c>
      <c r="E751">
        <v>1.1178790000000001</v>
      </c>
      <c r="F751">
        <v>-0.38403399999999999</v>
      </c>
      <c r="G751">
        <v>0.62265700000000002</v>
      </c>
      <c r="H751">
        <v>9.0490490000000001</v>
      </c>
      <c r="I751">
        <v>58.087288000000001</v>
      </c>
      <c r="J751">
        <v>19.763826000000002</v>
      </c>
      <c r="K751">
        <f>Table1[[#This Row],[mx]]-$W$8</f>
        <v>-1.0661829747034357</v>
      </c>
      <c r="L751">
        <f>Table1[[#This Row],[my]]-$X$8</f>
        <v>50.939618523673452</v>
      </c>
      <c r="M751">
        <f>Table1[[#This Row],[mz]]-$Y$8</f>
        <v>-5.6758923828028323</v>
      </c>
      <c r="N751">
        <f>Table1[[#This Row],[cx]]*$W$9+Table1[[#This Row],[cy]]*$X$9+Table1[[#This Row],[cz]]*$Y$9</f>
        <v>-1.0714851210777124E-2</v>
      </c>
      <c r="O751">
        <f>Table1[[#This Row],[cx]]*$W$10+Table1[[#This Row],[cy]]*$X$10+Table1[[#This Row],[cz]]*$Y$10</f>
        <v>0.99826211185028313</v>
      </c>
      <c r="P751">
        <f>Table1[[#This Row],[cx]]*$W$11+Table1[[#This Row],[cy]]*$X$11+Table1[[#This Row],[cz]]*$Y$11</f>
        <v>-0.11647149329975315</v>
      </c>
      <c r="Q751">
        <f t="shared" si="61"/>
        <v>1.041963378591007E-4</v>
      </c>
      <c r="R751">
        <f t="shared" si="62"/>
        <v>90.614960911370304</v>
      </c>
      <c r="AF751">
        <f t="shared" si="63"/>
        <v>64.049748706304953</v>
      </c>
      <c r="AG751">
        <f t="shared" si="64"/>
        <v>-22.003527389527058</v>
      </c>
      <c r="AH751">
        <f t="shared" si="65"/>
        <v>35.675618184277297</v>
      </c>
      <c r="AI751">
        <f>SQRT(Table1[[#This Row],[ax]]*Table1[[#This Row],[ax]]+Table1[[#This Row],[ay]]*Table1[[#This Row],[ay]]+Table1[[#This Row],[az]]*Table1[[#This Row],[az]])-9.807</f>
        <v>-2.133188355314811</v>
      </c>
    </row>
    <row r="752" spans="1:35" x14ac:dyDescent="0.25">
      <c r="A752">
        <v>42354083</v>
      </c>
      <c r="B752">
        <v>0.62252399999999997</v>
      </c>
      <c r="C752">
        <v>-7.977887</v>
      </c>
      <c r="D752">
        <v>-0.13887099999999999</v>
      </c>
      <c r="E752">
        <v>-0.1028</v>
      </c>
      <c r="F752">
        <v>2.0840879999999999</v>
      </c>
      <c r="G752">
        <v>0.16591700000000001</v>
      </c>
      <c r="H752">
        <v>12.487689</v>
      </c>
      <c r="I752">
        <v>56.463729999999998</v>
      </c>
      <c r="J752">
        <v>16.816589</v>
      </c>
      <c r="K752">
        <f>Table1[[#This Row],[mx]]-$W$8</f>
        <v>2.3724570252965638</v>
      </c>
      <c r="L752">
        <f>Table1[[#This Row],[my]]-$X$8</f>
        <v>49.31606052367345</v>
      </c>
      <c r="M752">
        <f>Table1[[#This Row],[mz]]-$Y$8</f>
        <v>-8.6231293828028335</v>
      </c>
      <c r="N752">
        <f>Table1[[#This Row],[cx]]*$W$9+Table1[[#This Row],[cy]]*$X$9+Table1[[#This Row],[cz]]*$Y$9</f>
        <v>5.5512055269549637E-2</v>
      </c>
      <c r="O752">
        <f>Table1[[#This Row],[cx]]*$W$10+Table1[[#This Row],[cy]]*$X$10+Table1[[#This Row],[cz]]*$Y$10</f>
        <v>0.96676717032280102</v>
      </c>
      <c r="P752">
        <f>Table1[[#This Row],[cx]]*$W$11+Table1[[#This Row],[cy]]*$X$11+Table1[[#This Row],[cz]]*$Y$11</f>
        <v>-0.17718004301208504</v>
      </c>
      <c r="Q752">
        <f t="shared" si="61"/>
        <v>9.5399950834682706E-4</v>
      </c>
      <c r="R752">
        <f t="shared" si="62"/>
        <v>86.713668095741809</v>
      </c>
      <c r="AF752">
        <f t="shared" si="63"/>
        <v>-5.8900061339448628</v>
      </c>
      <c r="AG752">
        <f t="shared" si="64"/>
        <v>119.4094465338607</v>
      </c>
      <c r="AH752">
        <f t="shared" si="65"/>
        <v>9.5063438494720796</v>
      </c>
      <c r="AI752">
        <f>SQRT(Table1[[#This Row],[ax]]*Table1[[#This Row],[ax]]+Table1[[#This Row],[ay]]*Table1[[#This Row],[ay]]+Table1[[#This Row],[az]]*Table1[[#This Row],[az]])-9.807</f>
        <v>-1.8036568066847227</v>
      </c>
    </row>
    <row r="753" spans="1:35" x14ac:dyDescent="0.25">
      <c r="A753">
        <v>42405147</v>
      </c>
      <c r="B753">
        <v>7.9013E-2</v>
      </c>
      <c r="C753">
        <v>-6.445519</v>
      </c>
      <c r="D753">
        <v>0.256193</v>
      </c>
      <c r="E753">
        <v>-0.232098</v>
      </c>
      <c r="F753">
        <v>4.3632559999999998</v>
      </c>
      <c r="G753">
        <v>0.14727499999999999</v>
      </c>
      <c r="H753">
        <v>13.211613</v>
      </c>
      <c r="I753">
        <v>57.185310000000001</v>
      </c>
      <c r="J753">
        <v>17.856791000000001</v>
      </c>
      <c r="K753">
        <f>Table1[[#This Row],[mx]]-$W$8</f>
        <v>3.096381025296564</v>
      </c>
      <c r="L753">
        <f>Table1[[#This Row],[my]]-$X$8</f>
        <v>50.037640523673453</v>
      </c>
      <c r="M753">
        <f>Table1[[#This Row],[mz]]-$Y$8</f>
        <v>-7.5829273828028327</v>
      </c>
      <c r="N753">
        <f>Table1[[#This Row],[cx]]*$W$9+Table1[[#This Row],[cy]]*$X$9+Table1[[#This Row],[cz]]*$Y$9</f>
        <v>6.9664985727626735E-2</v>
      </c>
      <c r="O753">
        <f>Table1[[#This Row],[cx]]*$W$10+Table1[[#This Row],[cy]]*$X$10+Table1[[#This Row],[cz]]*$Y$10</f>
        <v>0.98079146080810853</v>
      </c>
      <c r="P753">
        <f>Table1[[#This Row],[cx]]*$W$11+Table1[[#This Row],[cy]]*$X$11+Table1[[#This Row],[cz]]*$Y$11</f>
        <v>-0.15672203404006191</v>
      </c>
      <c r="Q753">
        <f t="shared" si="61"/>
        <v>7.4530488401064864E-5</v>
      </c>
      <c r="R753">
        <f t="shared" si="62"/>
        <v>85.937141121273385</v>
      </c>
      <c r="AF753">
        <f t="shared" si="63"/>
        <v>-13.29823583342738</v>
      </c>
      <c r="AG753">
        <f t="shared" si="64"/>
        <v>249.9961537351335</v>
      </c>
      <c r="AH753">
        <f t="shared" si="65"/>
        <v>8.438235927789199</v>
      </c>
      <c r="AI753">
        <f>SQRT(Table1[[#This Row],[ax]]*Table1[[#This Row],[ax]]+Table1[[#This Row],[ay]]*Table1[[#This Row],[ay]]+Table1[[#This Row],[az]]*Table1[[#This Row],[az]])-9.807</f>
        <v>-3.3559076051587207</v>
      </c>
    </row>
    <row r="754" spans="1:35" x14ac:dyDescent="0.25">
      <c r="A754">
        <v>42456214</v>
      </c>
      <c r="B754">
        <v>0.97927799999999998</v>
      </c>
      <c r="C754">
        <v>-10.405730999999999</v>
      </c>
      <c r="D754">
        <v>-9.3379000000000004E-2</v>
      </c>
      <c r="E754">
        <v>2.6232999999999999E-2</v>
      </c>
      <c r="F754">
        <v>4.3632559999999998</v>
      </c>
      <c r="G754">
        <v>-1.0347869999999999</v>
      </c>
      <c r="H754">
        <v>15.021421999999999</v>
      </c>
      <c r="I754">
        <v>58.267685</v>
      </c>
      <c r="J754">
        <v>22.017596999999999</v>
      </c>
      <c r="K754">
        <f>Table1[[#This Row],[mx]]-$W$8</f>
        <v>4.9061900252965636</v>
      </c>
      <c r="L754">
        <f>Table1[[#This Row],[my]]-$X$8</f>
        <v>51.120015523673452</v>
      </c>
      <c r="M754">
        <f>Table1[[#This Row],[mz]]-$Y$8</f>
        <v>-3.4221213828028354</v>
      </c>
      <c r="N754">
        <f>Table1[[#This Row],[cx]]*$W$9+Table1[[#This Row],[cy]]*$X$9+Table1[[#This Row],[cz]]*$Y$9</f>
        <v>0.10490957724014791</v>
      </c>
      <c r="O754">
        <f>Table1[[#This Row],[cx]]*$W$10+Table1[[#This Row],[cy]]*$X$10+Table1[[#This Row],[cz]]*$Y$10</f>
        <v>1.0015582633156024</v>
      </c>
      <c r="P754">
        <f>Table1[[#This Row],[cx]]*$W$11+Table1[[#This Row],[cy]]*$X$11+Table1[[#This Row],[cz]]*$Y$11</f>
        <v>-7.4240178678984914E-2</v>
      </c>
      <c r="Q754">
        <f t="shared" si="61"/>
        <v>3.855952090113381E-4</v>
      </c>
      <c r="R754">
        <f t="shared" si="62"/>
        <v>84.020281749649214</v>
      </c>
      <c r="AF754">
        <f t="shared" si="63"/>
        <v>1.5030401839666885</v>
      </c>
      <c r="AG754">
        <f t="shared" si="64"/>
        <v>249.9961537351335</v>
      </c>
      <c r="AH754">
        <f t="shared" si="65"/>
        <v>-59.288927795003914</v>
      </c>
      <c r="AI754">
        <f>SQRT(Table1[[#This Row],[ax]]*Table1[[#This Row],[ax]]+Table1[[#This Row],[ay]]*Table1[[#This Row],[ay]]+Table1[[#This Row],[az]]*Table1[[#This Row],[az]])-9.807</f>
        <v>0.64512622786799234</v>
      </c>
    </row>
    <row r="755" spans="1:35" x14ac:dyDescent="0.25">
      <c r="A755">
        <v>42507281</v>
      </c>
      <c r="B755">
        <v>0.19394</v>
      </c>
      <c r="C755">
        <v>-10.147144000000001</v>
      </c>
      <c r="D755">
        <v>0.41421799999999998</v>
      </c>
      <c r="E755">
        <v>1.7723610000000001</v>
      </c>
      <c r="F755">
        <v>4.3632559999999998</v>
      </c>
      <c r="G755">
        <v>-1.2758069999999999</v>
      </c>
      <c r="H755">
        <v>12.487689</v>
      </c>
      <c r="I755">
        <v>57.546101</v>
      </c>
      <c r="J755">
        <v>21.324128999999999</v>
      </c>
      <c r="K755">
        <f>Table1[[#This Row],[mx]]-$W$8</f>
        <v>2.3724570252965638</v>
      </c>
      <c r="L755">
        <f>Table1[[#This Row],[my]]-$X$8</f>
        <v>50.398431523673452</v>
      </c>
      <c r="M755">
        <f>Table1[[#This Row],[mz]]-$Y$8</f>
        <v>-4.1155893828028347</v>
      </c>
      <c r="N755">
        <f>Table1[[#This Row],[cx]]*$W$9+Table1[[#This Row],[cy]]*$X$9+Table1[[#This Row],[cz]]*$Y$9</f>
        <v>5.5731560430811629E-2</v>
      </c>
      <c r="O755">
        <f>Table1[[#This Row],[cx]]*$W$10+Table1[[#This Row],[cy]]*$X$10+Table1[[#This Row],[cz]]*$Y$10</f>
        <v>0.98749908301117184</v>
      </c>
      <c r="P755">
        <f>Table1[[#This Row],[cx]]*$W$11+Table1[[#This Row],[cy]]*$X$11+Table1[[#This Row],[cz]]*$Y$11</f>
        <v>-8.6848355012331832E-2</v>
      </c>
      <c r="Q755">
        <f t="shared" si="61"/>
        <v>2.0155246524377834E-4</v>
      </c>
      <c r="R755">
        <f t="shared" si="62"/>
        <v>86.769820378888895</v>
      </c>
      <c r="AF755">
        <f t="shared" si="63"/>
        <v>101.54880507358611</v>
      </c>
      <c r="AG755">
        <f t="shared" si="64"/>
        <v>249.9961537351335</v>
      </c>
      <c r="AH755">
        <f t="shared" si="65"/>
        <v>-73.098356573247017</v>
      </c>
      <c r="AI755">
        <f>SQRT(Table1[[#This Row],[ax]]*Table1[[#This Row],[ax]]+Table1[[#This Row],[ay]]*Table1[[#This Row],[ay]]+Table1[[#This Row],[az]]*Table1[[#This Row],[az]])-9.807</f>
        <v>0.35044656062044055</v>
      </c>
    </row>
    <row r="756" spans="1:35" x14ac:dyDescent="0.25">
      <c r="A756">
        <v>42558353</v>
      </c>
      <c r="B756">
        <v>0.62012999999999996</v>
      </c>
      <c r="C756">
        <v>-10.748119000000001</v>
      </c>
      <c r="D756">
        <v>1.831658</v>
      </c>
      <c r="E756">
        <v>1.7843450000000001</v>
      </c>
      <c r="F756">
        <v>4.3632559999999998</v>
      </c>
      <c r="G756">
        <v>1.1445110000000001</v>
      </c>
      <c r="H756">
        <v>13.211613</v>
      </c>
      <c r="I756">
        <v>57.185310000000001</v>
      </c>
      <c r="J756">
        <v>19.59046</v>
      </c>
      <c r="K756">
        <f>Table1[[#This Row],[mx]]-$W$8</f>
        <v>3.096381025296564</v>
      </c>
      <c r="L756">
        <f>Table1[[#This Row],[my]]-$X$8</f>
        <v>50.037640523673453</v>
      </c>
      <c r="M756">
        <f>Table1[[#This Row],[mz]]-$Y$8</f>
        <v>-5.8492583828028337</v>
      </c>
      <c r="N756">
        <f>Table1[[#This Row],[cx]]*$W$9+Table1[[#This Row],[cy]]*$X$9+Table1[[#This Row],[cz]]*$Y$9</f>
        <v>6.9668259294005178E-2</v>
      </c>
      <c r="O756">
        <f>Table1[[#This Row],[cx]]*$W$10+Table1[[#This Row],[cy]]*$X$10+Table1[[#This Row],[cz]]*$Y$10</f>
        <v>0.98061193183191098</v>
      </c>
      <c r="P756">
        <f>Table1[[#This Row],[cx]]*$W$11+Table1[[#This Row],[cy]]*$X$11+Table1[[#This Row],[cz]]*$Y$11</f>
        <v>-0.12195318385266386</v>
      </c>
      <c r="Q756">
        <f t="shared" si="61"/>
        <v>3.4871804235204269E-4</v>
      </c>
      <c r="R756">
        <f t="shared" si="62"/>
        <v>85.936209481350673</v>
      </c>
      <c r="AF756">
        <f t="shared" si="63"/>
        <v>102.23543769527087</v>
      </c>
      <c r="AG756">
        <f t="shared" si="64"/>
        <v>249.9961537351335</v>
      </c>
      <c r="AH756">
        <f t="shared" si="65"/>
        <v>65.575649906297372</v>
      </c>
      <c r="AI756">
        <f>SQRT(Table1[[#This Row],[ax]]*Table1[[#This Row],[ax]]+Table1[[#This Row],[ay]]*Table1[[#This Row],[ay]]+Table1[[#This Row],[az]]*Table1[[#This Row],[az]])-9.807</f>
        <v>1.113695686815241</v>
      </c>
    </row>
    <row r="757" spans="1:35" x14ac:dyDescent="0.25">
      <c r="A757">
        <v>42609423</v>
      </c>
      <c r="B757">
        <v>0.62252399999999997</v>
      </c>
      <c r="C757">
        <v>-10.398548</v>
      </c>
      <c r="D757">
        <v>3.4502199999999998</v>
      </c>
      <c r="E757">
        <v>0.37058400000000002</v>
      </c>
      <c r="F757">
        <v>4.3632559999999998</v>
      </c>
      <c r="G757">
        <v>2.6080730000000001</v>
      </c>
      <c r="H757">
        <v>16.831232</v>
      </c>
      <c r="I757">
        <v>57.546101</v>
      </c>
      <c r="J757">
        <v>18.896992000000001</v>
      </c>
      <c r="K757">
        <f>Table1[[#This Row],[mx]]-$W$8</f>
        <v>6.7160000252965641</v>
      </c>
      <c r="L757">
        <f>Table1[[#This Row],[my]]-$X$8</f>
        <v>50.398431523673452</v>
      </c>
      <c r="M757">
        <f>Table1[[#This Row],[mz]]-$Y$8</f>
        <v>-6.542726382802833</v>
      </c>
      <c r="N757">
        <f>Table1[[#This Row],[cx]]*$W$9+Table1[[#This Row],[cy]]*$X$9+Table1[[#This Row],[cz]]*$Y$9</f>
        <v>0.13978878121611574</v>
      </c>
      <c r="O757">
        <f>Table1[[#This Row],[cx]]*$W$10+Table1[[#This Row],[cy]]*$X$10+Table1[[#This Row],[cz]]*$Y$10</f>
        <v>0.98774779720602879</v>
      </c>
      <c r="P757">
        <f>Table1[[#This Row],[cx]]*$W$11+Table1[[#This Row],[cy]]*$X$11+Table1[[#This Row],[cz]]*$Y$11</f>
        <v>-0.13767529400909437</v>
      </c>
      <c r="Q757">
        <f t="shared" si="61"/>
        <v>1.9997073239404705E-4</v>
      </c>
      <c r="R757">
        <f t="shared" si="62"/>
        <v>81.944837770928686</v>
      </c>
      <c r="AF757">
        <f t="shared" si="63"/>
        <v>21.232899155076101</v>
      </c>
      <c r="AG757">
        <f t="shared" si="64"/>
        <v>249.9961537351335</v>
      </c>
      <c r="AH757">
        <f t="shared" si="65"/>
        <v>149.43157556202317</v>
      </c>
      <c r="AI757">
        <f>SQRT(Table1[[#This Row],[ax]]*Table1[[#This Row],[ax]]+Table1[[#This Row],[ay]]*Table1[[#This Row],[ay]]+Table1[[#This Row],[az]]*Table1[[#This Row],[az]])-9.807</f>
        <v>1.1666664195372736</v>
      </c>
    </row>
    <row r="758" spans="1:35" x14ac:dyDescent="0.25">
      <c r="A758">
        <v>42660489</v>
      </c>
      <c r="B758">
        <v>1.692787</v>
      </c>
      <c r="C758">
        <v>-10.082497</v>
      </c>
      <c r="D758">
        <v>6.7663589999999996</v>
      </c>
      <c r="E758">
        <v>-0.98285500000000003</v>
      </c>
      <c r="F758">
        <v>4.3632559999999998</v>
      </c>
      <c r="G758">
        <v>2.5485509999999998</v>
      </c>
      <c r="H758">
        <v>28.594996999999999</v>
      </c>
      <c r="I758">
        <v>55.200961999999997</v>
      </c>
      <c r="J758">
        <v>29.819106999999999</v>
      </c>
      <c r="K758">
        <f>Table1[[#This Row],[mx]]-$W$8</f>
        <v>18.479765025296565</v>
      </c>
      <c r="L758">
        <f>Table1[[#This Row],[my]]-$X$8</f>
        <v>48.053292523673448</v>
      </c>
      <c r="M758">
        <f>Table1[[#This Row],[mz]]-$Y$8</f>
        <v>4.379388617197165</v>
      </c>
      <c r="N758">
        <f>Table1[[#This Row],[cx]]*$W$9+Table1[[#This Row],[cy]]*$X$9+Table1[[#This Row],[cz]]*$Y$9</f>
        <v>0.36701968855436379</v>
      </c>
      <c r="O758">
        <f>Table1[[#This Row],[cx]]*$W$10+Table1[[#This Row],[cy]]*$X$10+Table1[[#This Row],[cz]]*$Y$10</f>
        <v>0.94067912465548176</v>
      </c>
      <c r="P758">
        <f>Table1[[#This Row],[cx]]*$W$11+Table1[[#This Row],[cy]]*$X$11+Table1[[#This Row],[cz]]*$Y$11</f>
        <v>7.5689977326266464E-2</v>
      </c>
      <c r="Q758">
        <f t="shared" si="61"/>
        <v>6.4057787777982553E-4</v>
      </c>
      <c r="R758">
        <f t="shared" si="62"/>
        <v>68.686031325485644</v>
      </c>
      <c r="AF758">
        <f t="shared" si="63"/>
        <v>-56.313443373330529</v>
      </c>
      <c r="AG758">
        <f t="shared" si="64"/>
        <v>249.9961537351335</v>
      </c>
      <c r="AH758">
        <f t="shared" si="65"/>
        <v>146.02121617384546</v>
      </c>
      <c r="AI758">
        <f>SQRT(Table1[[#This Row],[ax]]*Table1[[#This Row],[ax]]+Table1[[#This Row],[ay]]*Table1[[#This Row],[ay]]+Table1[[#This Row],[az]]*Table1[[#This Row],[az]])-9.807</f>
        <v>2.4529301669813357</v>
      </c>
    </row>
    <row r="759" spans="1:35" x14ac:dyDescent="0.25">
      <c r="A759">
        <v>42711560</v>
      </c>
      <c r="B759">
        <v>5.8349669999999998</v>
      </c>
      <c r="C759">
        <v>-9.7161659999999994</v>
      </c>
      <c r="D759">
        <v>10.242917</v>
      </c>
      <c r="E759">
        <v>-0.60734299999999997</v>
      </c>
      <c r="F759">
        <v>4.3632559999999998</v>
      </c>
      <c r="G759">
        <v>2.589963</v>
      </c>
      <c r="H759">
        <v>9.2300310000000003</v>
      </c>
      <c r="I759">
        <v>54.298988000000001</v>
      </c>
      <c r="J759">
        <v>48.369365999999999</v>
      </c>
      <c r="K759">
        <f>Table1[[#This Row],[mx]]-$W$8</f>
        <v>-0.88520097470343551</v>
      </c>
      <c r="L759">
        <f>Table1[[#This Row],[my]]-$X$8</f>
        <v>47.151318523673453</v>
      </c>
      <c r="M759">
        <f>Table1[[#This Row],[mz]]-$Y$8</f>
        <v>22.929647617197165</v>
      </c>
      <c r="N759">
        <f>Table1[[#This Row],[cx]]*$W$9+Table1[[#This Row],[cy]]*$X$9+Table1[[#This Row],[cz]]*$Y$9</f>
        <v>-7.8967209443887975E-3</v>
      </c>
      <c r="O759">
        <f>Table1[[#This Row],[cx]]*$W$10+Table1[[#This Row],[cy]]*$X$10+Table1[[#This Row],[cz]]*$Y$10</f>
        <v>0.92110433646488998</v>
      </c>
      <c r="P759">
        <f>Table1[[#This Row],[cx]]*$W$11+Table1[[#This Row],[cy]]*$X$11+Table1[[#This Row],[cz]]*$Y$11</f>
        <v>0.45736062941130506</v>
      </c>
      <c r="Q759">
        <f t="shared" si="61"/>
        <v>3.3263251332884538E-3</v>
      </c>
      <c r="R759">
        <f t="shared" si="62"/>
        <v>90.491190498165864</v>
      </c>
      <c r="AF759">
        <f t="shared" si="63"/>
        <v>-34.798190616813955</v>
      </c>
      <c r="AG759">
        <f t="shared" si="64"/>
        <v>249.9961537351335</v>
      </c>
      <c r="AH759">
        <f t="shared" si="65"/>
        <v>148.39394899504123</v>
      </c>
      <c r="AI759">
        <f>SQRT(Table1[[#This Row],[ax]]*Table1[[#This Row],[ax]]+Table1[[#This Row],[ay]]*Table1[[#This Row],[ay]]+Table1[[#This Row],[az]]*Table1[[#This Row],[az]])-9.807</f>
        <v>5.4693893083259031</v>
      </c>
    </row>
    <row r="760" spans="1:35" x14ac:dyDescent="0.25">
      <c r="A760">
        <v>42762632</v>
      </c>
      <c r="B760">
        <v>7.1997309999999999</v>
      </c>
      <c r="C760">
        <v>-9.9508089999999996</v>
      </c>
      <c r="D760">
        <v>9.8670080000000002</v>
      </c>
      <c r="E760">
        <v>-1.592328</v>
      </c>
      <c r="F760">
        <v>4.3632559999999998</v>
      </c>
      <c r="G760">
        <v>3.5079690000000001</v>
      </c>
      <c r="H760">
        <v>-6.6962970000000004</v>
      </c>
      <c r="I760">
        <v>55.742148999999998</v>
      </c>
      <c r="J760">
        <v>14.389453</v>
      </c>
      <c r="K760">
        <f>Table1[[#This Row],[mx]]-$W$8</f>
        <v>-16.811528974703435</v>
      </c>
      <c r="L760">
        <f>Table1[[#This Row],[my]]-$X$8</f>
        <v>48.594479523673449</v>
      </c>
      <c r="M760">
        <f>Table1[[#This Row],[mz]]-$Y$8</f>
        <v>-11.050265382802834</v>
      </c>
      <c r="N760">
        <f>Table1[[#This Row],[cx]]*$W$9+Table1[[#This Row],[cy]]*$X$9+Table1[[#This Row],[cz]]*$Y$9</f>
        <v>-0.31590624254644512</v>
      </c>
      <c r="O760">
        <f>Table1[[#This Row],[cx]]*$W$10+Table1[[#This Row],[cy]]*$X$10+Table1[[#This Row],[cz]]*$Y$10</f>
        <v>0.95289764556761436</v>
      </c>
      <c r="P760">
        <f>Table1[[#This Row],[cx]]*$W$11+Table1[[#This Row],[cy]]*$X$11+Table1[[#This Row],[cz]]*$Y$11</f>
        <v>-0.21631330787390177</v>
      </c>
      <c r="Q760">
        <f t="shared" si="61"/>
        <v>2.9813919640361715E-3</v>
      </c>
      <c r="R760">
        <f t="shared" si="62"/>
        <v>108.34147879418835</v>
      </c>
      <c r="AF760">
        <f t="shared" si="63"/>
        <v>-91.233674000507349</v>
      </c>
      <c r="AG760">
        <f t="shared" si="64"/>
        <v>249.9961537351335</v>
      </c>
      <c r="AH760">
        <f t="shared" si="65"/>
        <v>200.99181836272788</v>
      </c>
      <c r="AI760">
        <f>SQRT(Table1[[#This Row],[ax]]*Table1[[#This Row],[ax]]+Table1[[#This Row],[ay]]*Table1[[#This Row],[ay]]+Table1[[#This Row],[az]]*Table1[[#This Row],[az]])-9.807</f>
        <v>5.9477635050135227</v>
      </c>
    </row>
    <row r="761" spans="1:35" x14ac:dyDescent="0.25">
      <c r="A761">
        <v>42813702</v>
      </c>
      <c r="B761">
        <v>5.3058209999999999</v>
      </c>
      <c r="C761">
        <v>-7.975492</v>
      </c>
      <c r="D761">
        <v>5.2363860000000004</v>
      </c>
      <c r="E761">
        <v>-0.48057499999999997</v>
      </c>
      <c r="F761">
        <v>4.3632559999999998</v>
      </c>
      <c r="G761">
        <v>0.69616100000000003</v>
      </c>
      <c r="H761">
        <v>25.156358999999998</v>
      </c>
      <c r="I761">
        <v>56.102939999999997</v>
      </c>
      <c r="J761">
        <v>25.831669000000002</v>
      </c>
      <c r="K761">
        <f>Table1[[#This Row],[mx]]-$W$8</f>
        <v>15.041127025296563</v>
      </c>
      <c r="L761">
        <f>Table1[[#This Row],[my]]-$X$8</f>
        <v>48.955270523673448</v>
      </c>
      <c r="M761">
        <f>Table1[[#This Row],[mz]]-$Y$8</f>
        <v>0.39195061719716762</v>
      </c>
      <c r="N761">
        <f>Table1[[#This Row],[cx]]*$W$9+Table1[[#This Row],[cy]]*$X$9+Table1[[#This Row],[cz]]*$Y$9</f>
        <v>0.30063906405523244</v>
      </c>
      <c r="O761">
        <f>Table1[[#This Row],[cx]]*$W$10+Table1[[#This Row],[cy]]*$X$10+Table1[[#This Row],[cz]]*$Y$10</f>
        <v>0.95875973631419087</v>
      </c>
      <c r="P761">
        <f>Table1[[#This Row],[cx]]*$W$11+Table1[[#This Row],[cy]]*$X$11+Table1[[#This Row],[cz]]*$Y$11</f>
        <v>-2.6319650072748248E-3</v>
      </c>
      <c r="Q761">
        <f t="shared" si="61"/>
        <v>9.2371437352004629E-5</v>
      </c>
      <c r="R761">
        <f t="shared" si="62"/>
        <v>72.590098131196541</v>
      </c>
      <c r="AF761">
        <f t="shared" si="63"/>
        <v>-27.534919239499537</v>
      </c>
      <c r="AG761">
        <f t="shared" si="64"/>
        <v>249.9961537351335</v>
      </c>
      <c r="AH761">
        <f t="shared" si="65"/>
        <v>39.887087161606907</v>
      </c>
      <c r="AI761">
        <f>SQRT(Table1[[#This Row],[ax]]*Table1[[#This Row],[ax]]+Table1[[#This Row],[ay]]*Table1[[#This Row],[ay]]+Table1[[#This Row],[az]]*Table1[[#This Row],[az]])-9.807</f>
        <v>1.1099568775873152</v>
      </c>
    </row>
    <row r="762" spans="1:35" x14ac:dyDescent="0.25">
      <c r="A762">
        <v>42864771</v>
      </c>
      <c r="B762">
        <v>2.9689610000000002</v>
      </c>
      <c r="C762">
        <v>-7.9730980000000002</v>
      </c>
      <c r="D762">
        <v>0.83322499999999999</v>
      </c>
      <c r="E762">
        <v>0.86487499999999995</v>
      </c>
      <c r="F762">
        <v>4.3632559999999998</v>
      </c>
      <c r="G762">
        <v>0.30200700000000003</v>
      </c>
      <c r="H762">
        <v>15.021421999999999</v>
      </c>
      <c r="I762">
        <v>58.267685</v>
      </c>
      <c r="J762">
        <v>40.741222</v>
      </c>
      <c r="K762">
        <f>Table1[[#This Row],[mx]]-$W$8</f>
        <v>4.9061900252965636</v>
      </c>
      <c r="L762">
        <f>Table1[[#This Row],[my]]-$X$8</f>
        <v>51.120015523673452</v>
      </c>
      <c r="M762">
        <f>Table1[[#This Row],[mz]]-$Y$8</f>
        <v>15.301503617197167</v>
      </c>
      <c r="N762">
        <f>Table1[[#This Row],[cx]]*$W$9+Table1[[#This Row],[cy]]*$X$9+Table1[[#This Row],[cz]]*$Y$9</f>
        <v>0.10494493175665748</v>
      </c>
      <c r="O762">
        <f>Table1[[#This Row],[cx]]*$W$10+Table1[[#This Row],[cy]]*$X$10+Table1[[#This Row],[cz]]*$Y$10</f>
        <v>0.99961935039337935</v>
      </c>
      <c r="P762">
        <f>Table1[[#This Row],[cx]]*$W$11+Table1[[#This Row],[cy]]*$X$11+Table1[[#This Row],[cz]]*$Y$11</f>
        <v>0.30126339933390078</v>
      </c>
      <c r="Q762">
        <f t="shared" si="61"/>
        <v>1.0203408014512971E-2</v>
      </c>
      <c r="R762">
        <f t="shared" si="62"/>
        <v>84.006763111883984</v>
      </c>
      <c r="AF762">
        <f t="shared" si="63"/>
        <v>49.553687306377071</v>
      </c>
      <c r="AG762">
        <f t="shared" si="64"/>
        <v>249.9961537351335</v>
      </c>
      <c r="AH762">
        <f t="shared" si="65"/>
        <v>17.303726483407456</v>
      </c>
      <c r="AI762">
        <f>SQRT(Table1[[#This Row],[ax]]*Table1[[#This Row],[ax]]+Table1[[#This Row],[ay]]*Table1[[#This Row],[ay]]+Table1[[#This Row],[az]]*Table1[[#This Row],[az]])-9.807</f>
        <v>-1.2583577079310437</v>
      </c>
    </row>
    <row r="763" spans="1:35" x14ac:dyDescent="0.25">
      <c r="A763">
        <v>42915836</v>
      </c>
      <c r="B763">
        <v>1.810109</v>
      </c>
      <c r="C763">
        <v>-10.465589</v>
      </c>
      <c r="D763">
        <v>-1.3240609999999999</v>
      </c>
      <c r="E763">
        <v>1.4720850000000001</v>
      </c>
      <c r="F763">
        <v>4.3632559999999998</v>
      </c>
      <c r="G763">
        <v>0.20293600000000001</v>
      </c>
      <c r="H763">
        <v>6.3343350000000003</v>
      </c>
      <c r="I763">
        <v>57.906894999999999</v>
      </c>
      <c r="J763">
        <v>38.660820000000001</v>
      </c>
      <c r="K763">
        <f>Table1[[#This Row],[mx]]-$W$8</f>
        <v>-3.7808969747034356</v>
      </c>
      <c r="L763">
        <f>Table1[[#This Row],[my]]-$X$8</f>
        <v>50.75922552367345</v>
      </c>
      <c r="M763">
        <f>Table1[[#This Row],[mz]]-$Y$8</f>
        <v>13.221101617197167</v>
      </c>
      <c r="N763">
        <f>Table1[[#This Row],[cx]]*$W$9+Table1[[#This Row],[cy]]*$X$9+Table1[[#This Row],[cz]]*$Y$9</f>
        <v>-6.32529546636139E-2</v>
      </c>
      <c r="O763">
        <f>Table1[[#This Row],[cx]]*$W$10+Table1[[#This Row],[cy]]*$X$10+Table1[[#This Row],[cz]]*$Y$10</f>
        <v>0.99277381507466067</v>
      </c>
      <c r="P763">
        <f>Table1[[#This Row],[cx]]*$W$11+Table1[[#This Row],[cy]]*$X$11+Table1[[#This Row],[cz]]*$Y$11</f>
        <v>0.26386432189238324</v>
      </c>
      <c r="Q763">
        <f t="shared" si="61"/>
        <v>3.5076201147072688E-3</v>
      </c>
      <c r="R763">
        <f t="shared" si="62"/>
        <v>93.645578963322563</v>
      </c>
      <c r="AF763">
        <f t="shared" si="63"/>
        <v>84.344257584515802</v>
      </c>
      <c r="AG763">
        <f t="shared" si="64"/>
        <v>249.9961537351335</v>
      </c>
      <c r="AH763">
        <f t="shared" si="65"/>
        <v>11.627376311266875</v>
      </c>
      <c r="AI763">
        <f>SQRT(Table1[[#This Row],[ax]]*Table1[[#This Row],[ax]]+Table1[[#This Row],[ay]]*Table1[[#This Row],[ay]]+Table1[[#This Row],[az]]*Table1[[#This Row],[az]])-9.807</f>
        <v>0.89618575193960481</v>
      </c>
    </row>
    <row r="764" spans="1:35" x14ac:dyDescent="0.25">
      <c r="A764">
        <v>42966901</v>
      </c>
      <c r="B764">
        <v>0.457316</v>
      </c>
      <c r="C764">
        <v>-8.3418240000000008</v>
      </c>
      <c r="D764">
        <v>-0.48844199999999999</v>
      </c>
      <c r="E764">
        <v>0.53690099999999996</v>
      </c>
      <c r="F764">
        <v>-2.1643840000000001</v>
      </c>
      <c r="G764">
        <v>-0.502946</v>
      </c>
      <c r="H764">
        <v>3.981582</v>
      </c>
      <c r="I764">
        <v>59.169659000000003</v>
      </c>
      <c r="J764">
        <v>32.592979</v>
      </c>
      <c r="K764">
        <f>Table1[[#This Row],[mx]]-$W$8</f>
        <v>-6.1336499747034363</v>
      </c>
      <c r="L764">
        <f>Table1[[#This Row],[my]]-$X$8</f>
        <v>52.021989523673454</v>
      </c>
      <c r="M764">
        <f>Table1[[#This Row],[mz]]-$Y$8</f>
        <v>7.1532606171971658</v>
      </c>
      <c r="N764">
        <f>Table1[[#This Row],[cx]]*$W$9+Table1[[#This Row],[cy]]*$X$9+Table1[[#This Row],[cz]]*$Y$9</f>
        <v>-0.10855174056186721</v>
      </c>
      <c r="O764">
        <f>Table1[[#This Row],[cx]]*$W$10+Table1[[#This Row],[cy]]*$X$10+Table1[[#This Row],[cz]]*$Y$10</f>
        <v>1.01813534941539</v>
      </c>
      <c r="P764">
        <f>Table1[[#This Row],[cx]]*$W$11+Table1[[#This Row],[cy]]*$X$11+Table1[[#This Row],[cz]]*$Y$11</f>
        <v>0.14325967594559341</v>
      </c>
      <c r="Q764">
        <f t="shared" si="61"/>
        <v>4.7480926307640597E-3</v>
      </c>
      <c r="R764">
        <f t="shared" si="62"/>
        <v>96.085781457017021</v>
      </c>
      <c r="AF764">
        <f t="shared" si="63"/>
        <v>30.76216131635341</v>
      </c>
      <c r="AG764">
        <f t="shared" si="64"/>
        <v>-124.01006844564317</v>
      </c>
      <c r="AH764">
        <f t="shared" si="65"/>
        <v>-28.816683122986703</v>
      </c>
      <c r="AI764">
        <f>SQRT(Table1[[#This Row],[ax]]*Table1[[#This Row],[ax]]+Table1[[#This Row],[ay]]*Table1[[#This Row],[ay]]+Table1[[#This Row],[az]]*Table1[[#This Row],[az]])-9.807</f>
        <v>-1.4383835577082387</v>
      </c>
    </row>
    <row r="765" spans="1:35" x14ac:dyDescent="0.25">
      <c r="A765">
        <v>43017970</v>
      </c>
      <c r="B765">
        <v>-0.68956499999999998</v>
      </c>
      <c r="C765">
        <v>-8.4735119999999995</v>
      </c>
      <c r="D765">
        <v>-1.1972E-2</v>
      </c>
      <c r="E765">
        <v>0.78750900000000001</v>
      </c>
      <c r="F765">
        <v>0.88631300000000002</v>
      </c>
      <c r="G765">
        <v>0.16005800000000001</v>
      </c>
      <c r="H765">
        <v>2.714715</v>
      </c>
      <c r="I765">
        <v>57.546101</v>
      </c>
      <c r="J765">
        <v>33.459811999999999</v>
      </c>
      <c r="K765">
        <f>Table1[[#This Row],[mx]]-$W$8</f>
        <v>-7.4005169747034358</v>
      </c>
      <c r="L765">
        <f>Table1[[#This Row],[my]]-$X$8</f>
        <v>50.398431523673452</v>
      </c>
      <c r="M765">
        <f>Table1[[#This Row],[mz]]-$Y$8</f>
        <v>8.0200936171971655</v>
      </c>
      <c r="N765">
        <f>Table1[[#This Row],[cx]]*$W$9+Table1[[#This Row],[cy]]*$X$9+Table1[[#This Row],[cz]]*$Y$9</f>
        <v>-0.13338462665214493</v>
      </c>
      <c r="O765">
        <f>Table1[[#This Row],[cx]]*$W$10+Table1[[#This Row],[cy]]*$X$10+Table1[[#This Row],[cz]]*$Y$10</f>
        <v>0.98624828960894229</v>
      </c>
      <c r="P765">
        <f>Table1[[#This Row],[cx]]*$W$11+Table1[[#This Row],[cy]]*$X$11+Table1[[#This Row],[cz]]*$Y$11</f>
        <v>0.16137231401630739</v>
      </c>
      <c r="Q765">
        <f t="shared" si="61"/>
        <v>2.728499769736511E-4</v>
      </c>
      <c r="R765">
        <f t="shared" si="62"/>
        <v>97.702203680597464</v>
      </c>
      <c r="AF765">
        <f t="shared" si="63"/>
        <v>45.120942028567946</v>
      </c>
      <c r="AG765">
        <f t="shared" si="64"/>
        <v>50.781994227578537</v>
      </c>
      <c r="AH765">
        <f t="shared" si="65"/>
        <v>9.1706478773049316</v>
      </c>
      <c r="AI765">
        <f>SQRT(Table1[[#This Row],[ax]]*Table1[[#This Row],[ax]]+Table1[[#This Row],[ay]]*Table1[[#This Row],[ay]]+Table1[[#This Row],[az]]*Table1[[#This Row],[az]])-9.807</f>
        <v>-1.3054678538422859</v>
      </c>
    </row>
    <row r="766" spans="1:35" x14ac:dyDescent="0.25">
      <c r="A766">
        <v>43069033</v>
      </c>
      <c r="B766">
        <v>-0.34478300000000001</v>
      </c>
      <c r="C766">
        <v>-9.8382760000000005</v>
      </c>
      <c r="D766">
        <v>0.23464399999999999</v>
      </c>
      <c r="E766">
        <v>0.192416</v>
      </c>
      <c r="F766">
        <v>4.3632559999999998</v>
      </c>
      <c r="G766">
        <v>0.71773299999999995</v>
      </c>
      <c r="H766">
        <v>3.4386389999999998</v>
      </c>
      <c r="I766">
        <v>58.628475000000002</v>
      </c>
      <c r="J766">
        <v>31.37941</v>
      </c>
      <c r="K766">
        <f>Table1[[#This Row],[mx]]-$W$8</f>
        <v>-6.6765929747034356</v>
      </c>
      <c r="L766">
        <f>Table1[[#This Row],[my]]-$X$8</f>
        <v>51.480805523673453</v>
      </c>
      <c r="M766">
        <f>Table1[[#This Row],[mz]]-$Y$8</f>
        <v>5.9396916171971661</v>
      </c>
      <c r="N766">
        <f>Table1[[#This Row],[cx]]*$W$9+Table1[[#This Row],[cy]]*$X$9+Table1[[#This Row],[cz]]*$Y$9</f>
        <v>-0.11916725660255492</v>
      </c>
      <c r="O766">
        <f>Table1[[#This Row],[cx]]*$W$10+Table1[[#This Row],[cy]]*$X$10+Table1[[#This Row],[cz]]*$Y$10</f>
        <v>1.0076620334067652</v>
      </c>
      <c r="P766">
        <f>Table1[[#This Row],[cx]]*$W$11+Table1[[#This Row],[cy]]*$X$11+Table1[[#This Row],[cz]]*$Y$11</f>
        <v>0.11922395159374927</v>
      </c>
      <c r="Q766">
        <f t="shared" si="61"/>
        <v>1.9182612344002382E-3</v>
      </c>
      <c r="R766">
        <f t="shared" si="62"/>
        <v>96.744538023559528</v>
      </c>
      <c r="AF766">
        <f t="shared" si="63"/>
        <v>11.024624710789249</v>
      </c>
      <c r="AG766">
        <f t="shared" si="64"/>
        <v>249.9961537351335</v>
      </c>
      <c r="AH766">
        <f t="shared" si="65"/>
        <v>41.123071717263109</v>
      </c>
      <c r="AI766">
        <f>SQRT(Table1[[#This Row],[ax]]*Table1[[#This Row],[ax]]+Table1[[#This Row],[ay]]*Table1[[#This Row],[ay]]+Table1[[#This Row],[az]]*Table1[[#This Row],[az]])-9.807</f>
        <v>4.011164636620812E-2</v>
      </c>
    </row>
    <row r="767" spans="1:35" x14ac:dyDescent="0.25">
      <c r="A767">
        <v>43120104</v>
      </c>
      <c r="B767">
        <v>0.44534400000000002</v>
      </c>
      <c r="C767">
        <v>-8.2412620000000008</v>
      </c>
      <c r="D767">
        <v>0.84040800000000004</v>
      </c>
      <c r="E767">
        <v>-0.55527800000000005</v>
      </c>
      <c r="F767">
        <v>4.3632559999999998</v>
      </c>
      <c r="G767">
        <v>0.45926899999999998</v>
      </c>
      <c r="H767">
        <v>3.981582</v>
      </c>
      <c r="I767">
        <v>58.087288000000001</v>
      </c>
      <c r="J767">
        <v>29.819106999999999</v>
      </c>
      <c r="K767">
        <f>Table1[[#This Row],[mx]]-$W$8</f>
        <v>-6.1336499747034363</v>
      </c>
      <c r="L767">
        <f>Table1[[#This Row],[my]]-$X$8</f>
        <v>50.939618523673452</v>
      </c>
      <c r="M767">
        <f>Table1[[#This Row],[mz]]-$Y$8</f>
        <v>4.379388617197165</v>
      </c>
      <c r="N767">
        <f>Table1[[#This Row],[cx]]*$W$9+Table1[[#This Row],[cy]]*$X$9+Table1[[#This Row],[cz]]*$Y$9</f>
        <v>-0.10876797215863898</v>
      </c>
      <c r="O767">
        <f>Table1[[#This Row],[cx]]*$W$10+Table1[[#This Row],[cy]]*$X$10+Table1[[#This Row],[cz]]*$Y$10</f>
        <v>0.99722390785437609</v>
      </c>
      <c r="P767">
        <f>Table1[[#This Row],[cx]]*$W$11+Table1[[#This Row],[cy]]*$X$11+Table1[[#This Row],[cz]]*$Y$11</f>
        <v>8.7696818078169939E-2</v>
      </c>
      <c r="Q767">
        <f t="shared" si="61"/>
        <v>1.9534887149300591E-4</v>
      </c>
      <c r="R767">
        <f t="shared" si="62"/>
        <v>96.224688331327869</v>
      </c>
      <c r="AF767">
        <f t="shared" si="63"/>
        <v>-31.81508585646533</v>
      </c>
      <c r="AG767">
        <f t="shared" si="64"/>
        <v>249.9961537351335</v>
      </c>
      <c r="AH767">
        <f t="shared" si="65"/>
        <v>26.314175361193804</v>
      </c>
      <c r="AI767">
        <f>SQRT(Table1[[#This Row],[ax]]*Table1[[#This Row],[ax]]+Table1[[#This Row],[ay]]*Table1[[#This Row],[ay]]+Table1[[#This Row],[az]]*Table1[[#This Row],[az]])-9.807</f>
        <v>-1.5110361477737868</v>
      </c>
    </row>
    <row r="768" spans="1:35" x14ac:dyDescent="0.25">
      <c r="A768">
        <v>43171171</v>
      </c>
      <c r="B768">
        <v>1.3551869999999999</v>
      </c>
      <c r="C768">
        <v>-8.5094259999999995</v>
      </c>
      <c r="D768">
        <v>0.65364999999999995</v>
      </c>
      <c r="E768">
        <v>-0.61253599999999997</v>
      </c>
      <c r="F768">
        <v>4.3632559999999998</v>
      </c>
      <c r="G768">
        <v>9.0415999999999996E-2</v>
      </c>
      <c r="H768">
        <v>3.4386389999999998</v>
      </c>
      <c r="I768">
        <v>58.267685</v>
      </c>
      <c r="J768">
        <v>26.178401999999998</v>
      </c>
      <c r="K768">
        <f>Table1[[#This Row],[mx]]-$W$8</f>
        <v>-6.6765929747034356</v>
      </c>
      <c r="L768">
        <f>Table1[[#This Row],[my]]-$X$8</f>
        <v>51.120015523673452</v>
      </c>
      <c r="M768">
        <f>Table1[[#This Row],[mz]]-$Y$8</f>
        <v>0.73868361719716447</v>
      </c>
      <c r="N768">
        <f>Table1[[#This Row],[cx]]*$W$9+Table1[[#This Row],[cy]]*$X$9+Table1[[#This Row],[cz]]*$Y$9</f>
        <v>-0.11924740853444794</v>
      </c>
      <c r="O768">
        <f>Table1[[#This Row],[cx]]*$W$10+Table1[[#This Row],[cy]]*$X$10+Table1[[#This Row],[cz]]*$Y$10</f>
        <v>1.0011343976045124</v>
      </c>
      <c r="P768">
        <f>Table1[[#This Row],[cx]]*$W$11+Table1[[#This Row],[cy]]*$X$11+Table1[[#This Row],[cz]]*$Y$11</f>
        <v>1.4939825795924214E-2</v>
      </c>
      <c r="Q768">
        <f t="shared" si="61"/>
        <v>2.7933188668981772E-4</v>
      </c>
      <c r="R768">
        <f t="shared" si="62"/>
        <v>96.792628017383251</v>
      </c>
      <c r="AF768">
        <f t="shared" si="63"/>
        <v>-35.095727599825395</v>
      </c>
      <c r="AG768">
        <f t="shared" si="64"/>
        <v>249.9961537351335</v>
      </c>
      <c r="AH768">
        <f t="shared" si="65"/>
        <v>5.1804552004548512</v>
      </c>
      <c r="AI768">
        <f>SQRT(Table1[[#This Row],[ax]]*Table1[[#This Row],[ax]]+Table1[[#This Row],[ay]]*Table1[[#This Row],[ay]]+Table1[[#This Row],[az]]*Table1[[#This Row],[az]])-9.807</f>
        <v>-1.1655810784949807</v>
      </c>
    </row>
    <row r="769" spans="1:35" x14ac:dyDescent="0.25">
      <c r="A769">
        <v>43222238</v>
      </c>
      <c r="B769">
        <v>1.369553</v>
      </c>
      <c r="C769">
        <v>-9.5389850000000003</v>
      </c>
      <c r="D769">
        <v>-2.6338E-2</v>
      </c>
      <c r="E769">
        <v>-8.0029000000000003E-2</v>
      </c>
      <c r="F769">
        <v>4.3632559999999998</v>
      </c>
      <c r="G769">
        <v>0.24022099999999999</v>
      </c>
      <c r="H769">
        <v>2.895696</v>
      </c>
      <c r="I769">
        <v>57.004916999999999</v>
      </c>
      <c r="J769">
        <v>22.537697000000001</v>
      </c>
      <c r="K769">
        <f>Table1[[#This Row],[mx]]-$W$8</f>
        <v>-7.2195359747034358</v>
      </c>
      <c r="L769">
        <f>Table1[[#This Row],[my]]-$X$8</f>
        <v>49.85724752367345</v>
      </c>
      <c r="M769">
        <f>Table1[[#This Row],[mz]]-$Y$8</f>
        <v>-2.9020213828028325</v>
      </c>
      <c r="N769">
        <f>Table1[[#This Row],[cx]]*$W$9+Table1[[#This Row],[cy]]*$X$9+Table1[[#This Row],[cz]]*$Y$9</f>
        <v>-0.13000817080841845</v>
      </c>
      <c r="O769">
        <f>Table1[[#This Row],[cx]]*$W$10+Table1[[#This Row],[cy]]*$X$10+Table1[[#This Row],[cz]]*$Y$10</f>
        <v>0.97677989808996102</v>
      </c>
      <c r="P769">
        <f>Table1[[#This Row],[cx]]*$W$11+Table1[[#This Row],[cy]]*$X$11+Table1[[#This Row],[cz]]*$Y$11</f>
        <v>-5.7727386897520348E-2</v>
      </c>
      <c r="Q769">
        <f t="shared" si="61"/>
        <v>6.5876691290347631E-4</v>
      </c>
      <c r="R769">
        <f t="shared" si="62"/>
        <v>97.581436369701336</v>
      </c>
      <c r="AF769">
        <f t="shared" si="63"/>
        <v>-4.5853239386524658</v>
      </c>
      <c r="AG769">
        <f t="shared" si="64"/>
        <v>249.9961537351335</v>
      </c>
      <c r="AH769">
        <f t="shared" si="65"/>
        <v>13.763649450412148</v>
      </c>
      <c r="AI769">
        <f>SQRT(Table1[[#This Row],[ax]]*Table1[[#This Row],[ax]]+Table1[[#This Row],[ay]]*Table1[[#This Row],[ay]]+Table1[[#This Row],[az]]*Table1[[#This Row],[az]])-9.807</f>
        <v>-0.17016421535170068</v>
      </c>
    </row>
    <row r="770" spans="1:35" x14ac:dyDescent="0.25">
      <c r="A770">
        <v>43273302</v>
      </c>
      <c r="B770">
        <v>1.295329</v>
      </c>
      <c r="C770">
        <v>-8.8613920000000004</v>
      </c>
      <c r="D770">
        <v>-0.23943200000000001</v>
      </c>
      <c r="E770">
        <v>-0.253137</v>
      </c>
      <c r="F770">
        <v>4.3632559999999998</v>
      </c>
      <c r="G770">
        <v>-0.337561</v>
      </c>
      <c r="H770">
        <v>5.610411</v>
      </c>
      <c r="I770">
        <v>58.267685</v>
      </c>
      <c r="J770">
        <v>21.324128999999999</v>
      </c>
      <c r="K770">
        <f>Table1[[#This Row],[mx]]-$W$8</f>
        <v>-4.5048209747034358</v>
      </c>
      <c r="L770">
        <f>Table1[[#This Row],[my]]-$X$8</f>
        <v>51.120015523673452</v>
      </c>
      <c r="M770">
        <f>Table1[[#This Row],[mz]]-$Y$8</f>
        <v>-4.1155893828028347</v>
      </c>
      <c r="N770">
        <f>Table1[[#This Row],[cx]]*$W$9+Table1[[#This Row],[cy]]*$X$9+Table1[[#This Row],[cz]]*$Y$9</f>
        <v>-7.7225662953795363E-2</v>
      </c>
      <c r="O770">
        <f>Table1[[#This Row],[cx]]*$W$10+Table1[[#This Row],[cy]]*$X$10+Table1[[#This Row],[cz]]*$Y$10</f>
        <v>1.0016357655102317</v>
      </c>
      <c r="P770">
        <f>Table1[[#This Row],[cx]]*$W$11+Table1[[#This Row],[cy]]*$X$11+Table1[[#This Row],[cz]]*$Y$11</f>
        <v>-8.3488221321521769E-2</v>
      </c>
      <c r="Q770">
        <f t="shared" si="61"/>
        <v>2.6270875767387292E-4</v>
      </c>
      <c r="R770">
        <f t="shared" si="62"/>
        <v>94.408756686481809</v>
      </c>
      <c r="AF770">
        <f t="shared" si="63"/>
        <v>-14.50368173860312</v>
      </c>
      <c r="AG770">
        <f t="shared" si="64"/>
        <v>249.9961537351335</v>
      </c>
      <c r="AH770">
        <f t="shared" si="65"/>
        <v>-19.340820628215582</v>
      </c>
      <c r="AI770">
        <f>SQRT(Table1[[#This Row],[ax]]*Table1[[#This Row],[ax]]+Table1[[#This Row],[ay]]*Table1[[#This Row],[ay]]+Table1[[#This Row],[az]]*Table1[[#This Row],[az]])-9.807</f>
        <v>-0.84823484633462343</v>
      </c>
    </row>
    <row r="771" spans="1:35" x14ac:dyDescent="0.25">
      <c r="A771">
        <v>43324378</v>
      </c>
      <c r="B771">
        <v>1.180402</v>
      </c>
      <c r="C771">
        <v>-8.3298520000000007</v>
      </c>
      <c r="D771">
        <v>-0.86674499999999999</v>
      </c>
      <c r="E771">
        <v>1.000032</v>
      </c>
      <c r="F771">
        <v>3.4792070000000002</v>
      </c>
      <c r="G771">
        <v>0.83691099999999996</v>
      </c>
      <c r="H771">
        <v>6.5153160000000003</v>
      </c>
      <c r="I771">
        <v>58.448078000000002</v>
      </c>
      <c r="J771">
        <v>20.804027999999999</v>
      </c>
      <c r="K771">
        <f>Table1[[#This Row],[mx]]-$W$8</f>
        <v>-3.5999159747034355</v>
      </c>
      <c r="L771">
        <f>Table1[[#This Row],[my]]-$X$8</f>
        <v>51.300408523673454</v>
      </c>
      <c r="M771">
        <f>Table1[[#This Row],[mz]]-$Y$8</f>
        <v>-4.6356903828028351</v>
      </c>
      <c r="N771">
        <f>Table1[[#This Row],[cx]]*$W$9+Table1[[#This Row],[cy]]*$X$9+Table1[[#This Row],[cz]]*$Y$9</f>
        <v>-5.967859997949139E-2</v>
      </c>
      <c r="O771">
        <f>Table1[[#This Row],[cx]]*$W$10+Table1[[#This Row],[cy]]*$X$10+Table1[[#This Row],[cz]]*$Y$10</f>
        <v>1.0052221493109708</v>
      </c>
      <c r="P771">
        <f>Table1[[#This Row],[cx]]*$W$11+Table1[[#This Row],[cy]]*$X$11+Table1[[#This Row],[cz]]*$Y$11</f>
        <v>-9.4378134097787142E-2</v>
      </c>
      <c r="Q771">
        <f t="shared" ref="Q771:Q834" si="66">POWER(N771*N771+O771*O771+P771*P771-1,2)</f>
        <v>5.262590596850843E-4</v>
      </c>
      <c r="R771">
        <f t="shared" ref="R771:R834" si="67">DEGREES(ATAN2(N771,O771))</f>
        <v>93.397580418410442</v>
      </c>
      <c r="AF771">
        <f t="shared" ref="AF771:AF834" si="68">DEGREES(E771)</f>
        <v>57.297612978026741</v>
      </c>
      <c r="AG771">
        <f t="shared" ref="AG771:AG834" si="69">DEGREES(F771)</f>
        <v>199.34387715237261</v>
      </c>
      <c r="AH771">
        <f t="shared" ref="AH771:AH834" si="70">DEGREES(G771)</f>
        <v>47.951468128073238</v>
      </c>
      <c r="AI771">
        <f>SQRT(Table1[[#This Row],[ax]]*Table1[[#This Row],[ax]]+Table1[[#This Row],[ay]]*Table1[[#This Row],[ay]]+Table1[[#This Row],[az]]*Table1[[#This Row],[az]])-9.807</f>
        <v>-1.3493980870146771</v>
      </c>
    </row>
    <row r="772" spans="1:35" x14ac:dyDescent="0.25">
      <c r="A772">
        <v>43375437</v>
      </c>
      <c r="B772">
        <v>1.1373040000000001</v>
      </c>
      <c r="C772">
        <v>-8.878152</v>
      </c>
      <c r="D772">
        <v>-0.562666</v>
      </c>
      <c r="E772">
        <v>0.30893100000000001</v>
      </c>
      <c r="F772">
        <v>-0.99656999999999996</v>
      </c>
      <c r="G772">
        <v>0.70774599999999999</v>
      </c>
      <c r="H772">
        <v>11.039840999999999</v>
      </c>
      <c r="I772">
        <v>57.546101</v>
      </c>
      <c r="J772">
        <v>18.550259</v>
      </c>
      <c r="K772">
        <f>Table1[[#This Row],[mx]]-$W$8</f>
        <v>0.9246090252965633</v>
      </c>
      <c r="L772">
        <f>Table1[[#This Row],[my]]-$X$8</f>
        <v>50.398431523673452</v>
      </c>
      <c r="M772">
        <f>Table1[[#This Row],[mz]]-$Y$8</f>
        <v>-6.8894593828028334</v>
      </c>
      <c r="N772">
        <f>Table1[[#This Row],[cx]]*$W$9+Table1[[#This Row],[cy]]*$X$9+Table1[[#This Row],[cz]]*$Y$9</f>
        <v>2.7705715014605E-2</v>
      </c>
      <c r="O772">
        <f>Table1[[#This Row],[cx]]*$W$10+Table1[[#This Row],[cy]]*$X$10+Table1[[#This Row],[cz]]*$Y$10</f>
        <v>0.98778720480294824</v>
      </c>
      <c r="P772">
        <f>Table1[[#This Row],[cx]]*$W$11+Table1[[#This Row],[cy]]*$X$11+Table1[[#This Row],[cz]]*$Y$11</f>
        <v>-0.14176166022097805</v>
      </c>
      <c r="Q772">
        <f t="shared" si="66"/>
        <v>1.1644904234824814E-5</v>
      </c>
      <c r="R772">
        <f t="shared" si="67"/>
        <v>88.393374149666869</v>
      </c>
      <c r="AF772">
        <f t="shared" si="68"/>
        <v>17.700442460756037</v>
      </c>
      <c r="AG772">
        <f t="shared" si="69"/>
        <v>-57.099254989352445</v>
      </c>
      <c r="AH772">
        <f t="shared" si="70"/>
        <v>40.550858767265964</v>
      </c>
      <c r="AI772">
        <f>SQRT(Table1[[#This Row],[ax]]*Table1[[#This Row],[ax]]+Table1[[#This Row],[ay]]*Table1[[#This Row],[ay]]+Table1[[#This Row],[az]]*Table1[[#This Row],[az]])-9.807</f>
        <v>-0.83863134393573269</v>
      </c>
    </row>
    <row r="773" spans="1:35" x14ac:dyDescent="0.25">
      <c r="A773">
        <v>43426498</v>
      </c>
      <c r="B773">
        <v>0.41421799999999998</v>
      </c>
      <c r="C773">
        <v>-8.2556290000000008</v>
      </c>
      <c r="D773">
        <v>-0.24422099999999999</v>
      </c>
      <c r="E773">
        <v>0.29574899999999998</v>
      </c>
      <c r="F773">
        <v>-3.0901130000000001</v>
      </c>
      <c r="G773">
        <v>0.29228599999999999</v>
      </c>
      <c r="H773">
        <v>11.039840999999999</v>
      </c>
      <c r="I773">
        <v>57.906894999999999</v>
      </c>
      <c r="J773">
        <v>17.163323999999999</v>
      </c>
      <c r="K773">
        <f>Table1[[#This Row],[mx]]-$W$8</f>
        <v>0.9246090252965633</v>
      </c>
      <c r="L773">
        <f>Table1[[#This Row],[my]]-$X$8</f>
        <v>50.75922552367345</v>
      </c>
      <c r="M773">
        <f>Table1[[#This Row],[mz]]-$Y$8</f>
        <v>-8.2763943828028346</v>
      </c>
      <c r="N773">
        <f>Table1[[#This Row],[cx]]*$W$9+Table1[[#This Row],[cy]]*$X$9+Table1[[#This Row],[cz]]*$Y$9</f>
        <v>2.7773428172496343E-2</v>
      </c>
      <c r="O773">
        <f>Table1[[#This Row],[cx]]*$W$10+Table1[[#This Row],[cy]]*$X$10+Table1[[#This Row],[cz]]*$Y$10</f>
        <v>0.99499712913926586</v>
      </c>
      <c r="P773">
        <f>Table1[[#This Row],[cx]]*$W$11+Table1[[#This Row],[cy]]*$X$11+Table1[[#This Row],[cz]]*$Y$11</f>
        <v>-0.16959918142816124</v>
      </c>
      <c r="Q773">
        <f t="shared" si="66"/>
        <v>3.8237974711830946E-4</v>
      </c>
      <c r="R773">
        <f t="shared" si="67"/>
        <v>88.401113850800698</v>
      </c>
      <c r="AF773">
        <f t="shared" si="68"/>
        <v>16.945169495214582</v>
      </c>
      <c r="AG773">
        <f t="shared" si="69"/>
        <v>-177.05043311850937</v>
      </c>
      <c r="AH773">
        <f t="shared" si="70"/>
        <v>16.746754210760781</v>
      </c>
      <c r="AI773">
        <f>SQRT(Table1[[#This Row],[ax]]*Table1[[#This Row],[ax]]+Table1[[#This Row],[ay]]*Table1[[#This Row],[ay]]+Table1[[#This Row],[az]]*Table1[[#This Row],[az]])-9.807</f>
        <v>-1.5373790513708556</v>
      </c>
    </row>
    <row r="774" spans="1:35" x14ac:dyDescent="0.25">
      <c r="A774">
        <v>43477566</v>
      </c>
      <c r="B774">
        <v>0.122111</v>
      </c>
      <c r="C774">
        <v>-10.154325999999999</v>
      </c>
      <c r="D774">
        <v>-0.62970700000000002</v>
      </c>
      <c r="E774">
        <v>0.73158100000000004</v>
      </c>
      <c r="F774">
        <v>-3.6271469999999999</v>
      </c>
      <c r="G774">
        <v>0.23169899999999999</v>
      </c>
      <c r="H774">
        <v>11.763764</v>
      </c>
      <c r="I774">
        <v>58.267685</v>
      </c>
      <c r="J774">
        <v>17.163323999999999</v>
      </c>
      <c r="K774">
        <f>Table1[[#This Row],[mx]]-$W$8</f>
        <v>1.6485320252965643</v>
      </c>
      <c r="L774">
        <f>Table1[[#This Row],[my]]-$X$8</f>
        <v>51.120015523673452</v>
      </c>
      <c r="M774">
        <f>Table1[[#This Row],[mz]]-$Y$8</f>
        <v>-8.2763943828028346</v>
      </c>
      <c r="N774">
        <f>Table1[[#This Row],[cx]]*$W$9+Table1[[#This Row],[cy]]*$X$9+Table1[[#This Row],[cz]]*$Y$9</f>
        <v>4.1854043905464024E-2</v>
      </c>
      <c r="O774">
        <f>Table1[[#This Row],[cx]]*$W$10+Table1[[#This Row],[cy]]*$X$10+Table1[[#This Row],[cz]]*$Y$10</f>
        <v>1.0020629142386295</v>
      </c>
      <c r="P774">
        <f>Table1[[#This Row],[cx]]*$W$11+Table1[[#This Row],[cy]]*$X$11+Table1[[#This Row],[cz]]*$Y$11</f>
        <v>-0.16998004928706834</v>
      </c>
      <c r="Q774">
        <f t="shared" si="66"/>
        <v>1.209304953746474E-3</v>
      </c>
      <c r="R774">
        <f t="shared" si="67"/>
        <v>87.60826692755964</v>
      </c>
      <c r="AF774">
        <f t="shared" si="68"/>
        <v>41.916503671960278</v>
      </c>
      <c r="AG774">
        <f t="shared" si="69"/>
        <v>-207.820214773538</v>
      </c>
      <c r="AH774">
        <f t="shared" si="70"/>
        <v>13.27537481740166</v>
      </c>
      <c r="AI774">
        <f>SQRT(Table1[[#This Row],[ax]]*Table1[[#This Row],[ax]]+Table1[[#This Row],[ay]]*Table1[[#This Row],[ay]]+Table1[[#This Row],[az]]*Table1[[#This Row],[az]])-9.807</f>
        <v>0.36756527407662709</v>
      </c>
    </row>
    <row r="775" spans="1:35" x14ac:dyDescent="0.25">
      <c r="A775">
        <v>43528636</v>
      </c>
      <c r="B775">
        <v>0.835619</v>
      </c>
      <c r="C775">
        <v>-9.5892669999999995</v>
      </c>
      <c r="D775">
        <v>-0.26577000000000001</v>
      </c>
      <c r="E775">
        <v>0.51173400000000002</v>
      </c>
      <c r="F775">
        <v>-3.047901</v>
      </c>
      <c r="G775">
        <v>-3.4755000000000001E-2</v>
      </c>
      <c r="H775">
        <v>7.9631639999999999</v>
      </c>
      <c r="I775">
        <v>58.087288000000001</v>
      </c>
      <c r="J775">
        <v>16.296489999999999</v>
      </c>
      <c r="K775">
        <f>Table1[[#This Row],[mx]]-$W$8</f>
        <v>-2.1520679747034359</v>
      </c>
      <c r="L775">
        <f>Table1[[#This Row],[my]]-$X$8</f>
        <v>50.939618523673452</v>
      </c>
      <c r="M775">
        <f>Table1[[#This Row],[mz]]-$Y$8</f>
        <v>-9.1432283828028353</v>
      </c>
      <c r="N775">
        <f>Table1[[#This Row],[cx]]*$W$9+Table1[[#This Row],[cy]]*$X$9+Table1[[#This Row],[cz]]*$Y$9</f>
        <v>-3.1736834769544885E-2</v>
      </c>
      <c r="O775">
        <f>Table1[[#This Row],[cx]]*$W$10+Table1[[#This Row],[cy]]*$X$10+Table1[[#This Row],[cz]]*$Y$10</f>
        <v>0.99862182619842643</v>
      </c>
      <c r="P775">
        <f>Table1[[#This Row],[cx]]*$W$11+Table1[[#This Row],[cy]]*$X$11+Table1[[#This Row],[cz]]*$Y$11</f>
        <v>-0.18547151875765239</v>
      </c>
      <c r="Q775">
        <f t="shared" si="66"/>
        <v>1.066183321115437E-3</v>
      </c>
      <c r="R775">
        <f t="shared" si="67"/>
        <v>91.820283529740507</v>
      </c>
      <c r="AF775">
        <f t="shared" si="68"/>
        <v>29.32019843334767</v>
      </c>
      <c r="AG775">
        <f t="shared" si="69"/>
        <v>-174.63186367370312</v>
      </c>
      <c r="AH775">
        <f t="shared" si="70"/>
        <v>-1.9913148169771762</v>
      </c>
      <c r="AI775">
        <f>SQRT(Table1[[#This Row],[ax]]*Table1[[#This Row],[ax]]+Table1[[#This Row],[ay]]*Table1[[#This Row],[ay]]+Table1[[#This Row],[az]]*Table1[[#This Row],[az]])-9.807</f>
        <v>-0.17772513616160168</v>
      </c>
    </row>
    <row r="776" spans="1:35" x14ac:dyDescent="0.25">
      <c r="A776">
        <v>43579700</v>
      </c>
      <c r="B776">
        <v>0.31844499999999998</v>
      </c>
      <c r="C776">
        <v>-8.9451929999999997</v>
      </c>
      <c r="D776">
        <v>-0.184363</v>
      </c>
      <c r="E776">
        <v>0.125969</v>
      </c>
      <c r="F776">
        <v>-2.8657379999999999</v>
      </c>
      <c r="G776">
        <v>0.79909399999999997</v>
      </c>
      <c r="H776">
        <v>7.2392399999999997</v>
      </c>
      <c r="I776">
        <v>57.004916999999999</v>
      </c>
      <c r="J776">
        <v>14.216086000000001</v>
      </c>
      <c r="K776">
        <f>Table1[[#This Row],[mx]]-$W$8</f>
        <v>-2.8759919747034361</v>
      </c>
      <c r="L776">
        <f>Table1[[#This Row],[my]]-$X$8</f>
        <v>49.85724752367345</v>
      </c>
      <c r="M776">
        <f>Table1[[#This Row],[mz]]-$Y$8</f>
        <v>-11.223632382802833</v>
      </c>
      <c r="N776">
        <f>Table1[[#This Row],[cx]]*$W$9+Table1[[#This Row],[cy]]*$X$9+Table1[[#This Row],[cz]]*$Y$9</f>
        <v>-4.5962060794388179E-2</v>
      </c>
      <c r="O776">
        <f>Table1[[#This Row],[cx]]*$W$10+Table1[[#This Row],[cy]]*$X$10+Table1[[#This Row],[cz]]*$Y$10</f>
        <v>0.97763901074115267</v>
      </c>
      <c r="P776">
        <f>Table1[[#This Row],[cx]]*$W$11+Table1[[#This Row],[cy]]*$X$11+Table1[[#This Row],[cz]]*$Y$11</f>
        <v>-0.22676840499350756</v>
      </c>
      <c r="Q776">
        <f t="shared" si="66"/>
        <v>8.6759087943785528E-5</v>
      </c>
      <c r="R776">
        <f t="shared" si="67"/>
        <v>92.691683185446635</v>
      </c>
      <c r="AF776">
        <f t="shared" si="68"/>
        <v>7.2174920494834671</v>
      </c>
      <c r="AG776">
        <f t="shared" si="69"/>
        <v>-164.1946925902615</v>
      </c>
      <c r="AH776">
        <f t="shared" si="70"/>
        <v>45.784713634227003</v>
      </c>
      <c r="AI776">
        <f>SQRT(Table1[[#This Row],[ax]]*Table1[[#This Row],[ax]]+Table1[[#This Row],[ay]]*Table1[[#This Row],[ay]]+Table1[[#This Row],[az]]*Table1[[#This Row],[az]])-9.807</f>
        <v>-0.85424205950797649</v>
      </c>
    </row>
    <row r="777" spans="1:35" x14ac:dyDescent="0.25">
      <c r="A777">
        <v>43630763</v>
      </c>
      <c r="B777">
        <v>8.8590000000000002E-2</v>
      </c>
      <c r="C777">
        <v>-8.0640820000000009</v>
      </c>
      <c r="D777">
        <v>-0.30886799999999998</v>
      </c>
      <c r="E777">
        <v>-0.13169500000000001</v>
      </c>
      <c r="F777">
        <v>-1.2204120000000001</v>
      </c>
      <c r="G777">
        <v>-0.31265999999999999</v>
      </c>
      <c r="H777">
        <v>6.6962970000000004</v>
      </c>
      <c r="I777">
        <v>57.906894999999999</v>
      </c>
      <c r="J777">
        <v>16.469856</v>
      </c>
      <c r="K777">
        <f>Table1[[#This Row],[mx]]-$W$8</f>
        <v>-3.4189349747034354</v>
      </c>
      <c r="L777">
        <f>Table1[[#This Row],[my]]-$X$8</f>
        <v>50.75922552367345</v>
      </c>
      <c r="M777">
        <f>Table1[[#This Row],[mz]]-$Y$8</f>
        <v>-8.9698623828028339</v>
      </c>
      <c r="N777">
        <f>Table1[[#This Row],[cx]]*$W$9+Table1[[#This Row],[cy]]*$X$9+Table1[[#This Row],[cz]]*$Y$9</f>
        <v>-5.6289704387079503E-2</v>
      </c>
      <c r="O777">
        <f>Table1[[#This Row],[cx]]*$W$10+Table1[[#This Row],[cy]]*$X$10+Table1[[#This Row],[cz]]*$Y$10</f>
        <v>0.99507156718501266</v>
      </c>
      <c r="P777">
        <f>Table1[[#This Row],[cx]]*$W$11+Table1[[#This Row],[cy]]*$X$11+Table1[[#This Row],[cz]]*$Y$11</f>
        <v>-0.18135618831765773</v>
      </c>
      <c r="Q777">
        <f t="shared" si="66"/>
        <v>6.8780421321918686E-4</v>
      </c>
      <c r="R777">
        <f t="shared" si="67"/>
        <v>93.23768562960781</v>
      </c>
      <c r="AF777">
        <f t="shared" si="68"/>
        <v>-7.5455676829753768</v>
      </c>
      <c r="AG777">
        <f t="shared" si="69"/>
        <v>-69.924456867119829</v>
      </c>
      <c r="AH777">
        <f t="shared" si="70"/>
        <v>-17.914098422560318</v>
      </c>
      <c r="AI777">
        <f>SQRT(Table1[[#This Row],[ax]]*Table1[[#This Row],[ax]]+Table1[[#This Row],[ay]]*Table1[[#This Row],[ay]]+Table1[[#This Row],[az]]*Table1[[#This Row],[az]])-9.807</f>
        <v>-1.7365188413423578</v>
      </c>
    </row>
    <row r="778" spans="1:35" x14ac:dyDescent="0.25">
      <c r="A778">
        <v>43681824</v>
      </c>
      <c r="B778">
        <v>0.562666</v>
      </c>
      <c r="C778">
        <v>-9.2971590000000006</v>
      </c>
      <c r="D778">
        <v>-0.280136</v>
      </c>
      <c r="E778">
        <v>-0.103599</v>
      </c>
      <c r="F778">
        <v>-1.2386550000000001</v>
      </c>
      <c r="G778">
        <v>0.54875300000000005</v>
      </c>
      <c r="H778">
        <v>6.3343350000000003</v>
      </c>
      <c r="I778">
        <v>57.546101</v>
      </c>
      <c r="J778">
        <v>16.816589</v>
      </c>
      <c r="K778">
        <f>Table1[[#This Row],[mx]]-$W$8</f>
        <v>-3.7808969747034356</v>
      </c>
      <c r="L778">
        <f>Table1[[#This Row],[my]]-$X$8</f>
        <v>50.398431523673452</v>
      </c>
      <c r="M778">
        <f>Table1[[#This Row],[mz]]-$Y$8</f>
        <v>-8.6231293828028335</v>
      </c>
      <c r="N778">
        <f>Table1[[#This Row],[cx]]*$W$9+Table1[[#This Row],[cy]]*$X$9+Table1[[#This Row],[cz]]*$Y$9</f>
        <v>-6.3364533613619933E-2</v>
      </c>
      <c r="O778">
        <f>Table1[[#This Row],[cx]]*$W$10+Table1[[#This Row],[cy]]*$X$10+Table1[[#This Row],[cz]]*$Y$10</f>
        <v>0.98796957916436678</v>
      </c>
      <c r="P778">
        <f>Table1[[#This Row],[cx]]*$W$11+Table1[[#This Row],[cy]]*$X$11+Table1[[#This Row],[cz]]*$Y$11</f>
        <v>-0.17420077748866356</v>
      </c>
      <c r="Q778">
        <f t="shared" si="66"/>
        <v>1.0909519133047635E-4</v>
      </c>
      <c r="R778">
        <f t="shared" si="67"/>
        <v>93.669702686663797</v>
      </c>
      <c r="AF778">
        <f t="shared" si="68"/>
        <v>-5.935785461775815</v>
      </c>
      <c r="AG778">
        <f t="shared" si="69"/>
        <v>-70.969703772776981</v>
      </c>
      <c r="AH778">
        <f t="shared" si="70"/>
        <v>31.441230895142468</v>
      </c>
      <c r="AI778">
        <f>SQRT(Table1[[#This Row],[ax]]*Table1[[#This Row],[ax]]+Table1[[#This Row],[ay]]*Table1[[#This Row],[ay]]+Table1[[#This Row],[az]]*Table1[[#This Row],[az]])-9.807</f>
        <v>-0.48861845182689478</v>
      </c>
    </row>
    <row r="779" spans="1:35" x14ac:dyDescent="0.25">
      <c r="A779">
        <v>43732892</v>
      </c>
      <c r="B779">
        <v>0.447739</v>
      </c>
      <c r="C779">
        <v>-8.365767</v>
      </c>
      <c r="D779">
        <v>-0.39985199999999999</v>
      </c>
      <c r="E779">
        <v>-0.44395600000000002</v>
      </c>
      <c r="F779">
        <v>-0.8196</v>
      </c>
      <c r="G779">
        <v>0.54662200000000005</v>
      </c>
      <c r="H779">
        <v>7.7821829999999999</v>
      </c>
      <c r="I779">
        <v>58.628475000000002</v>
      </c>
      <c r="J779">
        <v>16.123121000000001</v>
      </c>
      <c r="K779">
        <f>Table1[[#This Row],[mx]]-$W$8</f>
        <v>-2.333048974703436</v>
      </c>
      <c r="L779">
        <f>Table1[[#This Row],[my]]-$X$8</f>
        <v>51.480805523673453</v>
      </c>
      <c r="M779">
        <f>Table1[[#This Row],[mz]]-$Y$8</f>
        <v>-9.3165973828028328</v>
      </c>
      <c r="N779">
        <f>Table1[[#This Row],[cx]]*$W$9+Table1[[#This Row],[cy]]*$X$9+Table1[[#This Row],[cz]]*$Y$9</f>
        <v>-3.5134240857814886E-2</v>
      </c>
      <c r="O779">
        <f>Table1[[#This Row],[cx]]*$W$10+Table1[[#This Row],[cy]]*$X$10+Table1[[#This Row],[cz]]*$Y$10</f>
        <v>1.0092392621698556</v>
      </c>
      <c r="P779">
        <f>Table1[[#This Row],[cx]]*$W$11+Table1[[#This Row],[cy]]*$X$11+Table1[[#This Row],[cz]]*$Y$11</f>
        <v>-0.18889250736196683</v>
      </c>
      <c r="Q779">
        <f t="shared" si="66"/>
        <v>3.0778842145211148E-3</v>
      </c>
      <c r="R779">
        <f t="shared" si="67"/>
        <v>91.993809763286023</v>
      </c>
      <c r="AF779">
        <f t="shared" si="68"/>
        <v>-25.436805089509978</v>
      </c>
      <c r="AG779">
        <f t="shared" si="69"/>
        <v>-46.959620888922274</v>
      </c>
      <c r="AH779">
        <f t="shared" si="70"/>
        <v>31.319133589000089</v>
      </c>
      <c r="AI779">
        <f>SQRT(Table1[[#This Row],[ax]]*Table1[[#This Row],[ax]]+Table1[[#This Row],[ay]]*Table1[[#This Row],[ay]]+Table1[[#This Row],[az]]*Table1[[#This Row],[az]])-9.807</f>
        <v>-1.4197233661745727</v>
      </c>
    </row>
    <row r="780" spans="1:35" x14ac:dyDescent="0.25">
      <c r="A780">
        <v>43783960</v>
      </c>
      <c r="B780">
        <v>0.25379800000000002</v>
      </c>
      <c r="C780">
        <v>-8.1167569999999998</v>
      </c>
      <c r="D780">
        <v>-0.44295000000000001</v>
      </c>
      <c r="E780">
        <v>-0.70068799999999998</v>
      </c>
      <c r="F780">
        <v>-7.9496999999999998E-2</v>
      </c>
      <c r="G780">
        <v>-0.208262</v>
      </c>
      <c r="H780">
        <v>9.2300310000000003</v>
      </c>
      <c r="I780">
        <v>57.546101</v>
      </c>
      <c r="J780">
        <v>19.937194999999999</v>
      </c>
      <c r="K780">
        <f>Table1[[#This Row],[mx]]-$W$8</f>
        <v>-0.88520097470343551</v>
      </c>
      <c r="L780">
        <f>Table1[[#This Row],[my]]-$X$8</f>
        <v>50.398431523673452</v>
      </c>
      <c r="M780">
        <f>Table1[[#This Row],[mz]]-$Y$8</f>
        <v>-5.5025233828028348</v>
      </c>
      <c r="N780">
        <f>Table1[[#This Row],[cx]]*$W$9+Table1[[#This Row],[cy]]*$X$9+Table1[[#This Row],[cz]]*$Y$9</f>
        <v>-7.317425769227134E-3</v>
      </c>
      <c r="O780">
        <f>Table1[[#This Row],[cx]]*$W$10+Table1[[#This Row],[cy]]*$X$10+Table1[[#This Row],[cz]]*$Y$10</f>
        <v>0.98764467587824922</v>
      </c>
      <c r="P780">
        <f>Table1[[#This Row],[cx]]*$W$11+Table1[[#This Row],[cy]]*$X$11+Table1[[#This Row],[cz]]*$Y$11</f>
        <v>-0.11305050519055082</v>
      </c>
      <c r="Q780">
        <f t="shared" si="66"/>
        <v>1.3745294428935625E-4</v>
      </c>
      <c r="R780">
        <f t="shared" si="67"/>
        <v>90.424494712080559</v>
      </c>
      <c r="AF780">
        <f t="shared" si="68"/>
        <v>-40.146465155462629</v>
      </c>
      <c r="AG780">
        <f t="shared" si="69"/>
        <v>-4.5548425839515057</v>
      </c>
      <c r="AH780">
        <f t="shared" si="70"/>
        <v>-11.93253363295355</v>
      </c>
      <c r="AI780">
        <f>SQRT(Table1[[#This Row],[ax]]*Table1[[#This Row],[ax]]+Table1[[#This Row],[ay]]*Table1[[#This Row],[ay]]+Table1[[#This Row],[az]]*Table1[[#This Row],[az]])-9.807</f>
        <v>-1.6742045197021582</v>
      </c>
    </row>
    <row r="781" spans="1:35" x14ac:dyDescent="0.25">
      <c r="A781">
        <v>43835019</v>
      </c>
      <c r="B781">
        <v>0.28731899999999999</v>
      </c>
      <c r="C781">
        <v>-9.2971590000000006</v>
      </c>
      <c r="D781">
        <v>-0.30886799999999998</v>
      </c>
      <c r="E781">
        <v>-0.89616700000000005</v>
      </c>
      <c r="F781">
        <v>1.048902</v>
      </c>
      <c r="G781">
        <v>-0.63290999999999997</v>
      </c>
      <c r="H781">
        <v>6.1533540000000002</v>
      </c>
      <c r="I781">
        <v>58.448078000000002</v>
      </c>
      <c r="J781">
        <v>20.110561000000001</v>
      </c>
      <c r="K781">
        <f>Table1[[#This Row],[mx]]-$W$8</f>
        <v>-3.9618779747034356</v>
      </c>
      <c r="L781">
        <f>Table1[[#This Row],[my]]-$X$8</f>
        <v>51.300408523673454</v>
      </c>
      <c r="M781">
        <f>Table1[[#This Row],[mz]]-$Y$8</f>
        <v>-5.3291573828028334</v>
      </c>
      <c r="N781">
        <f>Table1[[#This Row],[cx]]*$W$9+Table1[[#This Row],[cy]]*$X$9+Table1[[#This Row],[cz]]*$Y$9</f>
        <v>-6.6685061332598924E-2</v>
      </c>
      <c r="O781">
        <f>Table1[[#This Row],[cx]]*$W$10+Table1[[#This Row],[cy]]*$X$10+Table1[[#This Row],[cz]]*$Y$10</f>
        <v>1.0052941797071375</v>
      </c>
      <c r="P781">
        <f>Table1[[#This Row],[cx]]*$W$11+Table1[[#This Row],[cy]]*$X$11+Table1[[#This Row],[cz]]*$Y$11</f>
        <v>-0.10810645037241452</v>
      </c>
      <c r="Q781">
        <f t="shared" si="66"/>
        <v>7.1557800278444555E-4</v>
      </c>
      <c r="R781">
        <f t="shared" si="67"/>
        <v>93.795091390736516</v>
      </c>
      <c r="AF781">
        <f t="shared" si="68"/>
        <v>-51.34658683890045</v>
      </c>
      <c r="AG781">
        <f t="shared" si="69"/>
        <v>60.097657722831073</v>
      </c>
      <c r="AH781">
        <f t="shared" si="70"/>
        <v>-36.263071811624933</v>
      </c>
      <c r="AI781">
        <f>SQRT(Table1[[#This Row],[ax]]*Table1[[#This Row],[ax]]+Table1[[#This Row],[ay]]*Table1[[#This Row],[ay]]+Table1[[#This Row],[az]]*Table1[[#This Row],[az]])-9.807</f>
        <v>-0.50027570406934352</v>
      </c>
    </row>
    <row r="782" spans="1:35" x14ac:dyDescent="0.25">
      <c r="A782">
        <v>43886082</v>
      </c>
      <c r="B782">
        <v>0.50041400000000003</v>
      </c>
      <c r="C782">
        <v>-9.342651</v>
      </c>
      <c r="D782">
        <v>-0.35436000000000001</v>
      </c>
      <c r="E782">
        <v>-0.60681099999999999</v>
      </c>
      <c r="F782">
        <v>2.8379080000000001</v>
      </c>
      <c r="G782">
        <v>-0.91054900000000005</v>
      </c>
      <c r="H782">
        <v>7.4202209999999997</v>
      </c>
      <c r="I782">
        <v>57.546101</v>
      </c>
      <c r="J782">
        <v>20.630661</v>
      </c>
      <c r="K782">
        <f>Table1[[#This Row],[mx]]-$W$8</f>
        <v>-2.6950109747034361</v>
      </c>
      <c r="L782">
        <f>Table1[[#This Row],[my]]-$X$8</f>
        <v>50.398431523673452</v>
      </c>
      <c r="M782">
        <f>Table1[[#This Row],[mz]]-$Y$8</f>
        <v>-4.809057382802834</v>
      </c>
      <c r="N782">
        <f>Table1[[#This Row],[cx]]*$W$9+Table1[[#This Row],[cy]]*$X$9+Table1[[#This Row],[cz]]*$Y$9</f>
        <v>-4.2341875984142435E-2</v>
      </c>
      <c r="O782">
        <f>Table1[[#This Row],[cx]]*$W$10+Table1[[#This Row],[cy]]*$X$10+Table1[[#This Row],[cz]]*$Y$10</f>
        <v>0.98757395879255971</v>
      </c>
      <c r="P782">
        <f>Table1[[#This Row],[cx]]*$W$11+Table1[[#This Row],[cy]]*$X$11+Table1[[#This Row],[cz]]*$Y$11</f>
        <v>-9.8246938367246642E-2</v>
      </c>
      <c r="Q782">
        <f t="shared" si="66"/>
        <v>1.7562559035857247E-4</v>
      </c>
      <c r="R782">
        <f t="shared" si="67"/>
        <v>92.455032234017878</v>
      </c>
      <c r="AF782">
        <f t="shared" si="68"/>
        <v>-34.767709262112994</v>
      </c>
      <c r="AG782">
        <f t="shared" si="69"/>
        <v>162.60015104641244</v>
      </c>
      <c r="AH782">
        <f t="shared" si="70"/>
        <v>-52.170614739857598</v>
      </c>
      <c r="AI782">
        <f>SQRT(Table1[[#This Row],[ax]]*Table1[[#This Row],[ax]]+Table1[[#This Row],[ay]]*Table1[[#This Row],[ay]]+Table1[[#This Row],[az]]*Table1[[#This Row],[az]])-9.807</f>
        <v>-0.44424864749698756</v>
      </c>
    </row>
    <row r="783" spans="1:35" x14ac:dyDescent="0.25">
      <c r="A783">
        <v>43937142</v>
      </c>
      <c r="B783">
        <v>0.40942899999999999</v>
      </c>
      <c r="C783">
        <v>-9.4264530000000004</v>
      </c>
      <c r="D783">
        <v>-0.246615</v>
      </c>
      <c r="E783">
        <v>-0.11558300000000001</v>
      </c>
      <c r="F783">
        <v>4.1904139999999996</v>
      </c>
      <c r="G783">
        <v>-1.0081549999999999</v>
      </c>
      <c r="H783">
        <v>3.8006009999999999</v>
      </c>
      <c r="I783">
        <v>57.185310000000001</v>
      </c>
      <c r="J783">
        <v>22.017596999999999</v>
      </c>
      <c r="K783">
        <f>Table1[[#This Row],[mx]]-$W$8</f>
        <v>-6.3146309747034355</v>
      </c>
      <c r="L783">
        <f>Table1[[#This Row],[my]]-$X$8</f>
        <v>50.037640523673453</v>
      </c>
      <c r="M783">
        <f>Table1[[#This Row],[mz]]-$Y$8</f>
        <v>-3.4221213828028354</v>
      </c>
      <c r="N783">
        <f>Table1[[#This Row],[cx]]*$W$9+Table1[[#This Row],[cy]]*$X$9+Table1[[#This Row],[cz]]*$Y$9</f>
        <v>-0.11246110783222626</v>
      </c>
      <c r="O783">
        <f>Table1[[#This Row],[cx]]*$W$10+Table1[[#This Row],[cy]]*$X$10+Table1[[#This Row],[cz]]*$Y$10</f>
        <v>0.98036628178714569</v>
      </c>
      <c r="P783">
        <f>Table1[[#This Row],[cx]]*$W$11+Table1[[#This Row],[cy]]*$X$11+Table1[[#This Row],[cz]]*$Y$11</f>
        <v>-6.8617279618717469E-2</v>
      </c>
      <c r="Q783">
        <f t="shared" si="66"/>
        <v>4.6337391534513074E-4</v>
      </c>
      <c r="R783">
        <f t="shared" si="67"/>
        <v>96.54398683669362</v>
      </c>
      <c r="AF783">
        <f t="shared" si="68"/>
        <v>-6.6224180834605946</v>
      </c>
      <c r="AG783">
        <f t="shared" si="69"/>
        <v>240.09303661253333</v>
      </c>
      <c r="AH783">
        <f t="shared" si="70"/>
        <v>-57.763026595011503</v>
      </c>
      <c r="AI783">
        <f>SQRT(Table1[[#This Row],[ax]]*Table1[[#This Row],[ax]]+Table1[[#This Row],[ay]]*Table1[[#This Row],[ay]]+Table1[[#This Row],[az]]*Table1[[#This Row],[az]])-9.807</f>
        <v>-0.36843722670262657</v>
      </c>
    </row>
    <row r="784" spans="1:35" x14ac:dyDescent="0.25">
      <c r="A784">
        <v>43988202</v>
      </c>
      <c r="B784">
        <v>0.78054999999999997</v>
      </c>
      <c r="C784">
        <v>-8.6482969999999995</v>
      </c>
      <c r="D784">
        <v>-0.16042000000000001</v>
      </c>
      <c r="E784">
        <v>0.47178599999999998</v>
      </c>
      <c r="F784">
        <v>4.3632559999999998</v>
      </c>
      <c r="G784">
        <v>-0.75701499999999999</v>
      </c>
      <c r="H784">
        <v>2.714715</v>
      </c>
      <c r="I784">
        <v>57.906894999999999</v>
      </c>
      <c r="J784">
        <v>21.324128999999999</v>
      </c>
      <c r="K784">
        <f>Table1[[#This Row],[mx]]-$W$8</f>
        <v>-7.4005169747034358</v>
      </c>
      <c r="L784">
        <f>Table1[[#This Row],[my]]-$X$8</f>
        <v>50.75922552367345</v>
      </c>
      <c r="M784">
        <f>Table1[[#This Row],[mz]]-$Y$8</f>
        <v>-4.1155893828028347</v>
      </c>
      <c r="N784">
        <f>Table1[[#This Row],[cx]]*$W$9+Table1[[#This Row],[cy]]*$X$9+Table1[[#This Row],[cz]]*$Y$9</f>
        <v>-0.13333720960617759</v>
      </c>
      <c r="O784">
        <f>Table1[[#This Row],[cx]]*$W$10+Table1[[#This Row],[cy]]*$X$10+Table1[[#This Row],[cz]]*$Y$10</f>
        <v>0.99457129361839591</v>
      </c>
      <c r="P784">
        <f>Table1[[#This Row],[cx]]*$W$11+Table1[[#This Row],[cy]]*$X$11+Table1[[#This Row],[cz]]*$Y$11</f>
        <v>-8.2032082363757558E-2</v>
      </c>
      <c r="Q784">
        <f t="shared" si="66"/>
        <v>1.8714601406183811E-4</v>
      </c>
      <c r="R784">
        <f t="shared" si="67"/>
        <v>97.635829090627041</v>
      </c>
      <c r="AF784">
        <f t="shared" si="68"/>
        <v>27.031346633359057</v>
      </c>
      <c r="AG784">
        <f t="shared" si="69"/>
        <v>249.9961537351335</v>
      </c>
      <c r="AH784">
        <f t="shared" si="70"/>
        <v>-43.373764528096011</v>
      </c>
      <c r="AI784">
        <f>SQRT(Table1[[#This Row],[ax]]*Table1[[#This Row],[ax]]+Table1[[#This Row],[ay]]*Table1[[#This Row],[ay]]+Table1[[#This Row],[az]]*Table1[[#This Row],[az]])-9.807</f>
        <v>-1.122068573724432</v>
      </c>
    </row>
    <row r="785" spans="1:35" x14ac:dyDescent="0.25">
      <c r="A785">
        <v>44039265</v>
      </c>
      <c r="B785">
        <v>0.92899799999999999</v>
      </c>
      <c r="C785">
        <v>-9.4910990000000002</v>
      </c>
      <c r="D785">
        <v>-0.35675400000000002</v>
      </c>
      <c r="E785">
        <v>0.59322799999999998</v>
      </c>
      <c r="F785">
        <v>4.3632559999999998</v>
      </c>
      <c r="G785">
        <v>8.0029000000000003E-2</v>
      </c>
      <c r="H785">
        <v>0</v>
      </c>
      <c r="I785">
        <v>56.644126999999997</v>
      </c>
      <c r="J785">
        <v>18.376892000000002</v>
      </c>
      <c r="K785">
        <f>Table1[[#This Row],[mx]]-$W$8</f>
        <v>-10.115231974703436</v>
      </c>
      <c r="L785">
        <f>Table1[[#This Row],[my]]-$X$8</f>
        <v>49.496457523673449</v>
      </c>
      <c r="M785">
        <f>Table1[[#This Row],[mz]]-$Y$8</f>
        <v>-7.0628263828028324</v>
      </c>
      <c r="N785">
        <f>Table1[[#This Row],[cx]]*$W$9+Table1[[#This Row],[cy]]*$X$9+Table1[[#This Row],[cz]]*$Y$9</f>
        <v>-0.18612757401897603</v>
      </c>
      <c r="O785">
        <f>Table1[[#This Row],[cx]]*$W$10+Table1[[#This Row],[cy]]*$X$10+Table1[[#This Row],[cz]]*$Y$10</f>
        <v>0.9701462956788669</v>
      </c>
      <c r="P785">
        <f>Table1[[#This Row],[cx]]*$W$11+Table1[[#This Row],[cy]]*$X$11+Table1[[#This Row],[cz]]*$Y$11</f>
        <v>-0.13971647635647055</v>
      </c>
      <c r="Q785">
        <f t="shared" si="66"/>
        <v>2.1641079855335464E-5</v>
      </c>
      <c r="R785">
        <f t="shared" si="67"/>
        <v>100.86052152278444</v>
      </c>
      <c r="AF785">
        <f t="shared" si="68"/>
        <v>33.989460688986796</v>
      </c>
      <c r="AG785">
        <f t="shared" si="69"/>
        <v>249.9961537351335</v>
      </c>
      <c r="AH785">
        <f t="shared" si="70"/>
        <v>4.5853239386524658</v>
      </c>
      <c r="AI785">
        <f>SQRT(Table1[[#This Row],[ax]]*Table1[[#This Row],[ax]]+Table1[[#This Row],[ay]]*Table1[[#This Row],[ay]]+Table1[[#This Row],[az]]*Table1[[#This Row],[az]])-9.807</f>
        <v>-0.26387310530133412</v>
      </c>
    </row>
    <row r="786" spans="1:35" x14ac:dyDescent="0.25">
      <c r="A786">
        <v>44090321</v>
      </c>
      <c r="B786">
        <v>1.0558970000000001</v>
      </c>
      <c r="C786">
        <v>-8.8997010000000003</v>
      </c>
      <c r="D786">
        <v>-0.368726</v>
      </c>
      <c r="E786">
        <v>0.43410199999999999</v>
      </c>
      <c r="F786">
        <v>3.4152900000000002</v>
      </c>
      <c r="G786">
        <v>0.63890199999999997</v>
      </c>
      <c r="H786">
        <v>3.981582</v>
      </c>
      <c r="I786">
        <v>57.004916999999999</v>
      </c>
      <c r="J786">
        <v>15.949755</v>
      </c>
      <c r="K786">
        <f>Table1[[#This Row],[mx]]-$W$8</f>
        <v>-6.1336499747034363</v>
      </c>
      <c r="L786">
        <f>Table1[[#This Row],[my]]-$X$8</f>
        <v>49.85724752367345</v>
      </c>
      <c r="M786">
        <f>Table1[[#This Row],[mz]]-$Y$8</f>
        <v>-9.4899633828028342</v>
      </c>
      <c r="N786">
        <f>Table1[[#This Row],[cx]]*$W$9+Table1[[#This Row],[cy]]*$X$9+Table1[[#This Row],[cz]]*$Y$9</f>
        <v>-0.10900515457721163</v>
      </c>
      <c r="O786">
        <f>Table1[[#This Row],[cx]]*$W$10+Table1[[#This Row],[cy]]*$X$10+Table1[[#This Row],[cz]]*$Y$10</f>
        <v>0.97746145157533948</v>
      </c>
      <c r="P786">
        <f>Table1[[#This Row],[cx]]*$W$11+Table1[[#This Row],[cy]]*$X$11+Table1[[#This Row],[cz]]*$Y$11</f>
        <v>-0.19038664890049198</v>
      </c>
      <c r="Q786">
        <f t="shared" si="66"/>
        <v>1.2674234540425009E-5</v>
      </c>
      <c r="R786">
        <f t="shared" si="67"/>
        <v>96.363254652931289</v>
      </c>
      <c r="AF786">
        <f t="shared" si="68"/>
        <v>24.872212478188061</v>
      </c>
      <c r="AG786">
        <f t="shared" si="69"/>
        <v>195.68170281323495</v>
      </c>
      <c r="AH786">
        <f t="shared" si="70"/>
        <v>36.606388122467322</v>
      </c>
      <c r="AI786">
        <f>SQRT(Table1[[#This Row],[ax]]*Table1[[#This Row],[ax]]+Table1[[#This Row],[ay]]*Table1[[#This Row],[ay]]+Table1[[#This Row],[az]]*Table1[[#This Row],[az]])-9.807</f>
        <v>-0.83729792985931972</v>
      </c>
    </row>
    <row r="787" spans="1:35" x14ac:dyDescent="0.25">
      <c r="A787">
        <v>44141386</v>
      </c>
      <c r="B787">
        <v>1.0008269999999999</v>
      </c>
      <c r="C787">
        <v>-9.4480009999999996</v>
      </c>
      <c r="D787">
        <v>-0.35675400000000002</v>
      </c>
      <c r="E787">
        <v>-0.25406899999999999</v>
      </c>
      <c r="F787">
        <v>1.931487</v>
      </c>
      <c r="G787">
        <v>1.122806</v>
      </c>
      <c r="H787">
        <v>7.6012019999999998</v>
      </c>
      <c r="I787">
        <v>57.365707</v>
      </c>
      <c r="J787">
        <v>13.522618</v>
      </c>
      <c r="K787">
        <f>Table1[[#This Row],[mx]]-$W$8</f>
        <v>-2.514029974703436</v>
      </c>
      <c r="L787">
        <f>Table1[[#This Row],[my]]-$X$8</f>
        <v>50.218037523673452</v>
      </c>
      <c r="M787">
        <f>Table1[[#This Row],[mz]]-$Y$8</f>
        <v>-11.917100382802834</v>
      </c>
      <c r="N787">
        <f>Table1[[#This Row],[cx]]*$W$9+Table1[[#This Row],[cy]]*$X$9+Table1[[#This Row],[cz]]*$Y$9</f>
        <v>-3.8887887063136305E-2</v>
      </c>
      <c r="O787">
        <f>Table1[[#This Row],[cx]]*$W$10+Table1[[#This Row],[cy]]*$X$10+Table1[[#This Row],[cz]]*$Y$10</f>
        <v>0.9847768263396327</v>
      </c>
      <c r="P787">
        <f>Table1[[#This Row],[cx]]*$W$11+Table1[[#This Row],[cy]]*$X$11+Table1[[#This Row],[cz]]*$Y$11</f>
        <v>-0.24087760967722249</v>
      </c>
      <c r="Q787">
        <f t="shared" si="66"/>
        <v>8.5964412198609626E-4</v>
      </c>
      <c r="R787">
        <f t="shared" si="67"/>
        <v>92.261380106805319</v>
      </c>
      <c r="AF787">
        <f t="shared" si="68"/>
        <v>-14.557081405109312</v>
      </c>
      <c r="AG787">
        <f t="shared" si="69"/>
        <v>110.66605328438483</v>
      </c>
      <c r="AH787">
        <f t="shared" si="70"/>
        <v>64.332045011965903</v>
      </c>
      <c r="AI787">
        <f>SQRT(Table1[[#This Row],[ax]]*Table1[[#This Row],[ax]]+Table1[[#This Row],[ay]]*Table1[[#This Row],[ay]]+Table1[[#This Row],[az]]*Table1[[#This Row],[az]])-9.807</f>
        <v>-0.29944242739251159</v>
      </c>
    </row>
    <row r="788" spans="1:35" x14ac:dyDescent="0.25">
      <c r="A788">
        <v>44192446</v>
      </c>
      <c r="B788">
        <v>0.86195699999999997</v>
      </c>
      <c r="C788">
        <v>-8.9404050000000002</v>
      </c>
      <c r="D788">
        <v>-0.38309199999999999</v>
      </c>
      <c r="E788">
        <v>-0.66819700000000004</v>
      </c>
      <c r="F788">
        <v>0.49881799999999998</v>
      </c>
      <c r="G788">
        <v>1.2020360000000001</v>
      </c>
      <c r="H788">
        <v>11.763764</v>
      </c>
      <c r="I788">
        <v>57.906894999999999</v>
      </c>
      <c r="J788">
        <v>15.082921000000001</v>
      </c>
      <c r="K788">
        <f>Table1[[#This Row],[mx]]-$W$8</f>
        <v>1.6485320252965643</v>
      </c>
      <c r="L788">
        <f>Table1[[#This Row],[my]]-$X$8</f>
        <v>50.75922552367345</v>
      </c>
      <c r="M788">
        <f>Table1[[#This Row],[mz]]-$Y$8</f>
        <v>-10.356797382802833</v>
      </c>
      <c r="N788">
        <f>Table1[[#This Row],[cx]]*$W$9+Table1[[#This Row],[cy]]*$X$9+Table1[[#This Row],[cz]]*$Y$9</f>
        <v>4.1779784394562799E-2</v>
      </c>
      <c r="O788">
        <f>Table1[[#This Row],[cx]]*$W$10+Table1[[#This Row],[cy]]*$X$10+Table1[[#This Row],[cz]]*$Y$10</f>
        <v>0.99521212619637756</v>
      </c>
      <c r="P788">
        <f>Table1[[#This Row],[cx]]*$W$11+Table1[[#This Row],[cy]]*$X$11+Table1[[#This Row],[cz]]*$Y$11</f>
        <v>-0.21168022870352216</v>
      </c>
      <c r="Q788">
        <f t="shared" si="66"/>
        <v>1.3690921860414795E-3</v>
      </c>
      <c r="R788">
        <f t="shared" si="67"/>
        <v>87.596089851409829</v>
      </c>
      <c r="AF788">
        <f t="shared" si="68"/>
        <v>-38.284867983303073</v>
      </c>
      <c r="AG788">
        <f t="shared" si="69"/>
        <v>28.580166145156696</v>
      </c>
      <c r="AH788">
        <f t="shared" si="70"/>
        <v>68.871589622787425</v>
      </c>
      <c r="AI788">
        <f>SQRT(Table1[[#This Row],[ax]]*Table1[[#This Row],[ax]]+Table1[[#This Row],[ay]]*Table1[[#This Row],[ay]]+Table1[[#This Row],[az]]*Table1[[#This Row],[az]])-9.807</f>
        <v>-0.81697380902936345</v>
      </c>
    </row>
    <row r="789" spans="1:35" x14ac:dyDescent="0.25">
      <c r="A789">
        <v>44243507</v>
      </c>
      <c r="B789">
        <v>0.59379199999999999</v>
      </c>
      <c r="C789">
        <v>-9.0720919999999996</v>
      </c>
      <c r="D789">
        <v>-0.280136</v>
      </c>
      <c r="E789">
        <v>-0.60827500000000001</v>
      </c>
      <c r="F789">
        <v>-2.1038999999999999E-2</v>
      </c>
      <c r="G789">
        <v>0.83957400000000004</v>
      </c>
      <c r="H789">
        <v>15.564365</v>
      </c>
      <c r="I789">
        <v>59.169659000000003</v>
      </c>
      <c r="J789">
        <v>16.989955999999999</v>
      </c>
      <c r="K789">
        <f>Table1[[#This Row],[mx]]-$W$8</f>
        <v>5.4491330252965646</v>
      </c>
      <c r="L789">
        <f>Table1[[#This Row],[my]]-$X$8</f>
        <v>52.021989523673454</v>
      </c>
      <c r="M789">
        <f>Table1[[#This Row],[mz]]-$Y$8</f>
        <v>-8.4497623828028345</v>
      </c>
      <c r="N789">
        <f>Table1[[#This Row],[cx]]*$W$9+Table1[[#This Row],[cy]]*$X$9+Table1[[#This Row],[cz]]*$Y$9</f>
        <v>0.11558363966972153</v>
      </c>
      <c r="O789">
        <f>Table1[[#This Row],[cx]]*$W$10+Table1[[#This Row],[cy]]*$X$10+Table1[[#This Row],[cz]]*$Y$10</f>
        <v>1.0197441066386255</v>
      </c>
      <c r="P789">
        <f>Table1[[#This Row],[cx]]*$W$11+Table1[[#This Row],[cy]]*$X$11+Table1[[#This Row],[cz]]*$Y$11</f>
        <v>-0.17539479190932064</v>
      </c>
      <c r="Q789">
        <f t="shared" si="66"/>
        <v>7.0561602413966931E-3</v>
      </c>
      <c r="R789">
        <f t="shared" si="67"/>
        <v>83.533366661082894</v>
      </c>
      <c r="AF789">
        <f t="shared" si="68"/>
        <v>-34.851590283320149</v>
      </c>
      <c r="AG789">
        <f t="shared" si="69"/>
        <v>-1.2054459051757389</v>
      </c>
      <c r="AH789">
        <f t="shared" si="70"/>
        <v>48.104046788916584</v>
      </c>
      <c r="AI789">
        <f>SQRT(Table1[[#This Row],[ax]]*Table1[[#This Row],[ax]]+Table1[[#This Row],[ay]]*Table1[[#This Row],[ay]]+Table1[[#This Row],[az]]*Table1[[#This Row],[az]])-9.807</f>
        <v>-0.71118126971387063</v>
      </c>
    </row>
    <row r="790" spans="1:35" x14ac:dyDescent="0.25">
      <c r="A790">
        <v>44294569</v>
      </c>
      <c r="B790">
        <v>0.38309199999999999</v>
      </c>
      <c r="C790">
        <v>-8.6052</v>
      </c>
      <c r="D790">
        <v>-0.289713</v>
      </c>
      <c r="E790">
        <v>-0.76074399999999998</v>
      </c>
      <c r="F790">
        <v>0.57352000000000003</v>
      </c>
      <c r="G790">
        <v>0.57711599999999996</v>
      </c>
      <c r="H790">
        <v>15.926328</v>
      </c>
      <c r="I790">
        <v>58.808867999999997</v>
      </c>
      <c r="J790">
        <v>18.376892000000002</v>
      </c>
      <c r="K790">
        <f>Table1[[#This Row],[mx]]-$W$8</f>
        <v>5.811096025296564</v>
      </c>
      <c r="L790">
        <f>Table1[[#This Row],[my]]-$X$8</f>
        <v>51.661198523673448</v>
      </c>
      <c r="M790">
        <f>Table1[[#This Row],[mz]]-$Y$8</f>
        <v>-7.0628263828028324</v>
      </c>
      <c r="N790">
        <f>Table1[[#This Row],[cx]]*$W$9+Table1[[#This Row],[cy]]*$X$9+Table1[[#This Row],[cz]]*$Y$9</f>
        <v>0.12252109837949775</v>
      </c>
      <c r="O790">
        <f>Table1[[#This Row],[cx]]*$W$10+Table1[[#This Row],[cy]]*$X$10+Table1[[#This Row],[cz]]*$Y$10</f>
        <v>1.0125340220865813</v>
      </c>
      <c r="P790">
        <f>Table1[[#This Row],[cx]]*$W$11+Table1[[#This Row],[cy]]*$X$11+Table1[[#This Row],[cz]]*$Y$11</f>
        <v>-0.14773646309610272</v>
      </c>
      <c r="Q790">
        <f t="shared" si="66"/>
        <v>3.8517697891889309E-3</v>
      </c>
      <c r="R790">
        <f t="shared" si="67"/>
        <v>83.10050090941634</v>
      </c>
      <c r="AF790">
        <f t="shared" si="68"/>
        <v>-43.587420489900296</v>
      </c>
      <c r="AG790">
        <f t="shared" si="69"/>
        <v>32.860275466342976</v>
      </c>
      <c r="AH790">
        <f t="shared" si="70"/>
        <v>33.066311089472016</v>
      </c>
      <c r="AI790">
        <f>SQRT(Table1[[#This Row],[ax]]*Table1[[#This Row],[ax]]+Table1[[#This Row],[ay]]*Table1[[#This Row],[ay]]+Table1[[#This Row],[az]]*Table1[[#This Row],[az]])-9.807</f>
        <v>-1.1884061388859379</v>
      </c>
    </row>
    <row r="791" spans="1:35" x14ac:dyDescent="0.25">
      <c r="A791">
        <v>44345629</v>
      </c>
      <c r="B791">
        <v>0.21548900000000001</v>
      </c>
      <c r="C791">
        <v>-9.0409659999999992</v>
      </c>
      <c r="D791">
        <v>-0.141265</v>
      </c>
      <c r="E791">
        <v>-0.49815199999999998</v>
      </c>
      <c r="F791">
        <v>2.3350949999999999</v>
      </c>
      <c r="G791">
        <v>0.10759299999999999</v>
      </c>
      <c r="H791">
        <v>19.364967</v>
      </c>
      <c r="I791">
        <v>56.102939999999997</v>
      </c>
      <c r="J791">
        <v>20.977395999999999</v>
      </c>
      <c r="K791">
        <f>Table1[[#This Row],[mx]]-$W$8</f>
        <v>9.2497350252965642</v>
      </c>
      <c r="L791">
        <f>Table1[[#This Row],[my]]-$X$8</f>
        <v>48.955270523673448</v>
      </c>
      <c r="M791">
        <f>Table1[[#This Row],[mz]]-$Y$8</f>
        <v>-4.4623223828028351</v>
      </c>
      <c r="N791">
        <f>Table1[[#This Row],[cx]]*$W$9+Table1[[#This Row],[cy]]*$X$9+Table1[[#This Row],[cz]]*$Y$9</f>
        <v>0.18854746722672491</v>
      </c>
      <c r="O791">
        <f>Table1[[#This Row],[cx]]*$W$10+Table1[[#This Row],[cy]]*$X$10+Table1[[#This Row],[cz]]*$Y$10</f>
        <v>0.95926591931196126</v>
      </c>
      <c r="P791">
        <f>Table1[[#This Row],[cx]]*$W$11+Table1[[#This Row],[cy]]*$X$11+Table1[[#This Row],[cz]]*$Y$11</f>
        <v>-9.7117353244322455E-2</v>
      </c>
      <c r="Q791">
        <f t="shared" si="66"/>
        <v>1.2129177242974391E-3</v>
      </c>
      <c r="R791">
        <f t="shared" si="67"/>
        <v>78.880045046948936</v>
      </c>
      <c r="AF791">
        <f t="shared" si="68"/>
        <v>-28.542007156000984</v>
      </c>
      <c r="AG791">
        <f t="shared" si="69"/>
        <v>133.79108826210097</v>
      </c>
      <c r="AH791">
        <f t="shared" si="70"/>
        <v>6.1646248051510657</v>
      </c>
      <c r="AI791">
        <f>SQRT(Table1[[#This Row],[ax]]*Table1[[#This Row],[ax]]+Table1[[#This Row],[ay]]*Table1[[#This Row],[ay]]+Table1[[#This Row],[az]]*Table1[[#This Row],[az]])-9.807</f>
        <v>-0.7623630519239768</v>
      </c>
    </row>
    <row r="792" spans="1:35" x14ac:dyDescent="0.25">
      <c r="A792">
        <v>44396692</v>
      </c>
      <c r="B792">
        <v>0.58421500000000004</v>
      </c>
      <c r="C792">
        <v>-8.9188559999999999</v>
      </c>
      <c r="D792">
        <v>-0.29450199999999999</v>
      </c>
      <c r="E792">
        <v>-0.205599</v>
      </c>
      <c r="F792">
        <v>3.4516429999999998</v>
      </c>
      <c r="G792">
        <v>-0.122507</v>
      </c>
      <c r="H792">
        <v>19.003004000000001</v>
      </c>
      <c r="I792">
        <v>57.906894999999999</v>
      </c>
      <c r="J792">
        <v>21.324128999999999</v>
      </c>
      <c r="K792">
        <f>Table1[[#This Row],[mx]]-$W$8</f>
        <v>8.8877720252965648</v>
      </c>
      <c r="L792">
        <f>Table1[[#This Row],[my]]-$X$8</f>
        <v>50.75922552367345</v>
      </c>
      <c r="M792">
        <f>Table1[[#This Row],[mz]]-$Y$8</f>
        <v>-4.1155893828028347</v>
      </c>
      <c r="N792">
        <f>Table1[[#This Row],[cx]]*$W$9+Table1[[#This Row],[cy]]*$X$9+Table1[[#This Row],[cz]]*$Y$9</f>
        <v>0.18189460778655192</v>
      </c>
      <c r="O792">
        <f>Table1[[#This Row],[cx]]*$W$10+Table1[[#This Row],[cy]]*$X$10+Table1[[#This Row],[cz]]*$Y$10</f>
        <v>0.99456144456707796</v>
      </c>
      <c r="P792">
        <f>Table1[[#This Row],[cx]]*$W$11+Table1[[#This Row],[cy]]*$X$11+Table1[[#This Row],[cz]]*$Y$11</f>
        <v>-9.0096611396733139E-2</v>
      </c>
      <c r="Q792">
        <f t="shared" si="66"/>
        <v>9.2145727551589307E-4</v>
      </c>
      <c r="R792">
        <f t="shared" si="67"/>
        <v>79.63576020872226</v>
      </c>
      <c r="AF792">
        <f t="shared" si="68"/>
        <v>-11.779954972110213</v>
      </c>
      <c r="AG792">
        <f t="shared" si="69"/>
        <v>197.764576285874</v>
      </c>
      <c r="AH792">
        <f t="shared" si="70"/>
        <v>-7.0191340608091766</v>
      </c>
      <c r="AI792">
        <f>SQRT(Table1[[#This Row],[ax]]*Table1[[#This Row],[ax]]+Table1[[#This Row],[ay]]*Table1[[#This Row],[ay]]+Table1[[#This Row],[az]]*Table1[[#This Row],[az]])-9.807</f>
        <v>-0.86417992225243445</v>
      </c>
    </row>
    <row r="793" spans="1:35" x14ac:dyDescent="0.25">
      <c r="A793">
        <v>44447753</v>
      </c>
      <c r="B793">
        <v>0.51956800000000003</v>
      </c>
      <c r="C793">
        <v>-9.1127959999999995</v>
      </c>
      <c r="D793">
        <v>-0.24182699999999999</v>
      </c>
      <c r="E793">
        <v>0.341422</v>
      </c>
      <c r="F793">
        <v>3.6641659999999998</v>
      </c>
      <c r="G793">
        <v>-0.20519999999999999</v>
      </c>
      <c r="H793">
        <v>19.364967</v>
      </c>
      <c r="I793">
        <v>57.906894999999999</v>
      </c>
      <c r="J793">
        <v>25.138200999999999</v>
      </c>
      <c r="K793">
        <f>Table1[[#This Row],[mx]]-$W$8</f>
        <v>9.2497350252965642</v>
      </c>
      <c r="L793">
        <f>Table1[[#This Row],[my]]-$X$8</f>
        <v>50.75922552367345</v>
      </c>
      <c r="M793">
        <f>Table1[[#This Row],[mz]]-$Y$8</f>
        <v>-0.30151738280283524</v>
      </c>
      <c r="N793">
        <f>Table1[[#This Row],[cx]]*$W$9+Table1[[#This Row],[cy]]*$X$9+Table1[[#This Row],[cz]]*$Y$9</f>
        <v>0.18890698091393124</v>
      </c>
      <c r="O793">
        <f>Table1[[#This Row],[cx]]*$W$10+Table1[[#This Row],[cy]]*$X$10+Table1[[#This Row],[cz]]*$Y$10</f>
        <v>0.9941662619303071</v>
      </c>
      <c r="P793">
        <f>Table1[[#This Row],[cx]]*$W$11+Table1[[#This Row],[cy]]*$X$11+Table1[[#This Row],[cz]]*$Y$11</f>
        <v>-1.3784349235846646E-2</v>
      </c>
      <c r="Q793">
        <f t="shared" si="66"/>
        <v>5.8769454357057184E-4</v>
      </c>
      <c r="R793">
        <f t="shared" si="67"/>
        <v>79.241176797419186</v>
      </c>
      <c r="AF793">
        <f t="shared" si="68"/>
        <v>19.562039632915592</v>
      </c>
      <c r="AG793">
        <f t="shared" si="69"/>
        <v>209.94124723533278</v>
      </c>
      <c r="AH793">
        <f t="shared" si="70"/>
        <v>-11.757093956084493</v>
      </c>
      <c r="AI793">
        <f>SQRT(Table1[[#This Row],[ax]]*Table1[[#This Row],[ax]]+Table1[[#This Row],[ay]]*Table1[[#This Row],[ay]]+Table1[[#This Row],[az]]*Table1[[#This Row],[az]])-9.807</f>
        <v>-0.67620145101377283</v>
      </c>
    </row>
    <row r="794" spans="1:35" x14ac:dyDescent="0.25">
      <c r="A794">
        <v>44498818</v>
      </c>
      <c r="B794">
        <v>0.76618399999999998</v>
      </c>
      <c r="C794">
        <v>-8.9116730000000004</v>
      </c>
      <c r="D794">
        <v>-0.27055899999999999</v>
      </c>
      <c r="E794">
        <v>0.54875300000000005</v>
      </c>
      <c r="F794">
        <v>2.8939680000000001</v>
      </c>
      <c r="G794">
        <v>-0.34768100000000002</v>
      </c>
      <c r="H794">
        <v>17.193194999999999</v>
      </c>
      <c r="I794">
        <v>58.267685</v>
      </c>
      <c r="J794">
        <v>25.484936000000001</v>
      </c>
      <c r="K794">
        <f>Table1[[#This Row],[mx]]-$W$8</f>
        <v>7.0779630252965635</v>
      </c>
      <c r="L794">
        <f>Table1[[#This Row],[my]]-$X$8</f>
        <v>51.120015523673452</v>
      </c>
      <c r="M794">
        <f>Table1[[#This Row],[mz]]-$Y$8</f>
        <v>4.5217617197167215E-2</v>
      </c>
      <c r="N794">
        <f>Table1[[#This Row],[cx]]*$W$9+Table1[[#This Row],[cy]]*$X$9+Table1[[#This Row],[cz]]*$Y$9</f>
        <v>0.14694705529420762</v>
      </c>
      <c r="O794">
        <f>Table1[[#This Row],[cx]]*$W$10+Table1[[#This Row],[cy]]*$X$10+Table1[[#This Row],[cz]]*$Y$10</f>
        <v>1.0011978920521252</v>
      </c>
      <c r="P794">
        <f>Table1[[#This Row],[cx]]*$W$11+Table1[[#This Row],[cy]]*$X$11+Table1[[#This Row],[cz]]*$Y$11</f>
        <v>-5.7777293479775249E-3</v>
      </c>
      <c r="Q794">
        <f t="shared" si="66"/>
        <v>5.7715441459067567E-4</v>
      </c>
      <c r="R794">
        <f t="shared" si="67"/>
        <v>81.650243110749088</v>
      </c>
      <c r="AF794">
        <f t="shared" si="68"/>
        <v>31.441230895142468</v>
      </c>
      <c r="AG794">
        <f t="shared" si="69"/>
        <v>165.81215244591584</v>
      </c>
      <c r="AH794">
        <f t="shared" si="70"/>
        <v>-19.920653916887975</v>
      </c>
      <c r="AI794">
        <f>SQRT(Table1[[#This Row],[ax]]*Table1[[#This Row],[ax]]+Table1[[#This Row],[ay]]*Table1[[#This Row],[ay]]+Table1[[#This Row],[az]]*Table1[[#This Row],[az]])-9.807</f>
        <v>-0.85836011713143101</v>
      </c>
    </row>
    <row r="795" spans="1:35" x14ac:dyDescent="0.25">
      <c r="A795">
        <v>44549888</v>
      </c>
      <c r="B795">
        <v>0.79730999999999996</v>
      </c>
      <c r="C795">
        <v>-8.9116730000000004</v>
      </c>
      <c r="D795">
        <v>-0.51717400000000002</v>
      </c>
      <c r="E795">
        <v>0.62358899999999995</v>
      </c>
      <c r="F795">
        <v>1.1762030000000001</v>
      </c>
      <c r="G795">
        <v>-0.17816799999999999</v>
      </c>
      <c r="H795">
        <v>15.202404</v>
      </c>
      <c r="I795">
        <v>59.891243000000003</v>
      </c>
      <c r="J795">
        <v>23.924633</v>
      </c>
      <c r="K795">
        <f>Table1[[#This Row],[mx]]-$W$8</f>
        <v>5.0871720252965638</v>
      </c>
      <c r="L795">
        <f>Table1[[#This Row],[my]]-$X$8</f>
        <v>52.743573523673454</v>
      </c>
      <c r="M795">
        <f>Table1[[#This Row],[mz]]-$Y$8</f>
        <v>-1.5150853828028339</v>
      </c>
      <c r="N795">
        <f>Table1[[#This Row],[cx]]*$W$9+Table1[[#This Row],[cy]]*$X$9+Table1[[#This Row],[cz]]*$Y$9</f>
        <v>0.10873226460420031</v>
      </c>
      <c r="O795">
        <f>Table1[[#This Row],[cx]]*$W$10+Table1[[#This Row],[cy]]*$X$10+Table1[[#This Row],[cz]]*$Y$10</f>
        <v>1.0331587335079671</v>
      </c>
      <c r="P795">
        <f>Table1[[#This Row],[cx]]*$W$11+Table1[[#This Row],[cy]]*$X$11+Table1[[#This Row],[cz]]*$Y$11</f>
        <v>-3.6185049720197121E-2</v>
      </c>
      <c r="Q795">
        <f t="shared" si="66"/>
        <v>6.4881465260112556E-3</v>
      </c>
      <c r="R795">
        <f t="shared" si="67"/>
        <v>83.992161580043813</v>
      </c>
      <c r="AF795">
        <f t="shared" si="68"/>
        <v>35.729017850783492</v>
      </c>
      <c r="AG795">
        <f t="shared" si="69"/>
        <v>67.391467750625978</v>
      </c>
      <c r="AH795">
        <f t="shared" si="70"/>
        <v>-10.20827444428685</v>
      </c>
      <c r="AI795">
        <f>SQRT(Table1[[#This Row],[ax]]*Table1[[#This Row],[ax]]+Table1[[#This Row],[ay]]*Table1[[#This Row],[ay]]+Table1[[#This Row],[az]]*Table1[[#This Row],[az]])-9.807</f>
        <v>-0.84479670832529052</v>
      </c>
    </row>
    <row r="796" spans="1:35" x14ac:dyDescent="0.25">
      <c r="A796">
        <v>44600954</v>
      </c>
      <c r="B796">
        <v>0.81646399999999997</v>
      </c>
      <c r="C796">
        <v>-9.4264530000000004</v>
      </c>
      <c r="D796">
        <v>-0.40942899999999999</v>
      </c>
      <c r="E796">
        <v>0.62545300000000004</v>
      </c>
      <c r="F796">
        <v>-0.49961699999999998</v>
      </c>
      <c r="G796">
        <v>-0.21518699999999999</v>
      </c>
      <c r="H796">
        <v>15.745347000000001</v>
      </c>
      <c r="I796">
        <v>58.267685</v>
      </c>
      <c r="J796">
        <v>23.404530999999999</v>
      </c>
      <c r="K796">
        <f>Table1[[#This Row],[mx]]-$W$8</f>
        <v>5.6301150252965648</v>
      </c>
      <c r="L796">
        <f>Table1[[#This Row],[my]]-$X$8</f>
        <v>51.120015523673452</v>
      </c>
      <c r="M796">
        <f>Table1[[#This Row],[mz]]-$Y$8</f>
        <v>-2.0351873828028353</v>
      </c>
      <c r="N796">
        <f>Table1[[#This Row],[cx]]*$W$9+Table1[[#This Row],[cy]]*$X$9+Table1[[#This Row],[cz]]*$Y$9</f>
        <v>0.118922519299643</v>
      </c>
      <c r="O796">
        <f>Table1[[#This Row],[cx]]*$W$10+Table1[[#This Row],[cy]]*$X$10+Table1[[#This Row],[cz]]*$Y$10</f>
        <v>1.0014142025226638</v>
      </c>
      <c r="P796">
        <f>Table1[[#This Row],[cx]]*$W$11+Table1[[#This Row],[cy]]*$X$11+Table1[[#This Row],[cz]]*$Y$11</f>
        <v>-4.6783546624842166E-2</v>
      </c>
      <c r="Q796">
        <f t="shared" si="66"/>
        <v>3.67169629590341E-4</v>
      </c>
      <c r="R796">
        <f t="shared" si="67"/>
        <v>83.227581478628053</v>
      </c>
      <c r="AF796">
        <f t="shared" si="68"/>
        <v>35.835817183795882</v>
      </c>
      <c r="AG796">
        <f t="shared" si="69"/>
        <v>-28.625945472987649</v>
      </c>
      <c r="AH796">
        <f t="shared" si="70"/>
        <v>-12.329306906081646</v>
      </c>
      <c r="AI796">
        <f>SQRT(Table1[[#This Row],[ax]]*Table1[[#This Row],[ax]]+Table1[[#This Row],[ay]]*Table1[[#This Row],[ay]]+Table1[[#This Row],[az]]*Table1[[#This Row],[az]])-9.807</f>
        <v>-0.33640013882193465</v>
      </c>
    </row>
    <row r="797" spans="1:35" x14ac:dyDescent="0.25">
      <c r="A797">
        <v>44652023</v>
      </c>
      <c r="B797">
        <v>0.34717700000000001</v>
      </c>
      <c r="C797">
        <v>-9.4527900000000002</v>
      </c>
      <c r="D797">
        <v>-0.33999400000000002</v>
      </c>
      <c r="E797">
        <v>0.38496599999999997</v>
      </c>
      <c r="F797">
        <v>-0.98418600000000001</v>
      </c>
      <c r="G797">
        <v>-7.8431000000000001E-2</v>
      </c>
      <c r="H797">
        <v>16.107309000000001</v>
      </c>
      <c r="I797">
        <v>57.906894999999999</v>
      </c>
      <c r="J797">
        <v>21.324128999999999</v>
      </c>
      <c r="K797">
        <f>Table1[[#This Row],[mx]]-$W$8</f>
        <v>5.9920770252965649</v>
      </c>
      <c r="L797">
        <f>Table1[[#This Row],[my]]-$X$8</f>
        <v>50.75922552367345</v>
      </c>
      <c r="M797">
        <f>Table1[[#This Row],[mz]]-$Y$8</f>
        <v>-4.1155893828028347</v>
      </c>
      <c r="N797">
        <f>Table1[[#This Row],[cx]]*$W$9+Table1[[#This Row],[cy]]*$X$9+Table1[[#This Row],[cz]]*$Y$9</f>
        <v>0.1258534117183191</v>
      </c>
      <c r="O797">
        <f>Table1[[#This Row],[cx]]*$W$10+Table1[[#This Row],[cy]]*$X$10+Table1[[#This Row],[cz]]*$Y$10</f>
        <v>0.99456319550903727</v>
      </c>
      <c r="P797">
        <f>Table1[[#This Row],[cx]]*$W$11+Table1[[#This Row],[cy]]*$X$11+Table1[[#This Row],[cz]]*$Y$11</f>
        <v>-8.8662917753518533E-2</v>
      </c>
      <c r="Q797">
        <f t="shared" si="66"/>
        <v>1.6528044078198488E-4</v>
      </c>
      <c r="R797">
        <f t="shared" si="67"/>
        <v>82.788043621417884</v>
      </c>
      <c r="AF797">
        <f t="shared" si="68"/>
        <v>22.056927056033249</v>
      </c>
      <c r="AG797">
        <f t="shared" si="69"/>
        <v>-56.389704055862438</v>
      </c>
      <c r="AH797">
        <f t="shared" si="70"/>
        <v>-4.4937652829905597</v>
      </c>
      <c r="AI797">
        <f>SQRT(Table1[[#This Row],[ax]]*Table1[[#This Row],[ax]]+Table1[[#This Row],[ay]]*Table1[[#This Row],[ay]]+Table1[[#This Row],[az]]*Table1[[#This Row],[az]])-9.807</f>
        <v>-0.34172839409956524</v>
      </c>
    </row>
    <row r="798" spans="1:35" x14ac:dyDescent="0.25">
      <c r="A798">
        <v>44703087</v>
      </c>
      <c r="B798">
        <v>0.63688999999999996</v>
      </c>
      <c r="C798">
        <v>-9.1534999999999993</v>
      </c>
      <c r="D798">
        <v>-0.25379800000000002</v>
      </c>
      <c r="E798">
        <v>8.6549999999999995E-3</v>
      </c>
      <c r="F798">
        <v>-6.5515000000000004E-2</v>
      </c>
      <c r="G798">
        <v>8.0429E-2</v>
      </c>
      <c r="H798">
        <v>15.926328</v>
      </c>
      <c r="I798">
        <v>57.365707</v>
      </c>
      <c r="J798">
        <v>20.457294000000001</v>
      </c>
      <c r="K798">
        <f>Table1[[#This Row],[mx]]-$W$8</f>
        <v>5.811096025296564</v>
      </c>
      <c r="L798">
        <f>Table1[[#This Row],[my]]-$X$8</f>
        <v>50.218037523673452</v>
      </c>
      <c r="M798">
        <f>Table1[[#This Row],[mz]]-$Y$8</f>
        <v>-4.982424382802833</v>
      </c>
      <c r="N798">
        <f>Table1[[#This Row],[cx]]*$W$9+Table1[[#This Row],[cy]]*$X$9+Table1[[#This Row],[cz]]*$Y$9</f>
        <v>0.12224370153922677</v>
      </c>
      <c r="O798">
        <f>Table1[[#This Row],[cx]]*$W$10+Table1[[#This Row],[cy]]*$X$10+Table1[[#This Row],[cz]]*$Y$10</f>
        <v>0.98405367647497077</v>
      </c>
      <c r="P798">
        <f>Table1[[#This Row],[cx]]*$W$11+Table1[[#This Row],[cy]]*$X$11+Table1[[#This Row],[cz]]*$Y$11</f>
        <v>-0.10592407957531938</v>
      </c>
      <c r="Q798">
        <f t="shared" si="66"/>
        <v>2.9974843352523611E-5</v>
      </c>
      <c r="R798">
        <f t="shared" si="67"/>
        <v>82.918729910812971</v>
      </c>
      <c r="AF798">
        <f t="shared" si="68"/>
        <v>0.49589497168572749</v>
      </c>
      <c r="AG798">
        <f t="shared" si="69"/>
        <v>-3.7537329947995888</v>
      </c>
      <c r="AH798">
        <f t="shared" si="70"/>
        <v>4.6082422504576979</v>
      </c>
      <c r="AI798">
        <f>SQRT(Table1[[#This Row],[ax]]*Table1[[#This Row],[ax]]+Table1[[#This Row],[ay]]*Table1[[#This Row],[ay]]+Table1[[#This Row],[az]]*Table1[[#This Row],[az]])-9.807</f>
        <v>-0.62786035911295279</v>
      </c>
    </row>
    <row r="799" spans="1:35" x14ac:dyDescent="0.25">
      <c r="A799">
        <v>44754147</v>
      </c>
      <c r="B799">
        <v>0</v>
      </c>
      <c r="C799">
        <v>-8.9643479999999993</v>
      </c>
      <c r="D799">
        <v>1.6760000000000001E-2</v>
      </c>
      <c r="E799">
        <v>0.160857</v>
      </c>
      <c r="F799">
        <v>1.468356</v>
      </c>
      <c r="G799">
        <v>0.23183200000000001</v>
      </c>
      <c r="H799">
        <v>16.650251000000001</v>
      </c>
      <c r="I799">
        <v>58.087288000000001</v>
      </c>
      <c r="J799">
        <v>20.457294000000001</v>
      </c>
      <c r="K799">
        <f>Table1[[#This Row],[mx]]-$W$8</f>
        <v>6.535019025296565</v>
      </c>
      <c r="L799">
        <f>Table1[[#This Row],[my]]-$X$8</f>
        <v>50.939618523673452</v>
      </c>
      <c r="M799">
        <f>Table1[[#This Row],[mz]]-$Y$8</f>
        <v>-4.982424382802833</v>
      </c>
      <c r="N799">
        <f>Table1[[#This Row],[cx]]*$W$9+Table1[[#This Row],[cy]]*$X$9+Table1[[#This Row],[cz]]*$Y$9</f>
        <v>0.13639464869800066</v>
      </c>
      <c r="O799">
        <f>Table1[[#This Row],[cx]]*$W$10+Table1[[#This Row],[cy]]*$X$10+Table1[[#This Row],[cz]]*$Y$10</f>
        <v>0.99818570399415185</v>
      </c>
      <c r="P799">
        <f>Table1[[#This Row],[cx]]*$W$11+Table1[[#This Row],[cy]]*$X$11+Table1[[#This Row],[cz]]*$Y$11</f>
        <v>-0.10632739231587419</v>
      </c>
      <c r="Q799">
        <f t="shared" si="66"/>
        <v>6.9083363259123088E-4</v>
      </c>
      <c r="R799">
        <f t="shared" si="67"/>
        <v>82.219145236208405</v>
      </c>
      <c r="AF799">
        <f t="shared" si="68"/>
        <v>9.2164272051358829</v>
      </c>
      <c r="AG799">
        <f t="shared" si="69"/>
        <v>84.130601622711509</v>
      </c>
      <c r="AH799">
        <f t="shared" si="70"/>
        <v>13.282995156076902</v>
      </c>
      <c r="AI799">
        <f>SQRT(Table1[[#This Row],[ax]]*Table1[[#This Row],[ax]]+Table1[[#This Row],[ay]]*Table1[[#This Row],[ay]]+Table1[[#This Row],[az]]*Table1[[#This Row],[az]])-9.807</f>
        <v>-0.84263633252733428</v>
      </c>
    </row>
    <row r="800" spans="1:35" x14ac:dyDescent="0.25">
      <c r="A800">
        <v>44805202</v>
      </c>
      <c r="B800">
        <v>-2.8732000000000001E-2</v>
      </c>
      <c r="C800">
        <v>-8.4304140000000007</v>
      </c>
      <c r="D800">
        <v>-0.13647599999999999</v>
      </c>
      <c r="E800">
        <v>-0.16325400000000001</v>
      </c>
      <c r="F800">
        <v>3.8179660000000002</v>
      </c>
      <c r="G800">
        <v>3.8217000000000001E-2</v>
      </c>
      <c r="H800">
        <v>17.012212999999999</v>
      </c>
      <c r="I800">
        <v>58.448078000000002</v>
      </c>
      <c r="J800">
        <v>21.497496000000002</v>
      </c>
      <c r="K800">
        <f>Table1[[#This Row],[mx]]-$W$8</f>
        <v>6.8969810252965633</v>
      </c>
      <c r="L800">
        <f>Table1[[#This Row],[my]]-$X$8</f>
        <v>51.300408523673454</v>
      </c>
      <c r="M800">
        <f>Table1[[#This Row],[mz]]-$Y$8</f>
        <v>-3.9422223828028322</v>
      </c>
      <c r="N800">
        <f>Table1[[#This Row],[cx]]*$W$9+Table1[[#This Row],[cy]]*$X$9+Table1[[#This Row],[cz]]*$Y$9</f>
        <v>0.14347209599751917</v>
      </c>
      <c r="O800">
        <f>Table1[[#This Row],[cx]]*$W$10+Table1[[#This Row],[cy]]*$X$10+Table1[[#This Row],[cz]]*$Y$10</f>
        <v>1.0051439905128801</v>
      </c>
      <c r="P800">
        <f>Table1[[#This Row],[cx]]*$W$11+Table1[[#This Row],[cy]]*$X$11+Table1[[#This Row],[cz]]*$Y$11</f>
        <v>-8.5667726757122711E-2</v>
      </c>
      <c r="Q800">
        <f t="shared" si="66"/>
        <v>1.4621173729240785E-3</v>
      </c>
      <c r="R800">
        <f t="shared" si="67"/>
        <v>81.876595820228928</v>
      </c>
      <c r="AF800">
        <f t="shared" si="68"/>
        <v>-9.3537651886287421</v>
      </c>
      <c r="AG800">
        <f t="shared" si="69"/>
        <v>218.75333812444487</v>
      </c>
      <c r="AH800">
        <f t="shared" si="70"/>
        <v>2.1896728056514672</v>
      </c>
      <c r="AI800">
        <f>SQRT(Table1[[#This Row],[ax]]*Table1[[#This Row],[ax]]+Table1[[#This Row],[ay]]*Table1[[#This Row],[ay]]+Table1[[#This Row],[az]]*Table1[[#This Row],[az]])-9.807</f>
        <v>-1.3754324448062434</v>
      </c>
    </row>
    <row r="801" spans="1:35" x14ac:dyDescent="0.25">
      <c r="A801">
        <v>44856268</v>
      </c>
      <c r="B801">
        <v>0.35436000000000001</v>
      </c>
      <c r="C801">
        <v>-9.0984300000000005</v>
      </c>
      <c r="D801">
        <v>2.3942999999999999E-2</v>
      </c>
      <c r="E801">
        <v>-0.16658300000000001</v>
      </c>
      <c r="F801">
        <v>4.3632559999999998</v>
      </c>
      <c r="G801">
        <v>0.75408600000000003</v>
      </c>
      <c r="H801">
        <v>17.374175999999999</v>
      </c>
      <c r="I801">
        <v>59.169659000000003</v>
      </c>
      <c r="J801">
        <v>23.924633</v>
      </c>
      <c r="K801">
        <f>Table1[[#This Row],[mx]]-$W$8</f>
        <v>7.2589440252965627</v>
      </c>
      <c r="L801">
        <f>Table1[[#This Row],[my]]-$X$8</f>
        <v>52.021989523673454</v>
      </c>
      <c r="M801">
        <f>Table1[[#This Row],[mz]]-$Y$8</f>
        <v>-1.5150853828028339</v>
      </c>
      <c r="N801">
        <f>Table1[[#This Row],[cx]]*$W$9+Table1[[#This Row],[cy]]*$X$9+Table1[[#This Row],[cz]]*$Y$9</f>
        <v>0.15062251292884901</v>
      </c>
      <c r="O801">
        <f>Table1[[#This Row],[cx]]*$W$10+Table1[[#This Row],[cy]]*$X$10+Table1[[#This Row],[cz]]*$Y$10</f>
        <v>1.0190248962905735</v>
      </c>
      <c r="P801">
        <f>Table1[[#This Row],[cx]]*$W$11+Table1[[#This Row],[cy]]*$X$11+Table1[[#This Row],[cz]]*$Y$11</f>
        <v>-3.7215430436226292E-2</v>
      </c>
      <c r="Q801">
        <f t="shared" si="66"/>
        <v>3.9042338756577447E-3</v>
      </c>
      <c r="R801">
        <f t="shared" si="67"/>
        <v>81.591965897082602</v>
      </c>
      <c r="AF801">
        <f t="shared" si="68"/>
        <v>-9.5445028386277926</v>
      </c>
      <c r="AG801">
        <f t="shared" si="69"/>
        <v>249.9961537351335</v>
      </c>
      <c r="AH801">
        <f t="shared" si="70"/>
        <v>43.205945189902195</v>
      </c>
      <c r="AI801">
        <f>SQRT(Table1[[#This Row],[ax]]*Table1[[#This Row],[ax]]+Table1[[#This Row],[ay]]*Table1[[#This Row],[ay]]+Table1[[#This Row],[az]]*Table1[[#This Row],[az]])-9.807</f>
        <v>-0.70164043863456271</v>
      </c>
    </row>
    <row r="802" spans="1:35" x14ac:dyDescent="0.25">
      <c r="A802">
        <v>44907334</v>
      </c>
      <c r="B802">
        <v>0.27534700000000001</v>
      </c>
      <c r="C802">
        <v>-9.4527900000000002</v>
      </c>
      <c r="D802">
        <v>3.1126000000000001E-2</v>
      </c>
      <c r="E802">
        <v>-0.272978</v>
      </c>
      <c r="F802">
        <v>4.3632559999999998</v>
      </c>
      <c r="G802">
        <v>0.86687199999999998</v>
      </c>
      <c r="H802">
        <v>19.003004000000001</v>
      </c>
      <c r="I802">
        <v>58.628475000000002</v>
      </c>
      <c r="J802">
        <v>24.791467999999998</v>
      </c>
      <c r="K802">
        <f>Table1[[#This Row],[mx]]-$W$8</f>
        <v>8.8877720252965648</v>
      </c>
      <c r="L802">
        <f>Table1[[#This Row],[my]]-$X$8</f>
        <v>51.480805523673453</v>
      </c>
      <c r="M802">
        <f>Table1[[#This Row],[mz]]-$Y$8</f>
        <v>-0.64825038280283565</v>
      </c>
      <c r="N802">
        <f>Table1[[#This Row],[cx]]*$W$9+Table1[[#This Row],[cy]]*$X$9+Table1[[#This Row],[cz]]*$Y$9</f>
        <v>0.18204181738293593</v>
      </c>
      <c r="O802">
        <f>Table1[[#This Row],[cx]]*$W$10+Table1[[#This Row],[cy]]*$X$10+Table1[[#This Row],[cz]]*$Y$10</f>
        <v>1.0083348321799281</v>
      </c>
      <c r="P802">
        <f>Table1[[#This Row],[cx]]*$W$11+Table1[[#This Row],[cy]]*$X$11+Table1[[#This Row],[cz]]*$Y$11</f>
        <v>-2.0603780605743735E-2</v>
      </c>
      <c r="Q802">
        <f t="shared" si="66"/>
        <v>2.5303790158219598E-3</v>
      </c>
      <c r="R802">
        <f t="shared" si="67"/>
        <v>79.766222879718697</v>
      </c>
      <c r="AF802">
        <f t="shared" si="68"/>
        <v>-15.640487299922187</v>
      </c>
      <c r="AG802">
        <f t="shared" si="69"/>
        <v>249.9961537351335</v>
      </c>
      <c r="AH802">
        <f t="shared" si="70"/>
        <v>49.668106978064699</v>
      </c>
      <c r="AI802">
        <f>SQRT(Table1[[#This Row],[ax]]*Table1[[#This Row],[ax]]+Table1[[#This Row],[ay]]*Table1[[#This Row],[ay]]+Table1[[#This Row],[az]]*Table1[[#This Row],[az]])-9.807</f>
        <v>-0.35014938352175307</v>
      </c>
    </row>
    <row r="803" spans="1:35" x14ac:dyDescent="0.25">
      <c r="A803">
        <v>44958398</v>
      </c>
      <c r="B803">
        <v>0.64886200000000005</v>
      </c>
      <c r="C803">
        <v>-9.6395470000000003</v>
      </c>
      <c r="D803">
        <v>-6.9434999999999997E-2</v>
      </c>
      <c r="E803">
        <v>-0.69522899999999999</v>
      </c>
      <c r="F803">
        <v>4.3632559999999998</v>
      </c>
      <c r="G803">
        <v>0.59296199999999999</v>
      </c>
      <c r="H803">
        <v>19.545947999999999</v>
      </c>
      <c r="I803">
        <v>59.530448999999997</v>
      </c>
      <c r="J803">
        <v>27.738705</v>
      </c>
      <c r="K803">
        <f>Table1[[#This Row],[mx]]-$W$8</f>
        <v>9.4307160252965634</v>
      </c>
      <c r="L803">
        <f>Table1[[#This Row],[my]]-$X$8</f>
        <v>52.382779523673449</v>
      </c>
      <c r="M803">
        <f>Table1[[#This Row],[mz]]-$Y$8</f>
        <v>2.2989866171971656</v>
      </c>
      <c r="N803">
        <f>Table1[[#This Row],[cx]]*$W$9+Table1[[#This Row],[cy]]*$X$9+Table1[[#This Row],[cz]]*$Y$9</f>
        <v>0.19273095757226327</v>
      </c>
      <c r="O803">
        <f>Table1[[#This Row],[cx]]*$W$10+Table1[[#This Row],[cy]]*$X$10+Table1[[#This Row],[cz]]*$Y$10</f>
        <v>1.0256948421497047</v>
      </c>
      <c r="P803">
        <f>Table1[[#This Row],[cx]]*$W$11+Table1[[#This Row],[cy]]*$X$11+Table1[[#This Row],[cz]]*$Y$11</f>
        <v>3.8178328563880599E-2</v>
      </c>
      <c r="Q803">
        <f t="shared" si="66"/>
        <v>8.2179149165740942E-3</v>
      </c>
      <c r="R803">
        <f t="shared" si="67"/>
        <v>79.35805008038443</v>
      </c>
      <c r="AF803">
        <f t="shared" si="68"/>
        <v>-39.833687495100712</v>
      </c>
      <c r="AG803">
        <f t="shared" si="69"/>
        <v>249.9961537351335</v>
      </c>
      <c r="AH803">
        <f t="shared" si="70"/>
        <v>33.974220011636319</v>
      </c>
      <c r="AI803">
        <f>SQRT(Table1[[#This Row],[ax]]*Table1[[#This Row],[ax]]+Table1[[#This Row],[ay]]*Table1[[#This Row],[ay]]+Table1[[#This Row],[az]]*Table1[[#This Row],[az]])-9.807</f>
        <v>-0.14538991267614776</v>
      </c>
    </row>
    <row r="804" spans="1:35" x14ac:dyDescent="0.25">
      <c r="A804">
        <v>45009466</v>
      </c>
      <c r="B804">
        <v>0.79730999999999996</v>
      </c>
      <c r="C804">
        <v>-9.4096919999999997</v>
      </c>
      <c r="D804">
        <v>-0.59139799999999998</v>
      </c>
      <c r="E804">
        <v>-0.58776899999999999</v>
      </c>
      <c r="F804">
        <v>4.3632559999999998</v>
      </c>
      <c r="G804">
        <v>9.9336999999999995E-2</v>
      </c>
      <c r="H804">
        <v>20.269870999999998</v>
      </c>
      <c r="I804">
        <v>57.004916999999999</v>
      </c>
      <c r="J804">
        <v>35.020114999999997</v>
      </c>
      <c r="K804">
        <f>Table1[[#This Row],[mx]]-$W$8</f>
        <v>10.154639025296563</v>
      </c>
      <c r="L804">
        <f>Table1[[#This Row],[my]]-$X$8</f>
        <v>49.85724752367345</v>
      </c>
      <c r="M804">
        <f>Table1[[#This Row],[mz]]-$Y$8</f>
        <v>9.5803966171971631</v>
      </c>
      <c r="N804">
        <f>Table1[[#This Row],[cx]]*$W$9+Table1[[#This Row],[cy]]*$X$9+Table1[[#This Row],[cz]]*$Y$9</f>
        <v>0.20626267204756898</v>
      </c>
      <c r="O804">
        <f>Table1[[#This Row],[cx]]*$W$10+Table1[[#This Row],[cy]]*$X$10+Table1[[#This Row],[cz]]*$Y$10</f>
        <v>0.97547678368229362</v>
      </c>
      <c r="P804">
        <f>Table1[[#This Row],[cx]]*$W$11+Table1[[#This Row],[cy]]*$X$11+Table1[[#This Row],[cz]]*$Y$11</f>
        <v>0.18400619418297962</v>
      </c>
      <c r="Q804">
        <f t="shared" si="66"/>
        <v>7.8162319747507422E-4</v>
      </c>
      <c r="R804">
        <f t="shared" si="67"/>
        <v>78.060780756669956</v>
      </c>
      <c r="AF804">
        <f t="shared" si="68"/>
        <v>-33.676683028624886</v>
      </c>
      <c r="AG804">
        <f t="shared" si="69"/>
        <v>249.9961537351335</v>
      </c>
      <c r="AH804">
        <f t="shared" si="70"/>
        <v>5.6915908494910585</v>
      </c>
      <c r="AI804">
        <f>SQRT(Table1[[#This Row],[ax]]*Table1[[#This Row],[ax]]+Table1[[#This Row],[ay]]*Table1[[#This Row],[ay]]+Table1[[#This Row],[az]]*Table1[[#This Row],[az]])-9.807</f>
        <v>-0.34508907432711133</v>
      </c>
    </row>
    <row r="805" spans="1:35" x14ac:dyDescent="0.25">
      <c r="A805">
        <v>45060526</v>
      </c>
      <c r="B805">
        <v>0.50520200000000004</v>
      </c>
      <c r="C805">
        <v>-9.0768810000000002</v>
      </c>
      <c r="D805">
        <v>-0.55069400000000002</v>
      </c>
      <c r="E805">
        <v>-0.13555700000000001</v>
      </c>
      <c r="F805">
        <v>3.5869330000000001</v>
      </c>
      <c r="G805">
        <v>-0.28376400000000002</v>
      </c>
      <c r="H805">
        <v>15.564365</v>
      </c>
      <c r="I805">
        <v>58.808867999999997</v>
      </c>
      <c r="J805">
        <v>38.487453000000002</v>
      </c>
      <c r="K805">
        <f>Table1[[#This Row],[mx]]-$W$8</f>
        <v>5.4491330252965646</v>
      </c>
      <c r="L805">
        <f>Table1[[#This Row],[my]]-$X$8</f>
        <v>51.661198523673448</v>
      </c>
      <c r="M805">
        <f>Table1[[#This Row],[mz]]-$Y$8</f>
        <v>13.047734617197168</v>
      </c>
      <c r="N805">
        <f>Table1[[#This Row],[cx]]*$W$9+Table1[[#This Row],[cy]]*$X$9+Table1[[#This Row],[cz]]*$Y$9</f>
        <v>0.11555390046965161</v>
      </c>
      <c r="O805">
        <f>Table1[[#This Row],[cx]]*$W$10+Table1[[#This Row],[cy]]*$X$10+Table1[[#This Row],[cz]]*$Y$10</f>
        <v>1.0104517047689818</v>
      </c>
      <c r="P805">
        <f>Table1[[#This Row],[cx]]*$W$11+Table1[[#This Row],[cy]]*$X$11+Table1[[#This Row],[cz]]*$Y$11</f>
        <v>0.25576142337315899</v>
      </c>
      <c r="Q805">
        <f t="shared" si="66"/>
        <v>9.9559001813840052E-3</v>
      </c>
      <c r="R805">
        <f t="shared" si="67"/>
        <v>83.476072825021689</v>
      </c>
      <c r="AF805">
        <f t="shared" si="68"/>
        <v>-7.7668439834549012</v>
      </c>
      <c r="AG805">
        <f t="shared" si="69"/>
        <v>205.51612229619892</v>
      </c>
      <c r="AH805">
        <f t="shared" si="70"/>
        <v>-16.258479577750293</v>
      </c>
      <c r="AI805">
        <f>SQRT(Table1[[#This Row],[ax]]*Table1[[#This Row],[ax]]+Table1[[#This Row],[ay]]*Table1[[#This Row],[ay]]+Table1[[#This Row],[az]]*Table1[[#This Row],[az]])-9.807</f>
        <v>-0.69940637541392192</v>
      </c>
    </row>
    <row r="806" spans="1:35" x14ac:dyDescent="0.25">
      <c r="A806">
        <v>45111591</v>
      </c>
      <c r="B806">
        <v>0.85956200000000005</v>
      </c>
      <c r="C806">
        <v>-8.5357640000000004</v>
      </c>
      <c r="D806">
        <v>-0.67519899999999999</v>
      </c>
      <c r="E806">
        <v>0.28389700000000001</v>
      </c>
      <c r="F806">
        <v>2.1605219999999998</v>
      </c>
      <c r="G806">
        <v>-0.34674899999999997</v>
      </c>
      <c r="H806">
        <v>10.315917000000001</v>
      </c>
      <c r="I806">
        <v>58.989265000000003</v>
      </c>
      <c r="J806">
        <v>38.660820000000001</v>
      </c>
      <c r="K806">
        <f>Table1[[#This Row],[mx]]-$W$8</f>
        <v>0.20068502529656485</v>
      </c>
      <c r="L806">
        <f>Table1[[#This Row],[my]]-$X$8</f>
        <v>51.841595523673455</v>
      </c>
      <c r="M806">
        <f>Table1[[#This Row],[mz]]-$Y$8</f>
        <v>13.221101617197167</v>
      </c>
      <c r="N806">
        <f>Table1[[#This Row],[cx]]*$W$9+Table1[[#This Row],[cy]]*$X$9+Table1[[#This Row],[cz]]*$Y$9</f>
        <v>1.4014710233574534E-2</v>
      </c>
      <c r="O806">
        <f>Table1[[#This Row],[cx]]*$W$10+Table1[[#This Row],[cy]]*$X$10+Table1[[#This Row],[cz]]*$Y$10</f>
        <v>1.0139700760318344</v>
      </c>
      <c r="P806">
        <f>Table1[[#This Row],[cx]]*$W$11+Table1[[#This Row],[cy]]*$X$11+Table1[[#This Row],[cz]]*$Y$11</f>
        <v>0.26182565799387147</v>
      </c>
      <c r="Q806">
        <f t="shared" si="66"/>
        <v>9.3865874235335763E-3</v>
      </c>
      <c r="R806">
        <f t="shared" si="67"/>
        <v>89.20812986589641</v>
      </c>
      <c r="AF806">
        <f t="shared" si="68"/>
        <v>16.266099916425532</v>
      </c>
      <c r="AG806">
        <f t="shared" si="69"/>
        <v>123.78879214516364</v>
      </c>
      <c r="AH806">
        <f t="shared" si="70"/>
        <v>-19.86725425038178</v>
      </c>
      <c r="AI806">
        <f>SQRT(Table1[[#This Row],[ax]]*Table1[[#This Row],[ax]]+Table1[[#This Row],[ay]]*Table1[[#This Row],[ay]]+Table1[[#This Row],[az]]*Table1[[#This Row],[az]])-9.807</f>
        <v>-1.2015361783840497</v>
      </c>
    </row>
    <row r="807" spans="1:35" x14ac:dyDescent="0.25">
      <c r="A807">
        <v>45162659</v>
      </c>
      <c r="B807">
        <v>0.38309199999999999</v>
      </c>
      <c r="C807">
        <v>-9.4120860000000004</v>
      </c>
      <c r="D807">
        <v>-0.69196000000000002</v>
      </c>
      <c r="E807">
        <v>0.42504700000000001</v>
      </c>
      <c r="F807">
        <v>0.74809300000000001</v>
      </c>
      <c r="G807">
        <v>-0.25606699999999999</v>
      </c>
      <c r="H807">
        <v>9.4110119999999995</v>
      </c>
      <c r="I807">
        <v>57.726497999999999</v>
      </c>
      <c r="J807">
        <v>39.527653000000001</v>
      </c>
      <c r="K807">
        <f>Table1[[#This Row],[mx]]-$W$8</f>
        <v>-0.70421997470343634</v>
      </c>
      <c r="L807">
        <f>Table1[[#This Row],[my]]-$X$8</f>
        <v>50.578828523673451</v>
      </c>
      <c r="M807">
        <f>Table1[[#This Row],[mz]]-$Y$8</f>
        <v>14.087934617197167</v>
      </c>
      <c r="N807">
        <f>Table1[[#This Row],[cx]]*$W$9+Table1[[#This Row],[cy]]*$X$9+Table1[[#This Row],[cz]]*$Y$9</f>
        <v>-3.7426925032079186E-3</v>
      </c>
      <c r="O807">
        <f>Table1[[#This Row],[cx]]*$W$10+Table1[[#This Row],[cy]]*$X$10+Table1[[#This Row],[cz]]*$Y$10</f>
        <v>0.98914903977738378</v>
      </c>
      <c r="P807">
        <f>Table1[[#This Row],[cx]]*$W$11+Table1[[#This Row],[cy]]*$X$11+Table1[[#This Row],[cz]]*$Y$11</f>
        <v>0.27973663941564691</v>
      </c>
      <c r="Q807">
        <f t="shared" si="66"/>
        <v>3.212896518404367E-3</v>
      </c>
      <c r="R807">
        <f t="shared" si="67"/>
        <v>90.216791860953137</v>
      </c>
      <c r="AF807">
        <f t="shared" si="68"/>
        <v>24.353399194697104</v>
      </c>
      <c r="AG807">
        <f t="shared" si="69"/>
        <v>42.862571583280292</v>
      </c>
      <c r="AH807">
        <f t="shared" si="70"/>
        <v>-14.671558372576451</v>
      </c>
      <c r="AI807">
        <f>SQRT(Table1[[#This Row],[ax]]*Table1[[#This Row],[ax]]+Table1[[#This Row],[ay]]*Table1[[#This Row],[ay]]+Table1[[#This Row],[az]]*Table1[[#This Row],[az]])-9.807</f>
        <v>-0.36174028978239292</v>
      </c>
    </row>
    <row r="808" spans="1:35" x14ac:dyDescent="0.25">
      <c r="A808">
        <v>45213719</v>
      </c>
      <c r="B808">
        <v>0.10535</v>
      </c>
      <c r="C808">
        <v>-9.1511049999999994</v>
      </c>
      <c r="D808">
        <v>-0.33041700000000002</v>
      </c>
      <c r="E808">
        <v>0.584839</v>
      </c>
      <c r="F808">
        <v>1.88781</v>
      </c>
      <c r="G808">
        <v>-4.6073000000000003E-2</v>
      </c>
      <c r="H808">
        <v>8.5061060000000008</v>
      </c>
      <c r="I808">
        <v>57.546101</v>
      </c>
      <c r="J808">
        <v>38.314087000000001</v>
      </c>
      <c r="K808">
        <f>Table1[[#This Row],[mx]]-$W$8</f>
        <v>-1.609125974703435</v>
      </c>
      <c r="L808">
        <f>Table1[[#This Row],[my]]-$X$8</f>
        <v>50.398431523673452</v>
      </c>
      <c r="M808">
        <f>Table1[[#This Row],[mz]]-$Y$8</f>
        <v>12.874368617197167</v>
      </c>
      <c r="N808">
        <f>Table1[[#This Row],[cx]]*$W$9+Table1[[#This Row],[cy]]*$X$9+Table1[[#This Row],[cz]]*$Y$9</f>
        <v>-2.1293049173140829E-2</v>
      </c>
      <c r="O808">
        <f>Table1[[#This Row],[cx]]*$W$10+Table1[[#This Row],[cy]]*$X$10+Table1[[#This Row],[cz]]*$Y$10</f>
        <v>0.98574210640466786</v>
      </c>
      <c r="P808">
        <f>Table1[[#This Row],[cx]]*$W$11+Table1[[#This Row],[cy]]*$X$11+Table1[[#This Row],[cz]]*$Y$11</f>
        <v>0.25585774285860369</v>
      </c>
      <c r="Q808">
        <f t="shared" si="66"/>
        <v>1.4140667471272497E-3</v>
      </c>
      <c r="R808">
        <f t="shared" si="67"/>
        <v>91.237455661988093</v>
      </c>
      <c r="AF808">
        <f t="shared" si="68"/>
        <v>33.50880639465155</v>
      </c>
      <c r="AG808">
        <f t="shared" si="69"/>
        <v>108.16354552259195</v>
      </c>
      <c r="AH808">
        <f t="shared" si="70"/>
        <v>-2.6397884495062418</v>
      </c>
      <c r="AI808">
        <f>SQRT(Table1[[#This Row],[ax]]*Table1[[#This Row],[ax]]+Table1[[#This Row],[ay]]*Table1[[#This Row],[ay]]+Table1[[#This Row],[az]]*Table1[[#This Row],[az]])-9.807</f>
        <v>-0.64932580086985325</v>
      </c>
    </row>
    <row r="809" spans="1:35" x14ac:dyDescent="0.25">
      <c r="A809">
        <v>45264774</v>
      </c>
      <c r="B809">
        <v>-6.2252000000000002E-2</v>
      </c>
      <c r="C809">
        <v>-9.2349060000000005</v>
      </c>
      <c r="D809">
        <v>0.124505</v>
      </c>
      <c r="E809">
        <v>0.28136699999999998</v>
      </c>
      <c r="F809">
        <v>4.3632559999999998</v>
      </c>
      <c r="G809">
        <v>0.37764199999999998</v>
      </c>
      <c r="H809">
        <v>6.6962970000000004</v>
      </c>
      <c r="I809">
        <v>59.350056000000002</v>
      </c>
      <c r="J809">
        <v>37.273884000000002</v>
      </c>
      <c r="K809">
        <f>Table1[[#This Row],[mx]]-$W$8</f>
        <v>-3.4189349747034354</v>
      </c>
      <c r="L809">
        <f>Table1[[#This Row],[my]]-$X$8</f>
        <v>52.202386523673454</v>
      </c>
      <c r="M809">
        <f>Table1[[#This Row],[mz]]-$Y$8</f>
        <v>11.834165617197169</v>
      </c>
      <c r="N809">
        <f>Table1[[#This Row],[cx]]*$W$9+Table1[[#This Row],[cy]]*$X$9+Table1[[#This Row],[cz]]*$Y$9</f>
        <v>-5.5969096472123621E-2</v>
      </c>
      <c r="O809">
        <f>Table1[[#This Row],[cx]]*$W$10+Table1[[#This Row],[cy]]*$X$10+Table1[[#This Row],[cz]]*$Y$10</f>
        <v>1.0211821303936588</v>
      </c>
      <c r="P809">
        <f>Table1[[#This Row],[cx]]*$W$11+Table1[[#This Row],[cy]]*$X$11+Table1[[#This Row],[cz]]*$Y$11</f>
        <v>0.23578023459115907</v>
      </c>
      <c r="Q809">
        <f t="shared" si="66"/>
        <v>1.030992527948494E-2</v>
      </c>
      <c r="R809">
        <f t="shared" si="67"/>
        <v>93.137136553798015</v>
      </c>
      <c r="AF809">
        <f t="shared" si="68"/>
        <v>16.121141594257434</v>
      </c>
      <c r="AG809">
        <f t="shared" si="69"/>
        <v>249.9961537351335</v>
      </c>
      <c r="AH809">
        <f t="shared" si="70"/>
        <v>21.637292766879433</v>
      </c>
      <c r="AI809">
        <f>SQRT(Table1[[#This Row],[ax]]*Table1[[#This Row],[ax]]+Table1[[#This Row],[ay]]*Table1[[#This Row],[ay]]+Table1[[#This Row],[az]]*Table1[[#This Row],[az]])-9.807</f>
        <v>-0.57104495272064426</v>
      </c>
    </row>
    <row r="810" spans="1:35" x14ac:dyDescent="0.25">
      <c r="A810">
        <v>45315839</v>
      </c>
      <c r="B810">
        <v>0.13887099999999999</v>
      </c>
      <c r="C810">
        <v>-9.2181460000000008</v>
      </c>
      <c r="D810">
        <v>0.77576100000000003</v>
      </c>
      <c r="E810">
        <v>-0.32637500000000003</v>
      </c>
      <c r="F810">
        <v>4.3632559999999998</v>
      </c>
      <c r="G810">
        <v>1.1116200000000001</v>
      </c>
      <c r="H810">
        <v>3.4386389999999998</v>
      </c>
      <c r="I810">
        <v>57.546101</v>
      </c>
      <c r="J810">
        <v>35.193480999999998</v>
      </c>
      <c r="K810">
        <f>Table1[[#This Row],[mx]]-$W$8</f>
        <v>-6.6765929747034356</v>
      </c>
      <c r="L810">
        <f>Table1[[#This Row],[my]]-$X$8</f>
        <v>50.398431523673452</v>
      </c>
      <c r="M810">
        <f>Table1[[#This Row],[mz]]-$Y$8</f>
        <v>9.7537626171971645</v>
      </c>
      <c r="N810">
        <f>Table1[[#This Row],[cx]]*$W$9+Table1[[#This Row],[cy]]*$X$9+Table1[[#This Row],[cz]]*$Y$9</f>
        <v>-0.11937104923038827</v>
      </c>
      <c r="O810">
        <f>Table1[[#This Row],[cx]]*$W$10+Table1[[#This Row],[cy]]*$X$10+Table1[[#This Row],[cz]]*$Y$10</f>
        <v>0.98606832289710378</v>
      </c>
      <c r="P810">
        <f>Table1[[#This Row],[cx]]*$W$11+Table1[[#This Row],[cy]]*$X$11+Table1[[#This Row],[cz]]*$Y$11</f>
        <v>0.19578274066912377</v>
      </c>
      <c r="Q810">
        <f t="shared" si="66"/>
        <v>6.2056122716162788E-4</v>
      </c>
      <c r="R810">
        <f t="shared" si="67"/>
        <v>96.902500858455738</v>
      </c>
      <c r="AF810">
        <f t="shared" si="68"/>
        <v>-18.699910038582246</v>
      </c>
      <c r="AG810">
        <f t="shared" si="69"/>
        <v>249.9961537351335</v>
      </c>
      <c r="AH810">
        <f t="shared" si="70"/>
        <v>63.691134422332574</v>
      </c>
      <c r="AI810">
        <f>SQRT(Table1[[#This Row],[ax]]*Table1[[#This Row],[ax]]+Table1[[#This Row],[ay]]*Table1[[#This Row],[ay]]+Table1[[#This Row],[az]]*Table1[[#This Row],[az]])-9.807</f>
        <v>-0.55522687475108867</v>
      </c>
    </row>
    <row r="811" spans="1:35" x14ac:dyDescent="0.25">
      <c r="A811">
        <v>45366909</v>
      </c>
      <c r="B811">
        <v>1.127726</v>
      </c>
      <c r="C811">
        <v>-8.4567510000000006</v>
      </c>
      <c r="D811">
        <v>1.498847</v>
      </c>
      <c r="E811">
        <v>-0.81054499999999996</v>
      </c>
      <c r="F811">
        <v>4.3632559999999998</v>
      </c>
      <c r="G811">
        <v>1.31935</v>
      </c>
      <c r="H811">
        <v>1.0858859999999999</v>
      </c>
      <c r="I811">
        <v>58.087288000000001</v>
      </c>
      <c r="J811">
        <v>30.165842000000001</v>
      </c>
      <c r="K811">
        <f>Table1[[#This Row],[mx]]-$W$8</f>
        <v>-9.0293459747034355</v>
      </c>
      <c r="L811">
        <f>Table1[[#This Row],[my]]-$X$8</f>
        <v>50.939618523673452</v>
      </c>
      <c r="M811">
        <f>Table1[[#This Row],[mz]]-$Y$8</f>
        <v>4.7261236171971674</v>
      </c>
      <c r="N811">
        <f>Table1[[#This Row],[cx]]*$W$9+Table1[[#This Row],[cy]]*$X$9+Table1[[#This Row],[cz]]*$Y$9</f>
        <v>-0.1648085328646102</v>
      </c>
      <c r="O811">
        <f>Table1[[#This Row],[cx]]*$W$10+Table1[[#This Row],[cy]]*$X$10+Table1[[#This Row],[cz]]*$Y$10</f>
        <v>0.99718975287743539</v>
      </c>
      <c r="P811">
        <f>Table1[[#This Row],[cx]]*$W$11+Table1[[#This Row],[cy]]*$X$11+Table1[[#This Row],[cz]]*$Y$11</f>
        <v>9.6084306320058252E-2</v>
      </c>
      <c r="Q811">
        <f t="shared" si="66"/>
        <v>9.4749764377151944E-4</v>
      </c>
      <c r="R811">
        <f t="shared" si="67"/>
        <v>99.384611103587005</v>
      </c>
      <c r="AF811">
        <f t="shared" si="68"/>
        <v>-46.44080760543131</v>
      </c>
      <c r="AG811">
        <f t="shared" si="69"/>
        <v>249.9961537351335</v>
      </c>
      <c r="AH811">
        <f t="shared" si="70"/>
        <v>75.593186700585164</v>
      </c>
      <c r="AI811">
        <f>SQRT(Table1[[#This Row],[ax]]*Table1[[#This Row],[ax]]+Table1[[#This Row],[ay]]*Table1[[#This Row],[ay]]+Table1[[#This Row],[az]]*Table1[[#This Row],[az]])-9.807</f>
        <v>-1.1447286040850688</v>
      </c>
    </row>
    <row r="812" spans="1:35" x14ac:dyDescent="0.25">
      <c r="A812">
        <v>45417981</v>
      </c>
      <c r="B812">
        <v>1.623351</v>
      </c>
      <c r="C812">
        <v>-9.6610969999999998</v>
      </c>
      <c r="D812">
        <v>1.1396980000000001</v>
      </c>
      <c r="E812">
        <v>-0.95768699999999995</v>
      </c>
      <c r="F812">
        <v>4.3632559999999998</v>
      </c>
      <c r="G812">
        <v>0.70188700000000004</v>
      </c>
      <c r="H812">
        <v>1.266867</v>
      </c>
      <c r="I812">
        <v>58.989265000000003</v>
      </c>
      <c r="J812">
        <v>27.565338000000001</v>
      </c>
      <c r="K812">
        <f>Table1[[#This Row],[mx]]-$W$8</f>
        <v>-8.8483649747034363</v>
      </c>
      <c r="L812">
        <f>Table1[[#This Row],[my]]-$X$8</f>
        <v>51.841595523673455</v>
      </c>
      <c r="M812">
        <f>Table1[[#This Row],[mz]]-$Y$8</f>
        <v>2.1256196171971666</v>
      </c>
      <c r="N812">
        <f>Table1[[#This Row],[cx]]*$W$9+Table1[[#This Row],[cy]]*$X$9+Table1[[#This Row],[cz]]*$Y$9</f>
        <v>-0.16113503878423033</v>
      </c>
      <c r="O812">
        <f>Table1[[#This Row],[cx]]*$W$10+Table1[[#This Row],[cy]]*$X$10+Table1[[#This Row],[cz]]*$Y$10</f>
        <v>1.0151245332164334</v>
      </c>
      <c r="P812">
        <f>Table1[[#This Row],[cx]]*$W$11+Table1[[#This Row],[cy]]*$X$11+Table1[[#This Row],[cz]]*$Y$11</f>
        <v>4.3785302954767347E-2</v>
      </c>
      <c r="Q812">
        <f t="shared" si="66"/>
        <v>3.4058279040387177E-3</v>
      </c>
      <c r="R812">
        <f t="shared" si="67"/>
        <v>99.019551487312512</v>
      </c>
      <c r="AF812">
        <f t="shared" si="68"/>
        <v>-54.871423194545265</v>
      </c>
      <c r="AG812">
        <f t="shared" si="69"/>
        <v>249.9961537351335</v>
      </c>
      <c r="AH812">
        <f t="shared" si="70"/>
        <v>40.215162795098813</v>
      </c>
      <c r="AI812">
        <f>SQRT(Table1[[#This Row],[ax]]*Table1[[#This Row],[ax]]+Table1[[#This Row],[ay]]*Table1[[#This Row],[ay]]+Table1[[#This Row],[az]]*Table1[[#This Row],[az]])-9.807</f>
        <v>5.5604891397301515E-2</v>
      </c>
    </row>
    <row r="813" spans="1:35" x14ac:dyDescent="0.25">
      <c r="A813">
        <v>45469054</v>
      </c>
      <c r="B813">
        <v>1.89391</v>
      </c>
      <c r="C813">
        <v>-8.2101360000000003</v>
      </c>
      <c r="D813">
        <v>0.756606</v>
      </c>
      <c r="E813">
        <v>-0.41386200000000001</v>
      </c>
      <c r="F813">
        <v>4.3632559999999998</v>
      </c>
      <c r="G813">
        <v>0.11318599999999999</v>
      </c>
      <c r="H813">
        <v>1.6288290000000001</v>
      </c>
      <c r="I813">
        <v>58.989265000000003</v>
      </c>
      <c r="J813">
        <v>23.404530999999999</v>
      </c>
      <c r="K813">
        <f>Table1[[#This Row],[mx]]-$W$8</f>
        <v>-8.4864029747034362</v>
      </c>
      <c r="L813">
        <f>Table1[[#This Row],[my]]-$X$8</f>
        <v>51.841595523673455</v>
      </c>
      <c r="M813">
        <f>Table1[[#This Row],[mz]]-$Y$8</f>
        <v>-2.0351873828028353</v>
      </c>
      <c r="N813">
        <f>Table1[[#This Row],[cx]]*$W$9+Table1[[#This Row],[cy]]*$X$9+Table1[[#This Row],[cz]]*$Y$9</f>
        <v>-0.15413774341849301</v>
      </c>
      <c r="O813">
        <f>Table1[[#This Row],[cx]]*$W$10+Table1[[#This Row],[cy]]*$X$10+Table1[[#This Row],[cz]]*$Y$10</f>
        <v>1.0155551840364632</v>
      </c>
      <c r="P813">
        <f>Table1[[#This Row],[cx]]*$W$11+Table1[[#This Row],[cy]]*$X$11+Table1[[#This Row],[cz]]*$Y$11</f>
        <v>-3.9839177339374539E-2</v>
      </c>
      <c r="Q813">
        <f t="shared" si="66"/>
        <v>3.2146559263121063E-3</v>
      </c>
      <c r="R813">
        <f t="shared" si="67"/>
        <v>98.630304048039463</v>
      </c>
      <c r="AF813">
        <f t="shared" si="68"/>
        <v>-23.712545900843278</v>
      </c>
      <c r="AG813">
        <f t="shared" si="69"/>
        <v>249.9961537351335</v>
      </c>
      <c r="AH813">
        <f t="shared" si="70"/>
        <v>6.4850800999677354</v>
      </c>
      <c r="AI813">
        <f>SQRT(Table1[[#This Row],[ax]]*Table1[[#This Row],[ax]]+Table1[[#This Row],[ay]]*Table1[[#This Row],[ay]]+Table1[[#This Row],[az]]*Table1[[#This Row],[az]])-9.807</f>
        <v>-1.3473498378578324</v>
      </c>
    </row>
    <row r="814" spans="1:35" x14ac:dyDescent="0.25">
      <c r="A814">
        <v>45520122</v>
      </c>
      <c r="B814">
        <v>1.9370080000000001</v>
      </c>
      <c r="C814">
        <v>-9.38096</v>
      </c>
      <c r="D814">
        <v>-0.65125599999999995</v>
      </c>
      <c r="E814">
        <v>-0.38536500000000001</v>
      </c>
      <c r="F814">
        <v>4.3632559999999998</v>
      </c>
      <c r="G814">
        <v>-7.3504E-2</v>
      </c>
      <c r="H814">
        <v>5.0674679999999999</v>
      </c>
      <c r="I814">
        <v>57.726497999999999</v>
      </c>
      <c r="J814">
        <v>18.723624999999998</v>
      </c>
      <c r="K814">
        <f>Table1[[#This Row],[mx]]-$W$8</f>
        <v>-5.047763974703436</v>
      </c>
      <c r="L814">
        <f>Table1[[#This Row],[my]]-$X$8</f>
        <v>50.578828523673451</v>
      </c>
      <c r="M814">
        <f>Table1[[#This Row],[mz]]-$Y$8</f>
        <v>-6.7160933828028355</v>
      </c>
      <c r="N814">
        <f>Table1[[#This Row],[cx]]*$W$9+Table1[[#This Row],[cy]]*$X$9+Table1[[#This Row],[cz]]*$Y$9</f>
        <v>-8.7843798432018463E-2</v>
      </c>
      <c r="O814">
        <f>Table1[[#This Row],[cx]]*$W$10+Table1[[#This Row],[cy]]*$X$10+Table1[[#This Row],[cz]]*$Y$10</f>
        <v>0.99130601390560091</v>
      </c>
      <c r="P814">
        <f>Table1[[#This Row],[cx]]*$W$11+Table1[[#This Row],[cy]]*$X$11+Table1[[#This Row],[cz]]*$Y$11</f>
        <v>-0.13533902162564013</v>
      </c>
      <c r="Q814">
        <f t="shared" si="66"/>
        <v>7.6052298622709917E-5</v>
      </c>
      <c r="R814">
        <f t="shared" si="67"/>
        <v>95.063992866204657</v>
      </c>
      <c r="AF814">
        <f t="shared" si="68"/>
        <v>-22.079788072058971</v>
      </c>
      <c r="AG814">
        <f t="shared" si="69"/>
        <v>249.9961537351335</v>
      </c>
      <c r="AH814">
        <f t="shared" si="70"/>
        <v>-4.211468977329603</v>
      </c>
      <c r="AI814">
        <f>SQRT(Table1[[#This Row],[ax]]*Table1[[#This Row],[ax]]+Table1[[#This Row],[ay]]*Table1[[#This Row],[ay]]+Table1[[#This Row],[az]]*Table1[[#This Row],[az]])-9.807</f>
        <v>-0.20603416883488812</v>
      </c>
    </row>
    <row r="815" spans="1:35" x14ac:dyDescent="0.25">
      <c r="A815">
        <v>45571187</v>
      </c>
      <c r="B815">
        <v>1.723913</v>
      </c>
      <c r="C815">
        <v>-9.2085690000000007</v>
      </c>
      <c r="D815">
        <v>-0.98167300000000002</v>
      </c>
      <c r="E815">
        <v>-3.8615999999999998E-2</v>
      </c>
      <c r="F815">
        <v>-0.325044</v>
      </c>
      <c r="G815">
        <v>4.1412999999999998E-2</v>
      </c>
      <c r="H815">
        <v>4.8864869999999998</v>
      </c>
      <c r="I815">
        <v>57.546101</v>
      </c>
      <c r="J815">
        <v>19.243727</v>
      </c>
      <c r="K815">
        <f>Table1[[#This Row],[mx]]-$W$8</f>
        <v>-5.228744974703436</v>
      </c>
      <c r="L815">
        <f>Table1[[#This Row],[my]]-$X$8</f>
        <v>50.398431523673452</v>
      </c>
      <c r="M815">
        <f>Table1[[#This Row],[mz]]-$Y$8</f>
        <v>-6.1959913828028341</v>
      </c>
      <c r="N815">
        <f>Table1[[#This Row],[cx]]*$W$9+Table1[[#This Row],[cy]]*$X$9+Table1[[#This Row],[cz]]*$Y$9</f>
        <v>-9.1380558328803013E-2</v>
      </c>
      <c r="O815">
        <f>Table1[[#This Row],[cx]]*$W$10+Table1[[#This Row],[cy]]*$X$10+Table1[[#This Row],[cz]]*$Y$10</f>
        <v>0.98771911392399603</v>
      </c>
      <c r="P815">
        <f>Table1[[#This Row],[cx]]*$W$11+Table1[[#This Row],[cy]]*$X$11+Table1[[#This Row],[cz]]*$Y$11</f>
        <v>-0.12480751208004731</v>
      </c>
      <c r="Q815">
        <f t="shared" si="66"/>
        <v>2.3389843838113875E-7</v>
      </c>
      <c r="R815">
        <f t="shared" si="67"/>
        <v>95.285772423235059</v>
      </c>
      <c r="AF815">
        <f t="shared" si="68"/>
        <v>-2.2125338216771868</v>
      </c>
      <c r="AG815">
        <f t="shared" si="69"/>
        <v>-18.623649356050329</v>
      </c>
      <c r="AH815">
        <f t="shared" si="70"/>
        <v>2.3727901169752781</v>
      </c>
      <c r="AI815">
        <f>SQRT(Table1[[#This Row],[ax]]*Table1[[#This Row],[ax]]+Table1[[#This Row],[ay]]*Table1[[#This Row],[ay]]+Table1[[#This Row],[az]]*Table1[[#This Row],[az]])-9.807</f>
        <v>-0.38716449515921703</v>
      </c>
    </row>
    <row r="816" spans="1:35" x14ac:dyDescent="0.25">
      <c r="A816">
        <v>45622253</v>
      </c>
      <c r="B816">
        <v>1.4030739999999999</v>
      </c>
      <c r="C816">
        <v>-8.7680129999999998</v>
      </c>
      <c r="D816">
        <v>-0.59618700000000002</v>
      </c>
      <c r="E816">
        <v>9.4010999999999997E-2</v>
      </c>
      <c r="F816">
        <v>-4.3633889999999997</v>
      </c>
      <c r="G816">
        <v>0.25180599999999997</v>
      </c>
      <c r="H816">
        <v>5.7913920000000001</v>
      </c>
      <c r="I816">
        <v>59.169659000000003</v>
      </c>
      <c r="J816">
        <v>18.376892000000002</v>
      </c>
      <c r="K816">
        <f>Table1[[#This Row],[mx]]-$W$8</f>
        <v>-4.3238399747034357</v>
      </c>
      <c r="L816">
        <f>Table1[[#This Row],[my]]-$X$8</f>
        <v>52.021989523673454</v>
      </c>
      <c r="M816">
        <f>Table1[[#This Row],[mz]]-$Y$8</f>
        <v>-7.0628263828028324</v>
      </c>
      <c r="N816">
        <f>Table1[[#This Row],[cx]]*$W$9+Table1[[#This Row],[cy]]*$X$9+Table1[[#This Row],[cz]]*$Y$9</f>
        <v>-7.3552824169990844E-2</v>
      </c>
      <c r="O816">
        <f>Table1[[#This Row],[cx]]*$W$10+Table1[[#This Row],[cy]]*$X$10+Table1[[#This Row],[cz]]*$Y$10</f>
        <v>1.0196063928053729</v>
      </c>
      <c r="P816">
        <f>Table1[[#This Row],[cx]]*$W$11+Table1[[#This Row],[cy]]*$X$11+Table1[[#This Row],[cz]]*$Y$11</f>
        <v>-0.14274097849360698</v>
      </c>
      <c r="Q816">
        <f t="shared" si="66"/>
        <v>4.2748322251632354E-3</v>
      </c>
      <c r="R816">
        <f t="shared" si="67"/>
        <v>94.126081281333001</v>
      </c>
      <c r="AF816">
        <f t="shared" si="68"/>
        <v>5.3864335278043818</v>
      </c>
      <c r="AG816">
        <f t="shared" si="69"/>
        <v>-250.00377407380876</v>
      </c>
      <c r="AH816">
        <f t="shared" si="70"/>
        <v>14.427421056071205</v>
      </c>
      <c r="AI816">
        <f>SQRT(Table1[[#This Row],[ax]]*Table1[[#This Row],[ax]]+Table1[[#This Row],[ay]]*Table1[[#This Row],[ay]]+Table1[[#This Row],[az]]*Table1[[#This Row],[az]])-9.807</f>
        <v>-0.90744340674132218</v>
      </c>
    </row>
    <row r="817" spans="1:35" x14ac:dyDescent="0.25">
      <c r="A817">
        <v>45673318</v>
      </c>
      <c r="B817">
        <v>0.70153699999999997</v>
      </c>
      <c r="C817">
        <v>-9.2492719999999995</v>
      </c>
      <c r="D817">
        <v>-0.12689900000000001</v>
      </c>
      <c r="E817">
        <v>0.54475799999999996</v>
      </c>
      <c r="F817">
        <v>-4.3633889999999997</v>
      </c>
      <c r="G817">
        <v>0.483238</v>
      </c>
      <c r="H817">
        <v>4.5245249999999997</v>
      </c>
      <c r="I817">
        <v>57.906894999999999</v>
      </c>
      <c r="J817">
        <v>21.670862</v>
      </c>
      <c r="K817">
        <f>Table1[[#This Row],[mx]]-$W$8</f>
        <v>-5.5907069747034361</v>
      </c>
      <c r="L817">
        <f>Table1[[#This Row],[my]]-$X$8</f>
        <v>50.75922552367345</v>
      </c>
      <c r="M817">
        <f>Table1[[#This Row],[mz]]-$Y$8</f>
        <v>-3.7688563828028343</v>
      </c>
      <c r="N817">
        <f>Table1[[#This Row],[cx]]*$W$9+Table1[[#This Row],[cy]]*$X$9+Table1[[#This Row],[cz]]*$Y$9</f>
        <v>-9.831079525596699E-2</v>
      </c>
      <c r="O817">
        <f>Table1[[#This Row],[cx]]*$W$10+Table1[[#This Row],[cy]]*$X$10+Table1[[#This Row],[cz]]*$Y$10</f>
        <v>0.99453429356689738</v>
      </c>
      <c r="P817">
        <f>Table1[[#This Row],[cx]]*$W$11+Table1[[#This Row],[cy]]*$X$11+Table1[[#This Row],[cz]]*$Y$11</f>
        <v>-7.5974387206786745E-2</v>
      </c>
      <c r="Q817">
        <f t="shared" si="66"/>
        <v>2.0571495514776085E-5</v>
      </c>
      <c r="R817">
        <f t="shared" si="67"/>
        <v>95.645409604685554</v>
      </c>
      <c r="AF817">
        <f t="shared" si="68"/>
        <v>31.212334255987699</v>
      </c>
      <c r="AG817">
        <f t="shared" si="69"/>
        <v>-250.00377407380876</v>
      </c>
      <c r="AH817">
        <f t="shared" si="70"/>
        <v>27.687497900342876</v>
      </c>
      <c r="AI817">
        <f>SQRT(Table1[[#This Row],[ax]]*Table1[[#This Row],[ax]]+Table1[[#This Row],[ay]]*Table1[[#This Row],[ay]]+Table1[[#This Row],[az]]*Table1[[#This Row],[az]])-9.807</f>
        <v>-0.53029314635015545</v>
      </c>
    </row>
    <row r="818" spans="1:35" x14ac:dyDescent="0.25">
      <c r="A818">
        <v>45724386</v>
      </c>
      <c r="B818">
        <v>0.19633500000000001</v>
      </c>
      <c r="C818">
        <v>-9.1247670000000003</v>
      </c>
      <c r="D818">
        <v>-0.100562</v>
      </c>
      <c r="E818">
        <v>0.77405999999999997</v>
      </c>
      <c r="F818">
        <v>-4.3633889999999997</v>
      </c>
      <c r="G818">
        <v>0.60574499999999998</v>
      </c>
      <c r="H818">
        <v>5.9723730000000002</v>
      </c>
      <c r="I818">
        <v>57.185310000000001</v>
      </c>
      <c r="J818">
        <v>20.283928</v>
      </c>
      <c r="K818">
        <f>Table1[[#This Row],[mx]]-$W$8</f>
        <v>-4.1428589747034357</v>
      </c>
      <c r="L818">
        <f>Table1[[#This Row],[my]]-$X$8</f>
        <v>50.037640523673453</v>
      </c>
      <c r="M818">
        <f>Table1[[#This Row],[mz]]-$Y$8</f>
        <v>-5.1557903828028344</v>
      </c>
      <c r="N818">
        <f>Table1[[#This Row],[cx]]*$W$9+Table1[[#This Row],[cy]]*$X$9+Table1[[#This Row],[cz]]*$Y$9</f>
        <v>-7.0433469832470119E-2</v>
      </c>
      <c r="O818">
        <f>Table1[[#This Row],[cx]]*$W$10+Table1[[#This Row],[cy]]*$X$10+Table1[[#This Row],[cz]]*$Y$10</f>
        <v>0.98054449755642037</v>
      </c>
      <c r="P818">
        <f>Table1[[#This Row],[cx]]*$W$11+Table1[[#This Row],[cy]]*$X$11+Table1[[#This Row],[cz]]*$Y$11</f>
        <v>-0.10446140040986057</v>
      </c>
      <c r="Q818">
        <f t="shared" si="66"/>
        <v>5.1344978893455638E-4</v>
      </c>
      <c r="R818">
        <f t="shared" si="67"/>
        <v>94.108555261193843</v>
      </c>
      <c r="AF818">
        <f t="shared" si="68"/>
        <v>44.350371089896498</v>
      </c>
      <c r="AG818">
        <f t="shared" si="69"/>
        <v>-250.00377407380876</v>
      </c>
      <c r="AH818">
        <f t="shared" si="70"/>
        <v>34.706631961152048</v>
      </c>
      <c r="AI818">
        <f>SQRT(Table1[[#This Row],[ax]]*Table1[[#This Row],[ax]]+Table1[[#This Row],[ay]]*Table1[[#This Row],[ay]]+Table1[[#This Row],[az]]*Table1[[#This Row],[az]])-9.807</f>
        <v>-0.67956701189441659</v>
      </c>
    </row>
    <row r="819" spans="1:35" x14ac:dyDescent="0.25">
      <c r="A819">
        <v>45775448</v>
      </c>
      <c r="B819">
        <v>-0.263376</v>
      </c>
      <c r="C819">
        <v>-8.2915430000000008</v>
      </c>
      <c r="D819">
        <v>-0.141265</v>
      </c>
      <c r="E819">
        <v>0.81067900000000004</v>
      </c>
      <c r="F819">
        <v>-0.450347</v>
      </c>
      <c r="G819">
        <v>0.70468299999999995</v>
      </c>
      <c r="H819">
        <v>4.8864869999999998</v>
      </c>
      <c r="I819">
        <v>58.267685</v>
      </c>
      <c r="J819">
        <v>19.59046</v>
      </c>
      <c r="K819">
        <f>Table1[[#This Row],[mx]]-$W$8</f>
        <v>-5.228744974703436</v>
      </c>
      <c r="L819">
        <f>Table1[[#This Row],[my]]-$X$8</f>
        <v>51.120015523673452</v>
      </c>
      <c r="M819">
        <f>Table1[[#This Row],[mz]]-$Y$8</f>
        <v>-5.8492583828028337</v>
      </c>
      <c r="N819">
        <f>Table1[[#This Row],[cx]]*$W$9+Table1[[#This Row],[cy]]*$X$9+Table1[[#This Row],[cz]]*$Y$9</f>
        <v>-9.1239240375552019E-2</v>
      </c>
      <c r="O819">
        <f>Table1[[#This Row],[cx]]*$W$10+Table1[[#This Row],[cy]]*$X$10+Table1[[#This Row],[cz]]*$Y$10</f>
        <v>1.0018157322220702</v>
      </c>
      <c r="P819">
        <f>Table1[[#This Row],[cx]]*$W$11+Table1[[#This Row],[cy]]*$X$11+Table1[[#This Row],[cz]]*$Y$11</f>
        <v>-0.11789864797433817</v>
      </c>
      <c r="Q819">
        <f t="shared" si="66"/>
        <v>6.6871123219774584E-4</v>
      </c>
      <c r="R819">
        <f t="shared" si="67"/>
        <v>95.203792790330724</v>
      </c>
      <c r="AF819">
        <f t="shared" si="68"/>
        <v>46.448485239886068</v>
      </c>
      <c r="AG819">
        <f t="shared" si="69"/>
        <v>-25.802982416378086</v>
      </c>
      <c r="AH819">
        <f t="shared" si="70"/>
        <v>40.37536179461739</v>
      </c>
      <c r="AI819">
        <f>SQRT(Table1[[#This Row],[ax]]*Table1[[#This Row],[ax]]+Table1[[#This Row],[ay]]*Table1[[#This Row],[ay]]+Table1[[#This Row],[az]]*Table1[[#This Row],[az]])-9.807</f>
        <v>-1.51007237355598</v>
      </c>
    </row>
    <row r="820" spans="1:35" x14ac:dyDescent="0.25">
      <c r="A820">
        <v>45826511</v>
      </c>
      <c r="B820">
        <v>0.85477400000000003</v>
      </c>
      <c r="C820">
        <v>-9.6156039999999994</v>
      </c>
      <c r="D820">
        <v>-0.201123</v>
      </c>
      <c r="E820">
        <v>-0.34501799999999999</v>
      </c>
      <c r="F820">
        <v>2.1818279999999999</v>
      </c>
      <c r="G820">
        <v>0.782582</v>
      </c>
      <c r="H820">
        <v>7.4202209999999997</v>
      </c>
      <c r="I820">
        <v>57.906894999999999</v>
      </c>
      <c r="J820">
        <v>20.283928</v>
      </c>
      <c r="K820">
        <f>Table1[[#This Row],[mx]]-$W$8</f>
        <v>-2.6950109747034361</v>
      </c>
      <c r="L820">
        <f>Table1[[#This Row],[my]]-$X$8</f>
        <v>50.75922552367345</v>
      </c>
      <c r="M820">
        <f>Table1[[#This Row],[mz]]-$Y$8</f>
        <v>-5.1557903828028344</v>
      </c>
      <c r="N820">
        <f>Table1[[#This Row],[cx]]*$W$9+Table1[[#This Row],[cy]]*$X$9+Table1[[#This Row],[cz]]*$Y$9</f>
        <v>-4.2272198685291092E-2</v>
      </c>
      <c r="O820">
        <f>Table1[[#This Row],[cx]]*$W$10+Table1[[#This Row],[cy]]*$X$10+Table1[[#This Row],[cz]]*$Y$10</f>
        <v>0.99467616568102624</v>
      </c>
      <c r="P820">
        <f>Table1[[#This Row],[cx]]*$W$11+Table1[[#This Row],[cy]]*$X$11+Table1[[#This Row],[cz]]*$Y$11</f>
        <v>-0.10522313742894998</v>
      </c>
      <c r="Q820">
        <f t="shared" si="66"/>
        <v>5.0154588153079141E-6</v>
      </c>
      <c r="R820">
        <f t="shared" si="67"/>
        <v>92.433517647406831</v>
      </c>
      <c r="AF820">
        <f t="shared" si="68"/>
        <v>-19.768075256044636</v>
      </c>
      <c r="AG820">
        <f t="shared" si="69"/>
        <v>125.00953602346937</v>
      </c>
      <c r="AH820">
        <f t="shared" si="70"/>
        <v>44.838645722906989</v>
      </c>
      <c r="AI820">
        <f>SQRT(Table1[[#This Row],[ax]]*Table1[[#This Row],[ax]]+Table1[[#This Row],[ay]]*Table1[[#This Row],[ay]]+Table1[[#This Row],[az]]*Table1[[#This Row],[az]])-9.807</f>
        <v>-0.1513835340760874</v>
      </c>
    </row>
    <row r="821" spans="1:35" x14ac:dyDescent="0.25">
      <c r="A821">
        <v>45877575</v>
      </c>
      <c r="B821">
        <v>0.58421500000000004</v>
      </c>
      <c r="C821">
        <v>-9.0984300000000005</v>
      </c>
      <c r="D821">
        <v>-1.944191</v>
      </c>
      <c r="E821">
        <v>0.675122</v>
      </c>
      <c r="F821">
        <v>0.57578399999999996</v>
      </c>
      <c r="G821">
        <v>-0.80735000000000001</v>
      </c>
      <c r="H821">
        <v>12.125726999999999</v>
      </c>
      <c r="I821">
        <v>58.989265000000003</v>
      </c>
      <c r="J821">
        <v>20.977395999999999</v>
      </c>
      <c r="K821">
        <f>Table1[[#This Row],[mx]]-$W$8</f>
        <v>2.0104950252965637</v>
      </c>
      <c r="L821">
        <f>Table1[[#This Row],[my]]-$X$8</f>
        <v>51.841595523673455</v>
      </c>
      <c r="M821">
        <f>Table1[[#This Row],[mz]]-$Y$8</f>
        <v>-4.4623223828028351</v>
      </c>
      <c r="N821">
        <f>Table1[[#This Row],[cx]]*$W$9+Table1[[#This Row],[cy]]*$X$9+Table1[[#This Row],[cz]]*$Y$9</f>
        <v>4.9007079494582204E-2</v>
      </c>
      <c r="O821">
        <f>Table1[[#This Row],[cx]]*$W$10+Table1[[#This Row],[cy]]*$X$10+Table1[[#This Row],[cz]]*$Y$10</f>
        <v>1.0158001772706584</v>
      </c>
      <c r="P821">
        <f>Table1[[#This Row],[cx]]*$W$11+Table1[[#This Row],[cy]]*$X$11+Table1[[#This Row],[cz]]*$Y$11</f>
        <v>-9.3712676765056874E-2</v>
      </c>
      <c r="Q821">
        <f t="shared" si="66"/>
        <v>1.8519044799559555E-3</v>
      </c>
      <c r="R821">
        <f t="shared" si="67"/>
        <v>87.237918044515467</v>
      </c>
      <c r="AF821">
        <f t="shared" si="68"/>
        <v>38.681641256431163</v>
      </c>
      <c r="AG821">
        <f t="shared" si="69"/>
        <v>32.989993111160587</v>
      </c>
      <c r="AH821">
        <f t="shared" si="70"/>
        <v>-46.257747589887011</v>
      </c>
      <c r="AI821">
        <f>SQRT(Table1[[#This Row],[ax]]*Table1[[#This Row],[ax]]+Table1[[#This Row],[ay]]*Table1[[#This Row],[ay]]+Table1[[#This Row],[az]]*Table1[[#This Row],[az]])-9.807</f>
        <v>-0.48484283142544271</v>
      </c>
    </row>
    <row r="822" spans="1:35" x14ac:dyDescent="0.25">
      <c r="A822">
        <v>45928641</v>
      </c>
      <c r="B822">
        <v>0.88111099999999998</v>
      </c>
      <c r="C822">
        <v>-8.466329</v>
      </c>
      <c r="D822">
        <v>-0.11253299999999999</v>
      </c>
      <c r="E822">
        <v>0.49735299999999999</v>
      </c>
      <c r="F822">
        <v>-3.7192940000000001</v>
      </c>
      <c r="G822">
        <v>-0.82572599999999996</v>
      </c>
      <c r="H822">
        <v>7.4202209999999997</v>
      </c>
      <c r="I822">
        <v>58.628475000000002</v>
      </c>
      <c r="J822">
        <v>17.163323999999999</v>
      </c>
      <c r="K822">
        <f>Table1[[#This Row],[mx]]-$W$8</f>
        <v>-2.6950109747034361</v>
      </c>
      <c r="L822">
        <f>Table1[[#This Row],[my]]-$X$8</f>
        <v>51.480805523673453</v>
      </c>
      <c r="M822">
        <f>Table1[[#This Row],[mz]]-$Y$8</f>
        <v>-8.2763943828028346</v>
      </c>
      <c r="N822">
        <f>Table1[[#This Row],[cx]]*$W$9+Table1[[#This Row],[cy]]*$X$9+Table1[[#This Row],[cz]]*$Y$9</f>
        <v>-4.213742864265576E-2</v>
      </c>
      <c r="O822">
        <f>Table1[[#This Row],[cx]]*$W$10+Table1[[#This Row],[cy]]*$X$10+Table1[[#This Row],[cz]]*$Y$10</f>
        <v>1.0091317634862706</v>
      </c>
      <c r="P822">
        <f>Table1[[#This Row],[cx]]*$W$11+Table1[[#This Row],[cy]]*$X$11+Table1[[#This Row],[cz]]*$Y$11</f>
        <v>-0.16785195339412792</v>
      </c>
      <c r="Q822">
        <f t="shared" si="66"/>
        <v>2.332576758716196E-3</v>
      </c>
      <c r="R822">
        <f t="shared" si="67"/>
        <v>92.39106051956162</v>
      </c>
      <c r="AF822">
        <f t="shared" si="68"/>
        <v>28.496227828170031</v>
      </c>
      <c r="AG822">
        <f t="shared" si="69"/>
        <v>-213.09984896833001</v>
      </c>
      <c r="AH822">
        <f t="shared" si="70"/>
        <v>-47.310614834219415</v>
      </c>
      <c r="AI822">
        <f>SQRT(Table1[[#This Row],[ax]]*Table1[[#This Row],[ax]]+Table1[[#This Row],[ay]]*Table1[[#This Row],[ay]]+Table1[[#This Row],[az]]*Table1[[#This Row],[az]])-9.807</f>
        <v>-1.2942009887081785</v>
      </c>
    </row>
    <row r="823" spans="1:35" x14ac:dyDescent="0.25">
      <c r="A823">
        <v>45979711</v>
      </c>
      <c r="B823">
        <v>1.206739</v>
      </c>
      <c r="C823">
        <v>-8.8350539999999995</v>
      </c>
      <c r="D823">
        <v>-0.61534100000000003</v>
      </c>
      <c r="E823">
        <v>0.19880800000000001</v>
      </c>
      <c r="F823">
        <v>-4.3633889999999997</v>
      </c>
      <c r="G823">
        <v>-1.468356</v>
      </c>
      <c r="H823">
        <v>2.1717719999999998</v>
      </c>
      <c r="I823">
        <v>58.087288000000001</v>
      </c>
      <c r="J823">
        <v>18.376892000000002</v>
      </c>
      <c r="K823">
        <f>Table1[[#This Row],[mx]]-$W$8</f>
        <v>-7.943459974703436</v>
      </c>
      <c r="L823">
        <f>Table1[[#This Row],[my]]-$X$8</f>
        <v>50.939618523673452</v>
      </c>
      <c r="M823">
        <f>Table1[[#This Row],[mz]]-$Y$8</f>
        <v>-7.0628263828028324</v>
      </c>
      <c r="N823">
        <f>Table1[[#This Row],[cx]]*$W$9+Table1[[#This Row],[cy]]*$X$9+Table1[[#This Row],[cz]]*$Y$9</f>
        <v>-0.14381533733442692</v>
      </c>
      <c r="O823">
        <f>Table1[[#This Row],[cx]]*$W$10+Table1[[#This Row],[cy]]*$X$10+Table1[[#This Row],[cz]]*$Y$10</f>
        <v>0.998409893394961</v>
      </c>
      <c r="P823">
        <f>Table1[[#This Row],[cx]]*$W$11+Table1[[#This Row],[cy]]*$X$11+Table1[[#This Row],[cz]]*$Y$11</f>
        <v>-0.14088152630017584</v>
      </c>
      <c r="Q823">
        <f t="shared" si="66"/>
        <v>1.3952294964642824E-3</v>
      </c>
      <c r="R823">
        <f t="shared" si="67"/>
        <v>98.19675463261126</v>
      </c>
      <c r="AF823">
        <f t="shared" si="68"/>
        <v>11.390859333436872</v>
      </c>
      <c r="AG823">
        <f t="shared" si="69"/>
        <v>-250.00377407380876</v>
      </c>
      <c r="AH823">
        <f t="shared" si="70"/>
        <v>-84.130601622711509</v>
      </c>
      <c r="AI823">
        <f>SQRT(Table1[[#This Row],[ax]]*Table1[[#This Row],[ax]]+Table1[[#This Row],[ay]]*Table1[[#This Row],[ay]]+Table1[[#This Row],[az]]*Table1[[#This Row],[az]])-9.807</f>
        <v>-0.86870918221397453</v>
      </c>
    </row>
    <row r="824" spans="1:35" x14ac:dyDescent="0.25">
      <c r="A824">
        <v>46030780</v>
      </c>
      <c r="B824">
        <v>1.498847</v>
      </c>
      <c r="C824">
        <v>-9.7089820000000007</v>
      </c>
      <c r="D824">
        <v>0.29689599999999999</v>
      </c>
      <c r="E824">
        <v>-0.412663</v>
      </c>
      <c r="F824">
        <v>-4.3633889999999997</v>
      </c>
      <c r="G824">
        <v>-1.026931</v>
      </c>
      <c r="H824">
        <v>-3.0766770000000001</v>
      </c>
      <c r="I824">
        <v>56.82452</v>
      </c>
      <c r="J824">
        <v>23.751266000000001</v>
      </c>
      <c r="K824">
        <f>Table1[[#This Row],[mx]]-$W$8</f>
        <v>-13.191908974703436</v>
      </c>
      <c r="L824">
        <f>Table1[[#This Row],[my]]-$X$8</f>
        <v>49.676850523673451</v>
      </c>
      <c r="M824">
        <f>Table1[[#This Row],[mz]]-$Y$8</f>
        <v>-1.6884523828028328</v>
      </c>
      <c r="N824">
        <f>Table1[[#This Row],[cx]]*$W$9+Table1[[#This Row],[cy]]*$X$9+Table1[[#This Row],[cz]]*$Y$9</f>
        <v>-0.24562605212281019</v>
      </c>
      <c r="O824">
        <f>Table1[[#This Row],[cx]]*$W$10+Table1[[#This Row],[cy]]*$X$10+Table1[[#This Row],[cz]]*$Y$10</f>
        <v>0.97312468846513789</v>
      </c>
      <c r="P824">
        <f>Table1[[#This Row],[cx]]*$W$11+Table1[[#This Row],[cy]]*$X$11+Table1[[#This Row],[cz]]*$Y$11</f>
        <v>-3.0420961033355905E-2</v>
      </c>
      <c r="Q824">
        <f t="shared" si="66"/>
        <v>6.7720582751980402E-5</v>
      </c>
      <c r="R824">
        <f t="shared" si="67"/>
        <v>104.16611050100046</v>
      </c>
      <c r="AF824">
        <f t="shared" si="68"/>
        <v>-23.64384826120709</v>
      </c>
      <c r="AG824">
        <f t="shared" si="69"/>
        <v>-250.00377407380876</v>
      </c>
      <c r="AH824">
        <f t="shared" si="70"/>
        <v>-58.838812151149142</v>
      </c>
      <c r="AI824">
        <f>SQRT(Table1[[#This Row],[ax]]*Table1[[#This Row],[ax]]+Table1[[#This Row],[ay]]*Table1[[#This Row],[ay]]+Table1[[#This Row],[az]]*Table1[[#This Row],[az]])-9.807</f>
        <v>2.148009819163299E-2</v>
      </c>
    </row>
    <row r="825" spans="1:35" x14ac:dyDescent="0.25">
      <c r="A825">
        <v>46081849</v>
      </c>
      <c r="B825">
        <v>2.4829140000000001</v>
      </c>
      <c r="C825">
        <v>-8.1287289999999999</v>
      </c>
      <c r="D825">
        <v>1.419834</v>
      </c>
      <c r="E825">
        <v>-0.483238</v>
      </c>
      <c r="F825">
        <v>-4.3633889999999997</v>
      </c>
      <c r="G825">
        <v>-1.137453</v>
      </c>
      <c r="H825">
        <v>-1.6288290000000001</v>
      </c>
      <c r="I825">
        <v>56.463729999999998</v>
      </c>
      <c r="J825">
        <v>33.459811999999999</v>
      </c>
      <c r="K825">
        <f>Table1[[#This Row],[mx]]-$W$8</f>
        <v>-11.744060974703435</v>
      </c>
      <c r="L825">
        <f>Table1[[#This Row],[my]]-$X$8</f>
        <v>49.31606052367345</v>
      </c>
      <c r="M825">
        <f>Table1[[#This Row],[mz]]-$Y$8</f>
        <v>8.0200936171971655</v>
      </c>
      <c r="N825">
        <f>Table1[[#This Row],[cx]]*$W$9+Table1[[#This Row],[cy]]*$X$9+Table1[[#This Row],[cz]]*$Y$9</f>
        <v>-0.21765744367195919</v>
      </c>
      <c r="O825">
        <f>Table1[[#This Row],[cx]]*$W$10+Table1[[#This Row],[cy]]*$X$10+Table1[[#This Row],[cz]]*$Y$10</f>
        <v>0.96505222793417123</v>
      </c>
      <c r="P825">
        <f>Table1[[#This Row],[cx]]*$W$11+Table1[[#This Row],[cy]]*$X$11+Table1[[#This Row],[cz]]*$Y$11</f>
        <v>0.16359018974432019</v>
      </c>
      <c r="Q825">
        <f t="shared" si="66"/>
        <v>2.9836891791593459E-5</v>
      </c>
      <c r="R825">
        <f t="shared" si="67"/>
        <v>102.70980433358419</v>
      </c>
      <c r="AF825">
        <f t="shared" si="68"/>
        <v>-27.687497900342876</v>
      </c>
      <c r="AG825">
        <f t="shared" si="69"/>
        <v>-250.00377407380876</v>
      </c>
      <c r="AH825">
        <f t="shared" si="70"/>
        <v>-65.171256294494029</v>
      </c>
      <c r="AI825">
        <f>SQRT(Table1[[#This Row],[ax]]*Table1[[#This Row],[ax]]+Table1[[#This Row],[ay]]*Table1[[#This Row],[ay]]+Table1[[#This Row],[az]]*Table1[[#This Row],[az]])-9.807</f>
        <v>-1.1897483688595347</v>
      </c>
    </row>
    <row r="826" spans="1:35" x14ac:dyDescent="0.25">
      <c r="A826">
        <v>46132925</v>
      </c>
      <c r="B826">
        <v>6.1342569999999998</v>
      </c>
      <c r="C826">
        <v>-8.7584359999999997</v>
      </c>
      <c r="D826">
        <v>4.7814649999999999</v>
      </c>
      <c r="E826">
        <v>1.1952449999999999</v>
      </c>
      <c r="F826">
        <v>-4.3633889999999997</v>
      </c>
      <c r="G826">
        <v>-1.0486359999999999</v>
      </c>
      <c r="H826">
        <v>-0.90490499999999996</v>
      </c>
      <c r="I826">
        <v>57.185310000000001</v>
      </c>
      <c r="J826">
        <v>34.153278</v>
      </c>
      <c r="K826">
        <f>Table1[[#This Row],[mx]]-$W$8</f>
        <v>-11.020136974703435</v>
      </c>
      <c r="L826">
        <f>Table1[[#This Row],[my]]-$X$8</f>
        <v>50.037640523673453</v>
      </c>
      <c r="M826">
        <f>Table1[[#This Row],[mz]]-$Y$8</f>
        <v>8.7135596171971663</v>
      </c>
      <c r="N826">
        <f>Table1[[#This Row],[cx]]*$W$9+Table1[[#This Row],[cy]]*$X$9+Table1[[#This Row],[cz]]*$Y$9</f>
        <v>-0.20350516793131188</v>
      </c>
      <c r="O826">
        <f>Table1[[#This Row],[cx]]*$W$10+Table1[[#This Row],[cy]]*$X$10+Table1[[#This Row],[cz]]*$Y$10</f>
        <v>0.97911242444253788</v>
      </c>
      <c r="P826">
        <f>Table1[[#This Row],[cx]]*$W$11+Table1[[#This Row],[cy]]*$X$11+Table1[[#This Row],[cz]]*$Y$11</f>
        <v>0.17709438455771345</v>
      </c>
      <c r="Q826">
        <f t="shared" si="66"/>
        <v>9.8834244386258288E-4</v>
      </c>
      <c r="R826">
        <f t="shared" si="67"/>
        <v>101.74155747692066</v>
      </c>
      <c r="AF826">
        <f t="shared" si="68"/>
        <v>68.482493984114072</v>
      </c>
      <c r="AG826">
        <f t="shared" si="69"/>
        <v>-250.00377407380876</v>
      </c>
      <c r="AH826">
        <f t="shared" si="70"/>
        <v>-60.082417045480589</v>
      </c>
      <c r="AI826">
        <f>SQRT(Table1[[#This Row],[ax]]*Table1[[#This Row],[ax]]+Table1[[#This Row],[ay]]*Table1[[#This Row],[ay]]+Table1[[#This Row],[az]]*Table1[[#This Row],[az]])-9.807</f>
        <v>1.9063136923062878</v>
      </c>
    </row>
    <row r="827" spans="1:35" x14ac:dyDescent="0.25">
      <c r="A827">
        <v>46183996</v>
      </c>
      <c r="B827">
        <v>7.0033969999999997</v>
      </c>
      <c r="C827">
        <v>-11.145576</v>
      </c>
      <c r="D827">
        <v>11.645989999999999</v>
      </c>
      <c r="E827">
        <v>0.30107499999999998</v>
      </c>
      <c r="F827">
        <v>-4.3633889999999997</v>
      </c>
      <c r="G827">
        <v>-3.2737409999999998</v>
      </c>
      <c r="H827">
        <v>17.193194999999999</v>
      </c>
      <c r="I827">
        <v>58.628475000000002</v>
      </c>
      <c r="J827">
        <v>36.580418000000002</v>
      </c>
      <c r="K827">
        <f>Table1[[#This Row],[mx]]-$W$8</f>
        <v>7.0779630252965635</v>
      </c>
      <c r="L827">
        <f>Table1[[#This Row],[my]]-$X$8</f>
        <v>51.480805523673453</v>
      </c>
      <c r="M827">
        <f>Table1[[#This Row],[mz]]-$Y$8</f>
        <v>11.140699617197168</v>
      </c>
      <c r="N827">
        <f>Table1[[#This Row],[cx]]*$W$9+Table1[[#This Row],[cy]]*$X$9+Table1[[#This Row],[cz]]*$Y$9</f>
        <v>0.14703833735065441</v>
      </c>
      <c r="O827">
        <f>Table1[[#This Row],[cx]]*$W$10+Table1[[#This Row],[cy]]*$X$10+Table1[[#This Row],[cz]]*$Y$10</f>
        <v>1.0071151293974387</v>
      </c>
      <c r="P827">
        <f>Table1[[#This Row],[cx]]*$W$11+Table1[[#This Row],[cy]]*$X$11+Table1[[#This Row],[cz]]*$Y$11</f>
        <v>0.21672047505396003</v>
      </c>
      <c r="Q827">
        <f t="shared" si="66"/>
        <v>6.8672580378181733E-3</v>
      </c>
      <c r="R827">
        <f t="shared" si="67"/>
        <v>81.693531081880636</v>
      </c>
      <c r="AF827">
        <f t="shared" si="68"/>
        <v>17.250326816901261</v>
      </c>
      <c r="AG827">
        <f t="shared" si="69"/>
        <v>-250.00377407380876</v>
      </c>
      <c r="AH827">
        <f t="shared" si="70"/>
        <v>-187.57154251893763</v>
      </c>
      <c r="AI827">
        <f>SQRT(Table1[[#This Row],[ax]]*Table1[[#This Row],[ax]]+Table1[[#This Row],[ay]]*Table1[[#This Row],[ay]]+Table1[[#This Row],[az]]*Table1[[#This Row],[az]])-9.807</f>
        <v>7.7685659081431861</v>
      </c>
    </row>
    <row r="828" spans="1:35" x14ac:dyDescent="0.25">
      <c r="A828">
        <v>46235065</v>
      </c>
      <c r="B828">
        <v>5.6051120000000001</v>
      </c>
      <c r="C828">
        <v>-9.5557459999999992</v>
      </c>
      <c r="D828">
        <v>10.688261000000001</v>
      </c>
      <c r="E828">
        <v>-0.462864</v>
      </c>
      <c r="F828">
        <v>-4.3633889999999997</v>
      </c>
      <c r="G828">
        <v>-3.9757600000000002</v>
      </c>
      <c r="H828">
        <v>9.0490490000000001</v>
      </c>
      <c r="I828">
        <v>58.448078000000002</v>
      </c>
      <c r="J828">
        <v>17.336690999999998</v>
      </c>
      <c r="K828">
        <f>Table1[[#This Row],[mx]]-$W$8</f>
        <v>-1.0661829747034357</v>
      </c>
      <c r="L828">
        <f>Table1[[#This Row],[my]]-$X$8</f>
        <v>51.300408523673454</v>
      </c>
      <c r="M828">
        <f>Table1[[#This Row],[mz]]-$Y$8</f>
        <v>-8.1030273828028356</v>
      </c>
      <c r="N828">
        <f>Table1[[#This Row],[cx]]*$W$9+Table1[[#This Row],[cy]]*$X$9+Table1[[#This Row],[cz]]*$Y$9</f>
        <v>-1.0649102969816335E-2</v>
      </c>
      <c r="O828">
        <f>Table1[[#This Row],[cx]]*$W$10+Table1[[#This Row],[cy]]*$X$10+Table1[[#This Row],[cz]]*$Y$10</f>
        <v>1.0055796750856727</v>
      </c>
      <c r="P828">
        <f>Table1[[#This Row],[cx]]*$W$11+Table1[[#This Row],[cy]]*$X$11+Table1[[#This Row],[cz]]*$Y$11</f>
        <v>-0.1651702962934388</v>
      </c>
      <c r="Q828">
        <f t="shared" si="66"/>
        <v>1.4888109542618014E-3</v>
      </c>
      <c r="R828">
        <f t="shared" si="67"/>
        <v>90.606740433758631</v>
      </c>
      <c r="AF828">
        <f t="shared" si="68"/>
        <v>-26.520153688543335</v>
      </c>
      <c r="AG828">
        <f t="shared" si="69"/>
        <v>-250.00377407380876</v>
      </c>
      <c r="AH828">
        <f t="shared" si="70"/>
        <v>-227.79426835693218</v>
      </c>
      <c r="AI828">
        <f>SQRT(Table1[[#This Row],[ax]]*Table1[[#This Row],[ax]]+Table1[[#This Row],[ay]]*Table1[[#This Row],[ay]]+Table1[[#This Row],[az]]*Table1[[#This Row],[az]])-9.807</f>
        <v>5.5867807361668298</v>
      </c>
    </row>
    <row r="829" spans="1:35" x14ac:dyDescent="0.25">
      <c r="A829">
        <v>46286137</v>
      </c>
      <c r="B829">
        <v>4.0464070000000003</v>
      </c>
      <c r="C829">
        <v>-9.9675689999999992</v>
      </c>
      <c r="D829">
        <v>7.4152209999999998</v>
      </c>
      <c r="E829">
        <v>1.8550530000000001</v>
      </c>
      <c r="F829">
        <v>-4.3633889999999997</v>
      </c>
      <c r="G829">
        <v>-3.8070469999999998</v>
      </c>
      <c r="H829">
        <v>-1.6288290000000001</v>
      </c>
      <c r="I829">
        <v>56.102939999999997</v>
      </c>
      <c r="J829">
        <v>35.886947999999997</v>
      </c>
      <c r="K829">
        <f>Table1[[#This Row],[mx]]-$W$8</f>
        <v>-11.744060974703435</v>
      </c>
      <c r="L829">
        <f>Table1[[#This Row],[my]]-$X$8</f>
        <v>48.955270523673448</v>
      </c>
      <c r="M829">
        <f>Table1[[#This Row],[mz]]-$Y$8</f>
        <v>10.447229617197163</v>
      </c>
      <c r="N829">
        <f>Table1[[#This Row],[cx]]*$W$9+Table1[[#This Row],[cy]]*$X$9+Table1[[#This Row],[cz]]*$Y$9</f>
        <v>-0.21772319191103173</v>
      </c>
      <c r="O829">
        <f>Table1[[#This Row],[cx]]*$W$10+Table1[[#This Row],[cy]]*$X$10+Table1[[#This Row],[cz]]*$Y$10</f>
        <v>0.95773466459522738</v>
      </c>
      <c r="P829">
        <f>Table1[[#This Row],[cx]]*$W$11+Table1[[#This Row],[cy]]*$X$11+Table1[[#This Row],[cz]]*$Y$11</f>
        <v>0.21228901279307399</v>
      </c>
      <c r="Q829">
        <f t="shared" si="66"/>
        <v>9.4589260251040687E-5</v>
      </c>
      <c r="R829">
        <f t="shared" si="67"/>
        <v>102.80746430547251</v>
      </c>
      <c r="AF829">
        <f t="shared" si="68"/>
        <v>106.28670767308191</v>
      </c>
      <c r="AG829">
        <f t="shared" si="69"/>
        <v>-250.00377407380876</v>
      </c>
      <c r="AH829">
        <f t="shared" si="70"/>
        <v>-218.12772550794151</v>
      </c>
      <c r="AI829">
        <f>SQRT(Table1[[#This Row],[ax]]*Table1[[#This Row],[ax]]+Table1[[#This Row],[ay]]*Table1[[#This Row],[ay]]+Table1[[#This Row],[az]]*Table1[[#This Row],[az]])-9.807</f>
        <v>3.2586551254903018</v>
      </c>
    </row>
    <row r="830" spans="1:35" x14ac:dyDescent="0.25">
      <c r="A830">
        <v>46337205</v>
      </c>
      <c r="B830">
        <v>1.419834</v>
      </c>
      <c r="C830">
        <v>-9.3977199999999996</v>
      </c>
      <c r="D830">
        <v>5.1669510000000001</v>
      </c>
      <c r="E830">
        <v>0.444355</v>
      </c>
      <c r="F830">
        <v>-4.3633889999999997</v>
      </c>
      <c r="G830">
        <v>-2.4966179999999998</v>
      </c>
      <c r="H830">
        <v>16.650251000000001</v>
      </c>
      <c r="I830">
        <v>59.530448999999997</v>
      </c>
      <c r="J830">
        <v>35.713580999999998</v>
      </c>
      <c r="K830">
        <f>Table1[[#This Row],[mx]]-$W$8</f>
        <v>6.535019025296565</v>
      </c>
      <c r="L830">
        <f>Table1[[#This Row],[my]]-$X$8</f>
        <v>52.382779523673449</v>
      </c>
      <c r="M830">
        <f>Table1[[#This Row],[mz]]-$Y$8</f>
        <v>10.273862617197164</v>
      </c>
      <c r="N830">
        <f>Table1[[#This Row],[cx]]*$W$9+Table1[[#This Row],[cy]]*$X$9+Table1[[#This Row],[cz]]*$Y$9</f>
        <v>0.13670478120016788</v>
      </c>
      <c r="O830">
        <f>Table1[[#This Row],[cx]]*$W$10+Table1[[#This Row],[cy]]*$X$10+Table1[[#This Row],[cz]]*$Y$10</f>
        <v>1.0248707599473406</v>
      </c>
      <c r="P830">
        <f>Table1[[#This Row],[cx]]*$W$11+Table1[[#This Row],[cy]]*$X$11+Table1[[#This Row],[cz]]*$Y$11</f>
        <v>0.19954870598225494</v>
      </c>
      <c r="Q830">
        <f t="shared" si="66"/>
        <v>1.1852232248000905E-2</v>
      </c>
      <c r="R830">
        <f t="shared" si="67"/>
        <v>82.402316530684828</v>
      </c>
      <c r="AF830">
        <f t="shared" si="68"/>
        <v>25.459666105535696</v>
      </c>
      <c r="AG830">
        <f t="shared" si="69"/>
        <v>-250.00377407380876</v>
      </c>
      <c r="AH830">
        <f t="shared" si="70"/>
        <v>-143.04567445639256</v>
      </c>
      <c r="AI830">
        <f>SQRT(Table1[[#This Row],[ax]]*Table1[[#This Row],[ax]]+Table1[[#This Row],[ay]]*Table1[[#This Row],[ay]]+Table1[[#This Row],[az]]*Table1[[#This Row],[az]])-9.807</f>
        <v>1.0110613985296357</v>
      </c>
    </row>
    <row r="831" spans="1:35" x14ac:dyDescent="0.25">
      <c r="A831">
        <v>46388278</v>
      </c>
      <c r="B831">
        <v>7.4223999999999998E-2</v>
      </c>
      <c r="C831">
        <v>-9.2301179999999992</v>
      </c>
      <c r="D831">
        <v>1.455749</v>
      </c>
      <c r="E831">
        <v>-0.20067199999999999</v>
      </c>
      <c r="F831">
        <v>-4.3633889999999997</v>
      </c>
      <c r="G831">
        <v>-1.477811</v>
      </c>
      <c r="H831">
        <v>16.28829</v>
      </c>
      <c r="I831">
        <v>58.808867999999997</v>
      </c>
      <c r="J831">
        <v>24.964834</v>
      </c>
      <c r="K831">
        <f>Table1[[#This Row],[mx]]-$W$8</f>
        <v>6.1730580252965641</v>
      </c>
      <c r="L831">
        <f>Table1[[#This Row],[my]]-$X$8</f>
        <v>51.661198523673448</v>
      </c>
      <c r="M831">
        <f>Table1[[#This Row],[mz]]-$Y$8</f>
        <v>-0.47488438280283418</v>
      </c>
      <c r="N831">
        <f>Table1[[#This Row],[cx]]*$W$9+Table1[[#This Row],[cy]]*$X$9+Table1[[#This Row],[cz]]*$Y$9</f>
        <v>0.12953868985904729</v>
      </c>
      <c r="O831">
        <f>Table1[[#This Row],[cx]]*$W$10+Table1[[#This Row],[cy]]*$X$10+Table1[[#This Row],[cz]]*$Y$10</f>
        <v>1.0118515931299208</v>
      </c>
      <c r="P831">
        <f>Table1[[#This Row],[cx]]*$W$11+Table1[[#This Row],[cy]]*$X$11+Table1[[#This Row],[cz]]*$Y$11</f>
        <v>-1.579404816229453E-2</v>
      </c>
      <c r="Q831">
        <f t="shared" si="66"/>
        <v>1.670632428072392E-3</v>
      </c>
      <c r="R831">
        <f t="shared" si="67"/>
        <v>82.70459552982382</v>
      </c>
      <c r="AF831">
        <f t="shared" si="68"/>
        <v>-11.497658666449256</v>
      </c>
      <c r="AG831">
        <f t="shared" si="69"/>
        <v>-250.00377407380876</v>
      </c>
      <c r="AH831">
        <f t="shared" si="70"/>
        <v>-84.672333218007694</v>
      </c>
      <c r="AI831">
        <f>SQRT(Table1[[#This Row],[ax]]*Table1[[#This Row],[ax]]+Table1[[#This Row],[ay]]*Table1[[#This Row],[ay]]+Table1[[#This Row],[az]]*Table1[[#This Row],[az]])-9.807</f>
        <v>-0.46249398592408397</v>
      </c>
    </row>
    <row r="832" spans="1:35" x14ac:dyDescent="0.25">
      <c r="A832">
        <v>46439349</v>
      </c>
      <c r="B832">
        <v>-0.17239099999999999</v>
      </c>
      <c r="C832">
        <v>-9.2780050000000003</v>
      </c>
      <c r="D832">
        <v>0.29689599999999999</v>
      </c>
      <c r="E832">
        <v>-0.39175700000000002</v>
      </c>
      <c r="F832">
        <v>-4.1663129999999997</v>
      </c>
      <c r="G832">
        <v>-0.53437100000000004</v>
      </c>
      <c r="H832">
        <v>13.392593</v>
      </c>
      <c r="I832">
        <v>58.808867999999997</v>
      </c>
      <c r="J832">
        <v>23.924633</v>
      </c>
      <c r="K832">
        <f>Table1[[#This Row],[mx]]-$W$8</f>
        <v>3.2773610252965639</v>
      </c>
      <c r="L832">
        <f>Table1[[#This Row],[my]]-$X$8</f>
        <v>51.661198523673448</v>
      </c>
      <c r="M832">
        <f>Table1[[#This Row],[mz]]-$Y$8</f>
        <v>-1.5150853828028339</v>
      </c>
      <c r="N832">
        <f>Table1[[#This Row],[cx]]*$W$9+Table1[[#This Row],[cy]]*$X$9+Table1[[#This Row],[cz]]*$Y$9</f>
        <v>7.3495490945182748E-2</v>
      </c>
      <c r="O832">
        <f>Table1[[#This Row],[cx]]*$W$10+Table1[[#This Row],[cy]]*$X$10+Table1[[#This Row],[cz]]*$Y$10</f>
        <v>1.0119610614173862</v>
      </c>
      <c r="P832">
        <f>Table1[[#This Row],[cx]]*$W$11+Table1[[#This Row],[cy]]*$X$11+Table1[[#This Row],[cz]]*$Y$11</f>
        <v>-3.5221655619267253E-2</v>
      </c>
      <c r="Q832">
        <f t="shared" si="66"/>
        <v>9.4294085509021225E-4</v>
      </c>
      <c r="R832">
        <f t="shared" si="67"/>
        <v>85.846084273243989</v>
      </c>
      <c r="AF832">
        <f t="shared" si="68"/>
        <v>-22.446022694706592</v>
      </c>
      <c r="AG832">
        <f t="shared" si="69"/>
        <v>-238.71215103048854</v>
      </c>
      <c r="AH832">
        <f t="shared" si="70"/>
        <v>-30.617202994185316</v>
      </c>
      <c r="AI832">
        <f>SQRT(Table1[[#This Row],[ax]]*Table1[[#This Row],[ax]]+Table1[[#This Row],[ay]]*Table1[[#This Row],[ay]]+Table1[[#This Row],[az]]*Table1[[#This Row],[az]])-9.807</f>
        <v>-0.52264527434878616</v>
      </c>
    </row>
    <row r="833" spans="1:35" x14ac:dyDescent="0.25">
      <c r="A833">
        <v>46490416</v>
      </c>
      <c r="B833">
        <v>0.13647599999999999</v>
      </c>
      <c r="C833">
        <v>-9.0337829999999997</v>
      </c>
      <c r="D833">
        <v>-7.4223999999999998E-2</v>
      </c>
      <c r="E833">
        <v>-0.112653</v>
      </c>
      <c r="F833">
        <v>1.6289469999999999</v>
      </c>
      <c r="G833">
        <v>-2.6366000000000001E-2</v>
      </c>
      <c r="H833">
        <v>12.668670000000001</v>
      </c>
      <c r="I833">
        <v>57.726497999999999</v>
      </c>
      <c r="J833">
        <v>23.924633</v>
      </c>
      <c r="K833">
        <f>Table1[[#This Row],[mx]]-$W$8</f>
        <v>2.5534380252965647</v>
      </c>
      <c r="L833">
        <f>Table1[[#This Row],[my]]-$X$8</f>
        <v>50.578828523673451</v>
      </c>
      <c r="M833">
        <f>Table1[[#This Row],[mz]]-$Y$8</f>
        <v>-1.5150853828028339</v>
      </c>
      <c r="N833">
        <f>Table1[[#This Row],[cx]]*$W$9+Table1[[#This Row],[cy]]*$X$9+Table1[[#This Row],[cz]]*$Y$9</f>
        <v>5.9274212750476209E-2</v>
      </c>
      <c r="O833">
        <f>Table1[[#This Row],[cx]]*$W$10+Table1[[#This Row],[cy]]*$X$10+Table1[[#This Row],[cz]]*$Y$10</f>
        <v>0.99076283064922321</v>
      </c>
      <c r="P833">
        <f>Table1[[#This Row],[cx]]*$W$11+Table1[[#This Row],[cy]]*$X$11+Table1[[#This Row],[cz]]*$Y$11</f>
        <v>-3.4795898121485126E-2</v>
      </c>
      <c r="Q833">
        <f t="shared" si="66"/>
        <v>1.8672748547976194E-4</v>
      </c>
      <c r="R833">
        <f t="shared" si="67"/>
        <v>86.576255292169407</v>
      </c>
      <c r="AF833">
        <f t="shared" si="68"/>
        <v>-6.4545414494872633</v>
      </c>
      <c r="AG833">
        <f t="shared" si="69"/>
        <v>93.331788150496905</v>
      </c>
      <c r="AH833">
        <f t="shared" si="70"/>
        <v>-1.5106605226419285</v>
      </c>
      <c r="AI833">
        <f>SQRT(Table1[[#This Row],[ax]]*Table1[[#This Row],[ax]]+Table1[[#This Row],[ay]]*Table1[[#This Row],[ay]]+Table1[[#This Row],[az]]*Table1[[#This Row],[az]])-9.807</f>
        <v>-0.77188128512740661</v>
      </c>
    </row>
    <row r="834" spans="1:35" x14ac:dyDescent="0.25">
      <c r="A834">
        <v>46541482</v>
      </c>
      <c r="B834">
        <v>0.50520200000000004</v>
      </c>
      <c r="C834">
        <v>-9.6156039999999994</v>
      </c>
      <c r="D834">
        <v>-0.141265</v>
      </c>
      <c r="E834">
        <v>-6.7113000000000006E-2</v>
      </c>
      <c r="F834">
        <v>4.3632559999999998</v>
      </c>
      <c r="G834">
        <v>0.47045500000000001</v>
      </c>
      <c r="H834">
        <v>12.125726999999999</v>
      </c>
      <c r="I834">
        <v>56.82452</v>
      </c>
      <c r="J834">
        <v>25.484936000000001</v>
      </c>
      <c r="K834">
        <f>Table1[[#This Row],[mx]]-$W$8</f>
        <v>2.0104950252965637</v>
      </c>
      <c r="L834">
        <f>Table1[[#This Row],[my]]-$X$8</f>
        <v>49.676850523673451</v>
      </c>
      <c r="M834">
        <f>Table1[[#This Row],[mz]]-$Y$8</f>
        <v>4.5217617197167215E-2</v>
      </c>
      <c r="N834">
        <f>Table1[[#This Row],[cx]]*$W$9+Table1[[#This Row],[cy]]*$X$9+Table1[[#This Row],[cz]]*$Y$9</f>
        <v>4.8593602408398683E-2</v>
      </c>
      <c r="O834">
        <f>Table1[[#This Row],[cx]]*$W$10+Table1[[#This Row],[cy]]*$X$10+Table1[[#This Row],[cz]]*$Y$10</f>
        <v>0.97293596693692475</v>
      </c>
      <c r="P834">
        <f>Table1[[#This Row],[cx]]*$W$11+Table1[[#This Row],[cy]]*$X$11+Table1[[#This Row],[cz]]*$Y$11</f>
        <v>-3.1789850171047057E-3</v>
      </c>
      <c r="Q834">
        <f t="shared" si="66"/>
        <v>2.6034649138845884E-3</v>
      </c>
      <c r="R834">
        <f t="shared" si="67"/>
        <v>87.140719656096749</v>
      </c>
      <c r="AF834">
        <f t="shared" si="68"/>
        <v>-3.8452916504614945</v>
      </c>
      <c r="AG834">
        <f t="shared" si="69"/>
        <v>249.9961537351335</v>
      </c>
      <c r="AH834">
        <f t="shared" si="70"/>
        <v>26.955085950827144</v>
      </c>
      <c r="AI834">
        <f>SQRT(Table1[[#This Row],[ax]]*Table1[[#This Row],[ax]]+Table1[[#This Row],[ay]]*Table1[[#This Row],[ay]]+Table1[[#This Row],[az]]*Table1[[#This Row],[az]])-9.807</f>
        <v>-0.17709734494449947</v>
      </c>
    </row>
    <row r="835" spans="1:35" x14ac:dyDescent="0.25">
      <c r="A835">
        <v>46592545</v>
      </c>
      <c r="B835">
        <v>0.91702600000000001</v>
      </c>
      <c r="C835">
        <v>-8.9332220000000007</v>
      </c>
      <c r="D835">
        <v>-0.49562499999999998</v>
      </c>
      <c r="E835">
        <v>0.36605700000000002</v>
      </c>
      <c r="F835">
        <v>4.3632559999999998</v>
      </c>
      <c r="G835">
        <v>0.74276699999999996</v>
      </c>
      <c r="H835">
        <v>12.668670000000001</v>
      </c>
      <c r="I835">
        <v>58.087288000000001</v>
      </c>
      <c r="J835">
        <v>26.005034999999999</v>
      </c>
      <c r="K835">
        <f>Table1[[#This Row],[mx]]-$W$8</f>
        <v>2.5534380252965647</v>
      </c>
      <c r="L835">
        <f>Table1[[#This Row],[my]]-$X$8</f>
        <v>50.939618523673452</v>
      </c>
      <c r="M835">
        <f>Table1[[#This Row],[mz]]-$Y$8</f>
        <v>0.56531661719716553</v>
      </c>
      <c r="N835">
        <f>Table1[[#This Row],[cx]]*$W$9+Table1[[#This Row],[cy]]*$X$9+Table1[[#This Row],[cz]]*$Y$9</f>
        <v>5.93484722594892E-2</v>
      </c>
      <c r="O835">
        <f>Table1[[#This Row],[cx]]*$W$10+Table1[[#This Row],[cy]]*$X$10+Table1[[#This Row],[cz]]*$Y$10</f>
        <v>0.99761361879502952</v>
      </c>
      <c r="P835">
        <f>Table1[[#This Row],[cx]]*$W$11+Table1[[#This Row],[cy]]*$X$11+Table1[[#This Row],[cz]]*$Y$11</f>
        <v>6.9042612399004086E-3</v>
      </c>
      <c r="Q835">
        <f t="shared" ref="Q835:Q898" si="71">POWER(N835*N835+O835*O835+P835*P835-1,2)</f>
        <v>1.4331863476854034E-6</v>
      </c>
      <c r="R835">
        <f t="shared" ref="R835:R898" si="72">DEGREES(ATAN2(N835,O835))</f>
        <v>86.595461481372368</v>
      </c>
      <c r="AF835">
        <f t="shared" ref="AF835:AF898" si="73">DEGREES(E835)</f>
        <v>20.973521161220376</v>
      </c>
      <c r="AG835">
        <f t="shared" ref="AG835:AG898" si="74">DEGREES(F835)</f>
        <v>249.9961537351335</v>
      </c>
      <c r="AH835">
        <f t="shared" ref="AH835:AH898" si="75">DEGREES(G835)</f>
        <v>42.557414261593614</v>
      </c>
      <c r="AI835">
        <f>SQRT(Table1[[#This Row],[ax]]*Table1[[#This Row],[ax]]+Table1[[#This Row],[ay]]*Table1[[#This Row],[ay]]+Table1[[#This Row],[az]]*Table1[[#This Row],[az]])-9.807</f>
        <v>-0.8131667723609084</v>
      </c>
    </row>
    <row r="836" spans="1:35" x14ac:dyDescent="0.25">
      <c r="A836">
        <v>46643607</v>
      </c>
      <c r="B836">
        <v>0.96730700000000003</v>
      </c>
      <c r="C836">
        <v>-9.2564550000000008</v>
      </c>
      <c r="D836">
        <v>-0.51478000000000002</v>
      </c>
      <c r="E836">
        <v>3.862E-3</v>
      </c>
      <c r="F836">
        <v>2.1366869999999998</v>
      </c>
      <c r="G836">
        <v>0.94636900000000002</v>
      </c>
      <c r="H836">
        <v>13.935536000000001</v>
      </c>
      <c r="I836">
        <v>57.546101</v>
      </c>
      <c r="J836">
        <v>24.791467999999998</v>
      </c>
      <c r="K836">
        <f>Table1[[#This Row],[mx]]-$W$8</f>
        <v>3.820304025296565</v>
      </c>
      <c r="L836">
        <f>Table1[[#This Row],[my]]-$X$8</f>
        <v>50.398431523673452</v>
      </c>
      <c r="M836">
        <f>Table1[[#This Row],[mz]]-$Y$8</f>
        <v>-0.64825038280283565</v>
      </c>
      <c r="N836">
        <f>Table1[[#This Row],[cx]]*$W$9+Table1[[#This Row],[cy]]*$X$9+Table1[[#This Row],[cz]]*$Y$9</f>
        <v>8.3758695922933196E-2</v>
      </c>
      <c r="O836">
        <f>Table1[[#This Row],[cx]]*$W$10+Table1[[#This Row],[cy]]*$X$10+Table1[[#This Row],[cz]]*$Y$10</f>
        <v>0.98713914948454495</v>
      </c>
      <c r="P836">
        <f>Table1[[#This Row],[cx]]*$W$11+Table1[[#This Row],[cy]]*$X$11+Table1[[#This Row],[cz]]*$Y$11</f>
        <v>-1.802748115651864E-2</v>
      </c>
      <c r="Q836">
        <f t="shared" si="71"/>
        <v>3.3181501754216787E-4</v>
      </c>
      <c r="R836">
        <f t="shared" si="72"/>
        <v>85.150073417085437</v>
      </c>
      <c r="AF836">
        <f t="shared" si="73"/>
        <v>0.22127630047952393</v>
      </c>
      <c r="AG836">
        <f t="shared" si="74"/>
        <v>122.42314724046932</v>
      </c>
      <c r="AH836">
        <f t="shared" si="75"/>
        <v>54.222949562016204</v>
      </c>
      <c r="AI836">
        <f>SQRT(Table1[[#This Row],[ax]]*Table1[[#This Row],[ax]]+Table1[[#This Row],[ay]]*Table1[[#This Row],[ay]]+Table1[[#This Row],[az]]*Table1[[#This Row],[az]])-9.807</f>
        <v>-0.48591420232202864</v>
      </c>
    </row>
    <row r="837" spans="1:35" x14ac:dyDescent="0.25">
      <c r="A837">
        <v>46694671</v>
      </c>
      <c r="B837">
        <v>1.034348</v>
      </c>
      <c r="C837">
        <v>-9.3402569999999994</v>
      </c>
      <c r="D837">
        <v>-0.79970399999999997</v>
      </c>
      <c r="E837">
        <v>0.23289699999999999</v>
      </c>
      <c r="F837">
        <v>-0.76247500000000001</v>
      </c>
      <c r="G837">
        <v>0.84782999999999997</v>
      </c>
      <c r="H837">
        <v>16.469270999999999</v>
      </c>
      <c r="I837">
        <v>59.350056000000002</v>
      </c>
      <c r="J837">
        <v>25.831669000000002</v>
      </c>
      <c r="K837">
        <f>Table1[[#This Row],[mx]]-$W$8</f>
        <v>6.3540390252965633</v>
      </c>
      <c r="L837">
        <f>Table1[[#This Row],[my]]-$X$8</f>
        <v>52.202386523673454</v>
      </c>
      <c r="M837">
        <f>Table1[[#This Row],[mz]]-$Y$8</f>
        <v>0.39195061719716762</v>
      </c>
      <c r="N837">
        <f>Table1[[#This Row],[cx]]*$W$9+Table1[[#This Row],[cy]]*$X$9+Table1[[#This Row],[cz]]*$Y$9</f>
        <v>0.1331484000381396</v>
      </c>
      <c r="O837">
        <f>Table1[[#This Row],[cx]]*$W$10+Table1[[#This Row],[cy]]*$X$10+Table1[[#This Row],[cz]]*$Y$10</f>
        <v>1.0223611121639875</v>
      </c>
      <c r="P837">
        <f>Table1[[#This Row],[cx]]*$W$11+Table1[[#This Row],[cy]]*$X$11+Table1[[#This Row],[cz]]*$Y$11</f>
        <v>1.4671136595063826E-3</v>
      </c>
      <c r="Q837">
        <f t="shared" si="71"/>
        <v>3.963066676684019E-3</v>
      </c>
      <c r="R837">
        <f t="shared" si="72"/>
        <v>82.579781367528071</v>
      </c>
      <c r="AF837">
        <f t="shared" si="73"/>
        <v>13.344015161258334</v>
      </c>
      <c r="AG837">
        <f t="shared" si="74"/>
        <v>-43.686599484237448</v>
      </c>
      <c r="AH837">
        <f t="shared" si="75"/>
        <v>48.577080744576584</v>
      </c>
      <c r="AI837">
        <f>SQRT(Table1[[#This Row],[ax]]*Table1[[#This Row],[ax]]+Table1[[#This Row],[ay]]*Table1[[#This Row],[ay]]+Table1[[#This Row],[az]]*Table1[[#This Row],[az]])-9.807</f>
        <v>-0.37567967362103794</v>
      </c>
    </row>
    <row r="838" spans="1:35" x14ac:dyDescent="0.25">
      <c r="A838">
        <v>46745734</v>
      </c>
      <c r="B838">
        <v>1.034348</v>
      </c>
      <c r="C838">
        <v>-8.9212500000000006</v>
      </c>
      <c r="D838">
        <v>-0.47886499999999999</v>
      </c>
      <c r="E838">
        <v>0.67751799999999995</v>
      </c>
      <c r="F838">
        <v>-4.0408759999999999</v>
      </c>
      <c r="G838">
        <v>0.61812900000000004</v>
      </c>
      <c r="H838">
        <v>19.003004000000001</v>
      </c>
      <c r="I838">
        <v>57.546101</v>
      </c>
      <c r="J838">
        <v>25.831669000000002</v>
      </c>
      <c r="K838">
        <f>Table1[[#This Row],[mx]]-$W$8</f>
        <v>8.8877720252965648</v>
      </c>
      <c r="L838">
        <f>Table1[[#This Row],[my]]-$X$8</f>
        <v>50.398431523673452</v>
      </c>
      <c r="M838">
        <f>Table1[[#This Row],[mz]]-$Y$8</f>
        <v>0.39195061719716762</v>
      </c>
      <c r="N838">
        <f>Table1[[#This Row],[cx]]*$W$9+Table1[[#This Row],[cy]]*$X$9+Table1[[#This Row],[cz]]*$Y$9</f>
        <v>0.18183278704965236</v>
      </c>
      <c r="O838">
        <f>Table1[[#This Row],[cx]]*$W$10+Table1[[#This Row],[cy]]*$X$10+Table1[[#This Row],[cz]]*$Y$10</f>
        <v>0.9870283679907611</v>
      </c>
      <c r="P838">
        <f>Table1[[#This Row],[cx]]*$W$11+Table1[[#This Row],[cy]]*$X$11+Table1[[#This Row],[cz]]*$Y$11</f>
        <v>3.2485619182123608E-4</v>
      </c>
      <c r="Q838">
        <f t="shared" si="71"/>
        <v>5.3118838724587282E-5</v>
      </c>
      <c r="R838">
        <f t="shared" si="72"/>
        <v>79.561863733616264</v>
      </c>
      <c r="AF838">
        <f t="shared" si="73"/>
        <v>38.818921944144506</v>
      </c>
      <c r="AG838">
        <f t="shared" si="74"/>
        <v>-231.52514033570603</v>
      </c>
      <c r="AH838">
        <f t="shared" si="75"/>
        <v>35.416182894642063</v>
      </c>
      <c r="AI838">
        <f>SQRT(Table1[[#This Row],[ax]]*Table1[[#This Row],[ax]]+Table1[[#This Row],[ay]]*Table1[[#This Row],[ay]]+Table1[[#This Row],[az]]*Table1[[#This Row],[az]])-9.807</f>
        <v>-0.81323054354688296</v>
      </c>
    </row>
    <row r="839" spans="1:35" x14ac:dyDescent="0.25">
      <c r="A839">
        <v>46796794</v>
      </c>
      <c r="B839">
        <v>1.022376</v>
      </c>
      <c r="C839">
        <v>-9.1702589999999997</v>
      </c>
      <c r="D839">
        <v>-0.38309199999999999</v>
      </c>
      <c r="E839">
        <v>4.3542999999999998E-2</v>
      </c>
      <c r="F839">
        <v>-4.3633889999999997</v>
      </c>
      <c r="G839">
        <v>-2.4767999999999998E-2</v>
      </c>
      <c r="H839">
        <v>19.726928999999998</v>
      </c>
      <c r="I839">
        <v>58.267685</v>
      </c>
      <c r="J839">
        <v>21.670862</v>
      </c>
      <c r="K839">
        <f>Table1[[#This Row],[mx]]-$W$8</f>
        <v>9.6116970252965626</v>
      </c>
      <c r="L839">
        <f>Table1[[#This Row],[my]]-$X$8</f>
        <v>51.120015523673452</v>
      </c>
      <c r="M839">
        <f>Table1[[#This Row],[mz]]-$Y$8</f>
        <v>-3.7688563828028343</v>
      </c>
      <c r="N839">
        <f>Table1[[#This Row],[cx]]*$W$9+Table1[[#This Row],[cy]]*$X$9+Table1[[#This Row],[cz]]*$Y$9</f>
        <v>0.19597591693784461</v>
      </c>
      <c r="O839">
        <f>Table1[[#This Row],[cx]]*$W$10+Table1[[#This Row],[cy]]*$X$10+Table1[[#This Row],[cz]]*$Y$10</f>
        <v>1.001591323952836</v>
      </c>
      <c r="P839">
        <f>Table1[[#This Row],[cx]]*$W$11+Table1[[#This Row],[cy]]*$X$11+Table1[[#This Row],[cz]]*$Y$11</f>
        <v>-8.3523726252439451E-2</v>
      </c>
      <c r="Q839">
        <f t="shared" si="71"/>
        <v>2.3588460668003573E-3</v>
      </c>
      <c r="R839">
        <f t="shared" si="72"/>
        <v>78.929114400417873</v>
      </c>
      <c r="AF839">
        <f t="shared" si="73"/>
        <v>2.4948301273381435</v>
      </c>
      <c r="AG839">
        <f t="shared" si="74"/>
        <v>-250.00377407380876</v>
      </c>
      <c r="AH839">
        <f t="shared" si="75"/>
        <v>-1.4191018669800228</v>
      </c>
      <c r="AI839">
        <f>SQRT(Table1[[#This Row],[ax]]*Table1[[#This Row],[ax]]+Table1[[#This Row],[ay]]*Table1[[#This Row],[ay]]+Table1[[#This Row],[az]]*Table1[[#This Row],[az]])-9.807</f>
        <v>-0.57197632418189315</v>
      </c>
    </row>
    <row r="840" spans="1:35" x14ac:dyDescent="0.25">
      <c r="A840">
        <v>46847859</v>
      </c>
      <c r="B840">
        <v>0.67759400000000003</v>
      </c>
      <c r="C840">
        <v>-8.6866059999999994</v>
      </c>
      <c r="D840">
        <v>4.3097999999999997E-2</v>
      </c>
      <c r="E840">
        <v>0.27990199999999998</v>
      </c>
      <c r="F840">
        <v>-4.3633889999999997</v>
      </c>
      <c r="G840">
        <v>-0.425313</v>
      </c>
      <c r="H840">
        <v>17.555157000000001</v>
      </c>
      <c r="I840">
        <v>58.267685</v>
      </c>
      <c r="J840">
        <v>18.550259</v>
      </c>
      <c r="K840">
        <f>Table1[[#This Row],[mx]]-$W$8</f>
        <v>7.4399250252965654</v>
      </c>
      <c r="L840">
        <f>Table1[[#This Row],[my]]-$X$8</f>
        <v>51.120015523673452</v>
      </c>
      <c r="M840">
        <f>Table1[[#This Row],[mz]]-$Y$8</f>
        <v>-6.8894593828028334</v>
      </c>
      <c r="N840">
        <f>Table1[[#This Row],[cx]]*$W$9+Table1[[#This Row],[cy]]*$X$9+Table1[[#This Row],[cz]]*$Y$9</f>
        <v>0.15393911295449475</v>
      </c>
      <c r="O840">
        <f>Table1[[#This Row],[cx]]*$W$10+Table1[[#This Row],[cy]]*$X$10+Table1[[#This Row],[cz]]*$Y$10</f>
        <v>1.0019157891926493</v>
      </c>
      <c r="P840">
        <f>Table1[[#This Row],[cx]]*$W$11+Table1[[#This Row],[cy]]*$X$11+Table1[[#This Row],[cz]]*$Y$11</f>
        <v>-0.14503236191992899</v>
      </c>
      <c r="Q840">
        <f t="shared" si="71"/>
        <v>2.3587423316987345E-3</v>
      </c>
      <c r="R840">
        <f t="shared" si="72"/>
        <v>81.265110186974809</v>
      </c>
      <c r="AF840">
        <f t="shared" si="73"/>
        <v>16.037203277270766</v>
      </c>
      <c r="AG840">
        <f t="shared" si="74"/>
        <v>-250.00377407380876</v>
      </c>
      <c r="AH840">
        <f t="shared" si="75"/>
        <v>-24.368639872047581</v>
      </c>
      <c r="AI840">
        <f>SQRT(Table1[[#This Row],[ax]]*Table1[[#This Row],[ax]]+Table1[[#This Row],[ay]]*Table1[[#This Row],[ay]]+Table1[[#This Row],[az]]*Table1[[#This Row],[az]])-9.807</f>
        <v>-1.0938998131735005</v>
      </c>
    </row>
    <row r="841" spans="1:35" x14ac:dyDescent="0.25">
      <c r="A841">
        <v>46898925</v>
      </c>
      <c r="B841">
        <v>0.483653</v>
      </c>
      <c r="C841">
        <v>-8.4112589999999994</v>
      </c>
      <c r="D841">
        <v>5.0280999999999999E-2</v>
      </c>
      <c r="E841">
        <v>-6.0455000000000002E-2</v>
      </c>
      <c r="F841">
        <v>-4.3633889999999997</v>
      </c>
      <c r="G841">
        <v>-0.59389400000000003</v>
      </c>
      <c r="H841">
        <v>15.021421999999999</v>
      </c>
      <c r="I841">
        <v>56.82452</v>
      </c>
      <c r="J841">
        <v>16.123121000000001</v>
      </c>
      <c r="K841">
        <f>Table1[[#This Row],[mx]]-$W$8</f>
        <v>4.9061900252965636</v>
      </c>
      <c r="L841">
        <f>Table1[[#This Row],[my]]-$X$8</f>
        <v>49.676850523673451</v>
      </c>
      <c r="M841">
        <f>Table1[[#This Row],[mz]]-$Y$8</f>
        <v>-9.3165973828028328</v>
      </c>
      <c r="N841">
        <f>Table1[[#This Row],[cx]]*$W$9+Table1[[#This Row],[cy]]*$X$9+Table1[[#This Row],[cz]]*$Y$9</f>
        <v>0.10461712121365613</v>
      </c>
      <c r="O841">
        <f>Table1[[#This Row],[cx]]*$W$10+Table1[[#This Row],[cy]]*$X$10+Table1[[#This Row],[cz]]*$Y$10</f>
        <v>0.97390367271496281</v>
      </c>
      <c r="P841">
        <f>Table1[[#This Row],[cx]]*$W$11+Table1[[#This Row],[cy]]*$X$11+Table1[[#This Row],[cz]]*$Y$11</f>
        <v>-0.19236451780443287</v>
      </c>
      <c r="Q841">
        <f t="shared" si="71"/>
        <v>1.2693447723974213E-5</v>
      </c>
      <c r="R841">
        <f t="shared" si="72"/>
        <v>83.86877538965868</v>
      </c>
      <c r="AF841">
        <f t="shared" si="73"/>
        <v>-3.4638163504633921</v>
      </c>
      <c r="AG841">
        <f t="shared" si="74"/>
        <v>-250.00377407380876</v>
      </c>
      <c r="AH841">
        <f t="shared" si="75"/>
        <v>-34.027619678142514</v>
      </c>
      <c r="AI841">
        <f>SQRT(Table1[[#This Row],[ax]]*Table1[[#This Row],[ax]]+Table1[[#This Row],[ay]]*Table1[[#This Row],[ay]]+Table1[[#This Row],[az]]*Table1[[#This Row],[az]])-9.807</f>
        <v>-1.3816972536026348</v>
      </c>
    </row>
    <row r="842" spans="1:35" x14ac:dyDescent="0.25">
      <c r="A842">
        <v>46949988</v>
      </c>
      <c r="B842">
        <v>0.27055899999999999</v>
      </c>
      <c r="C842">
        <v>-8.5118209999999994</v>
      </c>
      <c r="D842">
        <v>-5.5069E-2</v>
      </c>
      <c r="E842">
        <v>-0.15446599999999999</v>
      </c>
      <c r="F842">
        <v>-4.3633889999999997</v>
      </c>
      <c r="G842">
        <v>-0.482705</v>
      </c>
      <c r="H842">
        <v>8.6870879999999993</v>
      </c>
      <c r="I842">
        <v>56.644126999999997</v>
      </c>
      <c r="J842">
        <v>15.603021999999999</v>
      </c>
      <c r="K842">
        <f>Table1[[#This Row],[mx]]-$W$8</f>
        <v>-1.4281439747034366</v>
      </c>
      <c r="L842">
        <f>Table1[[#This Row],[my]]-$X$8</f>
        <v>49.496457523673449</v>
      </c>
      <c r="M842">
        <f>Table1[[#This Row],[mz]]-$Y$8</f>
        <v>-9.8366963828028346</v>
      </c>
      <c r="N842">
        <f>Table1[[#This Row],[cx]]*$W$9+Table1[[#This Row],[cy]]*$X$9+Table1[[#This Row],[cz]]*$Y$9</f>
        <v>-1.8009165459887892E-2</v>
      </c>
      <c r="O842">
        <f>Table1[[#This Row],[cx]]*$W$10+Table1[[#This Row],[cy]]*$X$10+Table1[[#This Row],[cz]]*$Y$10</f>
        <v>0.97042828917166923</v>
      </c>
      <c r="P842">
        <f>Table1[[#This Row],[cx]]*$W$11+Table1[[#This Row],[cy]]*$X$11+Table1[[#This Row],[cz]]*$Y$11</f>
        <v>-0.19964771104926032</v>
      </c>
      <c r="Q842">
        <f t="shared" si="71"/>
        <v>3.2708158492165696E-4</v>
      </c>
      <c r="R842">
        <f t="shared" si="72"/>
        <v>91.063170513353683</v>
      </c>
      <c r="AF842">
        <f t="shared" si="73"/>
        <v>-8.850249878267773</v>
      </c>
      <c r="AG842">
        <f t="shared" si="74"/>
        <v>-250.00377407380876</v>
      </c>
      <c r="AH842">
        <f t="shared" si="75"/>
        <v>-27.656959249862403</v>
      </c>
      <c r="AI842">
        <f>SQRT(Table1[[#This Row],[ax]]*Table1[[#This Row],[ax]]+Table1[[#This Row],[ay]]*Table1[[#This Row],[ay]]+Table1[[#This Row],[az]]*Table1[[#This Row],[az]])-9.807</f>
        <v>-1.2907020071346142</v>
      </c>
    </row>
    <row r="843" spans="1:35" x14ac:dyDescent="0.25">
      <c r="A843">
        <v>47001051</v>
      </c>
      <c r="B843">
        <v>2.3939999999999999E-3</v>
      </c>
      <c r="C843">
        <v>-8.8685749999999999</v>
      </c>
      <c r="D843">
        <v>-0.2107</v>
      </c>
      <c r="E843">
        <v>-0.26938299999999998</v>
      </c>
      <c r="F843">
        <v>-2.9143409999999998</v>
      </c>
      <c r="G843">
        <v>-0.502946</v>
      </c>
      <c r="H843">
        <v>4.5245249999999997</v>
      </c>
      <c r="I843">
        <v>57.185310000000001</v>
      </c>
      <c r="J843">
        <v>17.856791000000001</v>
      </c>
      <c r="K843">
        <f>Table1[[#This Row],[mx]]-$W$8</f>
        <v>-5.5907069747034361</v>
      </c>
      <c r="L843">
        <f>Table1[[#This Row],[my]]-$X$8</f>
        <v>50.037640523673453</v>
      </c>
      <c r="M843">
        <f>Table1[[#This Row],[mz]]-$Y$8</f>
        <v>-7.5829273828028327</v>
      </c>
      <c r="N843">
        <f>Table1[[#This Row],[cx]]*$W$9+Table1[[#This Row],[cy]]*$X$9+Table1[[#This Row],[cz]]*$Y$9</f>
        <v>-9.8458660536911644E-2</v>
      </c>
      <c r="O843">
        <f>Table1[[#This Row],[cx]]*$W$10+Table1[[#This Row],[cy]]*$X$10+Table1[[#This Row],[cz]]*$Y$10</f>
        <v>0.98079671363580068</v>
      </c>
      <c r="P843">
        <f>Table1[[#This Row],[cx]]*$W$11+Table1[[#This Row],[cy]]*$X$11+Table1[[#This Row],[cz]]*$Y$11</f>
        <v>-0.15242095162508182</v>
      </c>
      <c r="Q843">
        <f t="shared" si="71"/>
        <v>2.6127965813532956E-5</v>
      </c>
      <c r="R843">
        <f t="shared" si="72"/>
        <v>95.732512727368757</v>
      </c>
      <c r="AF843">
        <f t="shared" si="73"/>
        <v>-15.434508972572655</v>
      </c>
      <c r="AG843">
        <f t="shared" si="74"/>
        <v>-166.97943936193585</v>
      </c>
      <c r="AH843">
        <f t="shared" si="75"/>
        <v>-28.816683122986703</v>
      </c>
      <c r="AI843">
        <f>SQRT(Table1[[#This Row],[ax]]*Table1[[#This Row],[ax]]+Table1[[#This Row],[ay]]*Table1[[#This Row],[ay]]+Table1[[#This Row],[az]]*Table1[[#This Row],[az]])-9.807</f>
        <v>-0.93592212006562292</v>
      </c>
    </row>
    <row r="844" spans="1:35" x14ac:dyDescent="0.25">
      <c r="A844">
        <v>47052114</v>
      </c>
      <c r="B844">
        <v>0.59379199999999999</v>
      </c>
      <c r="C844">
        <v>-9.3642000000000003</v>
      </c>
      <c r="D844">
        <v>-0.457316</v>
      </c>
      <c r="E844">
        <v>-0.218915</v>
      </c>
      <c r="F844">
        <v>-1.3395900000000001</v>
      </c>
      <c r="G844">
        <v>5.2998000000000003E-2</v>
      </c>
      <c r="H844">
        <v>3.8006009999999999</v>
      </c>
      <c r="I844">
        <v>57.906894999999999</v>
      </c>
      <c r="J844">
        <v>18.896992000000001</v>
      </c>
      <c r="K844">
        <f>Table1[[#This Row],[mx]]-$W$8</f>
        <v>-6.3146309747034355</v>
      </c>
      <c r="L844">
        <f>Table1[[#This Row],[my]]-$X$8</f>
        <v>50.75922552367345</v>
      </c>
      <c r="M844">
        <f>Table1[[#This Row],[mz]]-$Y$8</f>
        <v>-6.542726382802833</v>
      </c>
      <c r="N844">
        <f>Table1[[#This Row],[cx]]*$W$9+Table1[[#This Row],[cy]]*$X$9+Table1[[#This Row],[cz]]*$Y$9</f>
        <v>-0.11232633681679541</v>
      </c>
      <c r="O844">
        <f>Table1[[#This Row],[cx]]*$W$10+Table1[[#This Row],[cy]]*$X$10+Table1[[#This Row],[cz]]*$Y$10</f>
        <v>0.9948219776230327</v>
      </c>
      <c r="P844">
        <f>Table1[[#This Row],[cx]]*$W$11+Table1[[#This Row],[cy]]*$X$11+Table1[[#This Row],[cz]]*$Y$11</f>
        <v>-0.13124611595001465</v>
      </c>
      <c r="Q844">
        <f t="shared" si="71"/>
        <v>3.8077730888520707E-4</v>
      </c>
      <c r="R844">
        <f t="shared" si="72"/>
        <v>96.442039494523556</v>
      </c>
      <c r="AF844">
        <f t="shared" si="73"/>
        <v>-12.542905572106417</v>
      </c>
      <c r="AG844">
        <f t="shared" si="74"/>
        <v>-76.752853277929958</v>
      </c>
      <c r="AH844">
        <f t="shared" si="75"/>
        <v>3.0365617226343371</v>
      </c>
      <c r="AI844">
        <f>SQRT(Table1[[#This Row],[ax]]*Table1[[#This Row],[ax]]+Table1[[#This Row],[ay]]*Table1[[#This Row],[ay]]+Table1[[#This Row],[az]]*Table1[[#This Row],[az]])-9.807</f>
        <v>-0.41285456238195195</v>
      </c>
    </row>
    <row r="845" spans="1:35" x14ac:dyDescent="0.25">
      <c r="A845">
        <v>47103175</v>
      </c>
      <c r="B845">
        <v>0.26816400000000001</v>
      </c>
      <c r="C845">
        <v>-10.015456</v>
      </c>
      <c r="D845">
        <v>-0.45013300000000001</v>
      </c>
      <c r="E845">
        <v>6.5250000000000004E-3</v>
      </c>
      <c r="F845">
        <v>-0.84743100000000005</v>
      </c>
      <c r="G845">
        <v>0.89376999999999995</v>
      </c>
      <c r="H845">
        <v>4.3435439999999996</v>
      </c>
      <c r="I845">
        <v>59.169659000000003</v>
      </c>
      <c r="J845">
        <v>19.417093000000001</v>
      </c>
      <c r="K845">
        <f>Table1[[#This Row],[mx]]-$W$8</f>
        <v>-5.7716879747034362</v>
      </c>
      <c r="L845">
        <f>Table1[[#This Row],[my]]-$X$8</f>
        <v>52.021989523673454</v>
      </c>
      <c r="M845">
        <f>Table1[[#This Row],[mz]]-$Y$8</f>
        <v>-6.0226253828028327</v>
      </c>
      <c r="N845">
        <f>Table1[[#This Row],[cx]]*$W$9+Table1[[#This Row],[cy]]*$X$9+Table1[[#This Row],[cz]]*$Y$9</f>
        <v>-0.10157146774167547</v>
      </c>
      <c r="O845">
        <f>Table1[[#This Row],[cx]]*$W$10+Table1[[#This Row],[cy]]*$X$10+Table1[[#This Row],[cz]]*$Y$10</f>
        <v>1.0194995509323581</v>
      </c>
      <c r="P845">
        <f>Table1[[#This Row],[cx]]*$W$11+Table1[[#This Row],[cy]]*$X$11+Table1[[#This Row],[cz]]*$Y$11</f>
        <v>-0.12116282933403212</v>
      </c>
      <c r="Q845">
        <f t="shared" si="71"/>
        <v>4.1443374375100617E-3</v>
      </c>
      <c r="R845">
        <f t="shared" si="72"/>
        <v>95.689532014005678</v>
      </c>
      <c r="AF845">
        <f t="shared" si="73"/>
        <v>0.37385496132286217</v>
      </c>
      <c r="AG845">
        <f t="shared" si="74"/>
        <v>-48.554219728550869</v>
      </c>
      <c r="AH845">
        <f t="shared" si="75"/>
        <v>51.209248855407587</v>
      </c>
      <c r="AI845">
        <f>SQRT(Table1[[#This Row],[ax]]*Table1[[#This Row],[ax]]+Table1[[#This Row],[ay]]*Table1[[#This Row],[ay]]+Table1[[#This Row],[az]]*Table1[[#This Row],[az]])-9.807</f>
        <v>0.22215203476948986</v>
      </c>
    </row>
    <row r="846" spans="1:35" x14ac:dyDescent="0.25">
      <c r="A846">
        <v>47154237</v>
      </c>
      <c r="B846">
        <v>0.35675400000000002</v>
      </c>
      <c r="C846">
        <v>-9.8765850000000004</v>
      </c>
      <c r="D846">
        <v>-0.50041400000000003</v>
      </c>
      <c r="E846">
        <v>-0.129165</v>
      </c>
      <c r="F846">
        <v>-0.29175400000000001</v>
      </c>
      <c r="G846">
        <v>0.243816</v>
      </c>
      <c r="H846">
        <v>6.1533540000000002</v>
      </c>
      <c r="I846">
        <v>56.644126999999997</v>
      </c>
      <c r="J846">
        <v>18.723624999999998</v>
      </c>
      <c r="K846">
        <f>Table1[[#This Row],[mx]]-$W$8</f>
        <v>-3.9618779747034356</v>
      </c>
      <c r="L846">
        <f>Table1[[#This Row],[my]]-$X$8</f>
        <v>49.496457523673449</v>
      </c>
      <c r="M846">
        <f>Table1[[#This Row],[mz]]-$Y$8</f>
        <v>-6.7160933828028355</v>
      </c>
      <c r="N846">
        <f>Table1[[#This Row],[cx]]*$W$9+Table1[[#This Row],[cy]]*$X$9+Table1[[#This Row],[cz]]*$Y$9</f>
        <v>-6.7039336536496241E-2</v>
      </c>
      <c r="O846">
        <f>Table1[[#This Row],[cx]]*$W$10+Table1[[#This Row],[cy]]*$X$10+Table1[[#This Row],[cz]]*$Y$10</f>
        <v>0.97010666921352229</v>
      </c>
      <c r="P846">
        <f>Table1[[#This Row],[cx]]*$W$11+Table1[[#This Row],[cy]]*$X$11+Table1[[#This Row],[cz]]*$Y$11</f>
        <v>-0.13580932240698987</v>
      </c>
      <c r="Q846">
        <f t="shared" si="71"/>
        <v>1.2927336675582044E-3</v>
      </c>
      <c r="R846">
        <f t="shared" si="72"/>
        <v>93.953146864544706</v>
      </c>
      <c r="AF846">
        <f t="shared" si="73"/>
        <v>-7.4006093608072785</v>
      </c>
      <c r="AG846">
        <f t="shared" si="74"/>
        <v>-16.71627285605982</v>
      </c>
      <c r="AH846">
        <f t="shared" si="75"/>
        <v>13.96962777776168</v>
      </c>
      <c r="AI846">
        <f>SQRT(Table1[[#This Row],[ax]]*Table1[[#This Row],[ax]]+Table1[[#This Row],[ay]]*Table1[[#This Row],[ay]]+Table1[[#This Row],[az]]*Table1[[#This Row],[az]])-9.807</f>
        <v>8.8686881168836607E-2</v>
      </c>
    </row>
    <row r="847" spans="1:35" x14ac:dyDescent="0.25">
      <c r="A847">
        <v>47205306</v>
      </c>
      <c r="B847">
        <v>0.70872000000000002</v>
      </c>
      <c r="C847">
        <v>-8.7799849999999999</v>
      </c>
      <c r="D847">
        <v>-0.41900700000000002</v>
      </c>
      <c r="E847">
        <v>-0.26871699999999998</v>
      </c>
      <c r="F847">
        <v>-0.87113300000000005</v>
      </c>
      <c r="G847">
        <v>0.69123400000000002</v>
      </c>
      <c r="H847">
        <v>6.3343350000000003</v>
      </c>
      <c r="I847">
        <v>57.185310000000001</v>
      </c>
      <c r="J847">
        <v>20.283928</v>
      </c>
      <c r="K847">
        <f>Table1[[#This Row],[mx]]-$W$8</f>
        <v>-3.7808969747034356</v>
      </c>
      <c r="L847">
        <f>Table1[[#This Row],[my]]-$X$8</f>
        <v>50.037640523673453</v>
      </c>
      <c r="M847">
        <f>Table1[[#This Row],[mz]]-$Y$8</f>
        <v>-5.1557903828028344</v>
      </c>
      <c r="N847">
        <f>Table1[[#This Row],[cx]]*$W$9+Table1[[#This Row],[cy]]*$X$9+Table1[[#This Row],[cz]]*$Y$9</f>
        <v>-6.3428317904781012E-2</v>
      </c>
      <c r="O847">
        <f>Table1[[#This Row],[cx]]*$W$10+Table1[[#This Row],[cy]]*$X$10+Table1[[#This Row],[cz]]*$Y$10</f>
        <v>0.98054427868859984</v>
      </c>
      <c r="P847">
        <f>Table1[[#This Row],[cx]]*$W$11+Table1[[#This Row],[cy]]*$X$11+Table1[[#This Row],[cz]]*$Y$11</f>
        <v>-0.10464061217715141</v>
      </c>
      <c r="Q847">
        <f t="shared" si="71"/>
        <v>5.5507870320265222E-4</v>
      </c>
      <c r="R847">
        <f t="shared" si="72"/>
        <v>93.701126763852386</v>
      </c>
      <c r="AF847">
        <f t="shared" si="73"/>
        <v>-15.396349983416941</v>
      </c>
      <c r="AG847">
        <f t="shared" si="74"/>
        <v>-49.912244294569945</v>
      </c>
      <c r="AH847">
        <f t="shared" si="75"/>
        <v>39.60479085594595</v>
      </c>
      <c r="AI847">
        <f>SQRT(Table1[[#This Row],[ax]]*Table1[[#This Row],[ax]]+Table1[[#This Row],[ay]]*Table1[[#This Row],[ay]]+Table1[[#This Row],[az]]*Table1[[#This Row],[az]])-9.807</f>
        <v>-0.98849743410628754</v>
      </c>
    </row>
    <row r="848" spans="1:35" x14ac:dyDescent="0.25">
      <c r="A848">
        <v>47256372</v>
      </c>
      <c r="B848">
        <v>0.43816100000000002</v>
      </c>
      <c r="C848">
        <v>-9.0074450000000006</v>
      </c>
      <c r="D848">
        <v>-0.62970700000000002</v>
      </c>
      <c r="E848">
        <v>-0.50347799999999998</v>
      </c>
      <c r="F848">
        <v>-1.6467909999999999</v>
      </c>
      <c r="G848">
        <v>0.43024000000000001</v>
      </c>
      <c r="H848">
        <v>6.6962970000000004</v>
      </c>
      <c r="I848">
        <v>58.628475000000002</v>
      </c>
      <c r="J848">
        <v>19.243727</v>
      </c>
      <c r="K848">
        <f>Table1[[#This Row],[mx]]-$W$8</f>
        <v>-3.4189349747034354</v>
      </c>
      <c r="L848">
        <f>Table1[[#This Row],[my]]-$X$8</f>
        <v>51.480805523673453</v>
      </c>
      <c r="M848">
        <f>Table1[[#This Row],[mz]]-$Y$8</f>
        <v>-6.1959913828028341</v>
      </c>
      <c r="N848">
        <f>Table1[[#This Row],[cx]]*$W$9+Table1[[#This Row],[cy]]*$X$9+Table1[[#This Row],[cz]]*$Y$9</f>
        <v>-5.6143804218002163E-2</v>
      </c>
      <c r="O848">
        <f>Table1[[#This Row],[cx]]*$W$10+Table1[[#This Row],[cy]]*$X$10+Table1[[#This Row],[cz]]*$Y$10</f>
        <v>1.0089167664297636</v>
      </c>
      <c r="P848">
        <f>Table1[[#This Row],[cx]]*$W$11+Table1[[#This Row],[cy]]*$X$11+Table1[[#This Row],[cz]]*$Y$11</f>
        <v>-0.12577090562365487</v>
      </c>
      <c r="Q848">
        <f t="shared" si="71"/>
        <v>1.3603917635095766E-3</v>
      </c>
      <c r="R848">
        <f t="shared" si="72"/>
        <v>93.185088052659793</v>
      </c>
      <c r="AF848">
        <f t="shared" si="73"/>
        <v>-28.847164477687659</v>
      </c>
      <c r="AG848">
        <f t="shared" si="74"/>
        <v>-94.354174040128342</v>
      </c>
      <c r="AH848">
        <f t="shared" si="75"/>
        <v>24.650936177708541</v>
      </c>
      <c r="AI848">
        <f>SQRT(Table1[[#This Row],[ax]]*Table1[[#This Row],[ax]]+Table1[[#This Row],[ay]]*Table1[[#This Row],[ay]]+Table1[[#This Row],[az]]*Table1[[#This Row],[az]])-9.807</f>
        <v>-0.76694571942208967</v>
      </c>
    </row>
    <row r="849" spans="1:35" x14ac:dyDescent="0.25">
      <c r="A849">
        <v>47307434</v>
      </c>
      <c r="B849">
        <v>0.63449599999999995</v>
      </c>
      <c r="C849">
        <v>-8.7943510000000007</v>
      </c>
      <c r="D849">
        <v>-0.50520200000000004</v>
      </c>
      <c r="E849">
        <v>-0.129298</v>
      </c>
      <c r="F849">
        <v>-2.4924900000000001</v>
      </c>
      <c r="G849">
        <v>-8.1627000000000005E-2</v>
      </c>
      <c r="H849">
        <v>7.2392399999999997</v>
      </c>
      <c r="I849">
        <v>57.004916999999999</v>
      </c>
      <c r="J849">
        <v>23.231165000000001</v>
      </c>
      <c r="K849">
        <f>Table1[[#This Row],[mx]]-$W$8</f>
        <v>-2.8759919747034361</v>
      </c>
      <c r="L849">
        <f>Table1[[#This Row],[my]]-$X$8</f>
        <v>49.85724752367345</v>
      </c>
      <c r="M849">
        <f>Table1[[#This Row],[mz]]-$Y$8</f>
        <v>-2.2085533828028332</v>
      </c>
      <c r="N849">
        <f>Table1[[#This Row],[cx]]*$W$9+Table1[[#This Row],[cy]]*$X$9+Table1[[#This Row],[cz]]*$Y$9</f>
        <v>-4.5945038248842614E-2</v>
      </c>
      <c r="O849">
        <f>Table1[[#This Row],[cx]]*$W$10+Table1[[#This Row],[cy]]*$X$10+Table1[[#This Row],[cz]]*$Y$10</f>
        <v>0.97670546004421432</v>
      </c>
      <c r="P849">
        <f>Table1[[#This Row],[cx]]*$W$11+Table1[[#This Row],[cy]]*$X$11+Table1[[#This Row],[cz]]*$Y$11</f>
        <v>-4.5970380008023858E-2</v>
      </c>
      <c r="Q849">
        <f t="shared" si="71"/>
        <v>1.7490982481700873E-3</v>
      </c>
      <c r="R849">
        <f t="shared" si="72"/>
        <v>92.693255774273922</v>
      </c>
      <c r="AF849">
        <f t="shared" si="73"/>
        <v>-7.4082296994825176</v>
      </c>
      <c r="AG849">
        <f t="shared" si="74"/>
        <v>-142.80915747856255</v>
      </c>
      <c r="AH849">
        <f t="shared" si="75"/>
        <v>-4.676882594314371</v>
      </c>
      <c r="AI849">
        <f>SQRT(Table1[[#This Row],[ax]]*Table1[[#This Row],[ax]]+Table1[[#This Row],[ay]]*Table1[[#This Row],[ay]]+Table1[[#This Row],[az]]*Table1[[#This Row],[az]])-9.807</f>
        <v>-0.97532837193201516</v>
      </c>
    </row>
    <row r="850" spans="1:35" x14ac:dyDescent="0.25">
      <c r="A850">
        <v>47358495</v>
      </c>
      <c r="B850">
        <v>0.49083599999999999</v>
      </c>
      <c r="C850">
        <v>-8.3394300000000001</v>
      </c>
      <c r="D850">
        <v>-0.42140100000000003</v>
      </c>
      <c r="E850">
        <v>0.387096</v>
      </c>
      <c r="F850">
        <v>-3.9619119999999999</v>
      </c>
      <c r="G850">
        <v>0.22117899999999999</v>
      </c>
      <c r="H850">
        <v>8.6870879999999993</v>
      </c>
      <c r="I850">
        <v>57.004916999999999</v>
      </c>
      <c r="J850">
        <v>21.844231000000001</v>
      </c>
      <c r="K850">
        <f>Table1[[#This Row],[mx]]-$W$8</f>
        <v>-1.4281439747034366</v>
      </c>
      <c r="L850">
        <f>Table1[[#This Row],[my]]-$X$8</f>
        <v>49.85724752367345</v>
      </c>
      <c r="M850">
        <f>Table1[[#This Row],[mz]]-$Y$8</f>
        <v>-3.5954873828028333</v>
      </c>
      <c r="N850">
        <f>Table1[[#This Row],[cx]]*$W$9+Table1[[#This Row],[cy]]*$X$9+Table1[[#This Row],[cz]]*$Y$9</f>
        <v>-1.7927049388923106E-2</v>
      </c>
      <c r="O850">
        <f>Table1[[#This Row],[cx]]*$W$10+Table1[[#This Row],[cy]]*$X$10+Table1[[#This Row],[cz]]*$Y$10</f>
        <v>0.9768482076296251</v>
      </c>
      <c r="P850">
        <f>Table1[[#This Row],[cx]]*$W$11+Table1[[#This Row],[cy]]*$X$11+Table1[[#This Row],[cz]]*$Y$11</f>
        <v>-7.4502283161023725E-2</v>
      </c>
      <c r="Q850">
        <f t="shared" si="71"/>
        <v>1.5916596936647852E-3</v>
      </c>
      <c r="R850">
        <f t="shared" si="72"/>
        <v>91.051370082483814</v>
      </c>
      <c r="AF850">
        <f t="shared" si="73"/>
        <v>22.178967066396115</v>
      </c>
      <c r="AG850">
        <f t="shared" si="74"/>
        <v>-227.000836402235</v>
      </c>
      <c r="AH850">
        <f t="shared" si="75"/>
        <v>12.672623216924034</v>
      </c>
      <c r="AI850">
        <f>SQRT(Table1[[#This Row],[ax]]*Table1[[#This Row],[ax]]+Table1[[#This Row],[ay]]*Table1[[#This Row],[ay]]+Table1[[#This Row],[az]]*Table1[[#This Row],[az]])-9.807</f>
        <v>-1.4425160645382906</v>
      </c>
    </row>
    <row r="851" spans="1:35" x14ac:dyDescent="0.25">
      <c r="A851">
        <v>47409557</v>
      </c>
      <c r="B851">
        <v>0.76618399999999998</v>
      </c>
      <c r="C851">
        <v>-9.7233490000000007</v>
      </c>
      <c r="D851">
        <v>-0.60336999999999996</v>
      </c>
      <c r="E851">
        <v>-2.6499000000000002E-2</v>
      </c>
      <c r="F851">
        <v>-4.1081209999999997</v>
      </c>
      <c r="G851">
        <v>-0.82399500000000003</v>
      </c>
      <c r="H851">
        <v>7.7821829999999999</v>
      </c>
      <c r="I851">
        <v>58.989265000000003</v>
      </c>
      <c r="J851">
        <v>22.017596999999999</v>
      </c>
      <c r="K851">
        <f>Table1[[#This Row],[mx]]-$W$8</f>
        <v>-2.333048974703436</v>
      </c>
      <c r="L851">
        <f>Table1[[#This Row],[my]]-$X$8</f>
        <v>51.841595523673455</v>
      </c>
      <c r="M851">
        <f>Table1[[#This Row],[mz]]-$Y$8</f>
        <v>-3.4221213828028354</v>
      </c>
      <c r="N851">
        <f>Table1[[#This Row],[cx]]*$W$9+Table1[[#This Row],[cy]]*$X$9+Table1[[#This Row],[cz]]*$Y$9</f>
        <v>-3.5052779498615197E-2</v>
      </c>
      <c r="O851">
        <f>Table1[[#This Row],[cx]]*$W$10+Table1[[#This Row],[cy]]*$X$10+Table1[[#This Row],[cz]]*$Y$10</f>
        <v>1.0156950863402074</v>
      </c>
      <c r="P851">
        <f>Table1[[#This Row],[cx]]*$W$11+Table1[[#This Row],[cy]]*$X$11+Table1[[#This Row],[cz]]*$Y$11</f>
        <v>-7.0700833467155291E-2</v>
      </c>
      <c r="Q851">
        <f t="shared" si="71"/>
        <v>1.4336683817872786E-3</v>
      </c>
      <c r="R851">
        <f t="shared" si="72"/>
        <v>91.976557319728698</v>
      </c>
      <c r="AF851">
        <f t="shared" si="73"/>
        <v>-1.5182808613171686</v>
      </c>
      <c r="AG851">
        <f t="shared" si="74"/>
        <v>-235.37799502906324</v>
      </c>
      <c r="AH851">
        <f t="shared" si="75"/>
        <v>-47.21143583988227</v>
      </c>
      <c r="AI851">
        <f>SQRT(Table1[[#This Row],[ax]]*Table1[[#This Row],[ax]]+Table1[[#This Row],[ay]]*Table1[[#This Row],[ay]]+Table1[[#This Row],[az]]*Table1[[#This Row],[az]])-9.807</f>
        <v>-3.4865685810647307E-2</v>
      </c>
    </row>
    <row r="852" spans="1:35" x14ac:dyDescent="0.25">
      <c r="A852">
        <v>47460620</v>
      </c>
      <c r="B852">
        <v>0.40464099999999997</v>
      </c>
      <c r="C852">
        <v>-9.4910990000000002</v>
      </c>
      <c r="D852">
        <v>-0.21788299999999999</v>
      </c>
      <c r="E852">
        <v>0.37684299999999998</v>
      </c>
      <c r="F852">
        <v>-4.3633889999999997</v>
      </c>
      <c r="G852">
        <v>-0.77685599999999999</v>
      </c>
      <c r="H852">
        <v>3.2576580000000002</v>
      </c>
      <c r="I852">
        <v>56.644126999999997</v>
      </c>
      <c r="J852">
        <v>23.5779</v>
      </c>
      <c r="K852">
        <f>Table1[[#This Row],[mx]]-$W$8</f>
        <v>-6.8575739747034357</v>
      </c>
      <c r="L852">
        <f>Table1[[#This Row],[my]]-$X$8</f>
        <v>49.496457523673449</v>
      </c>
      <c r="M852">
        <f>Table1[[#This Row],[mz]]-$Y$8</f>
        <v>-1.8618183828028343</v>
      </c>
      <c r="N852">
        <f>Table1[[#This Row],[cx]]*$W$9+Table1[[#This Row],[cy]]*$X$9+Table1[[#This Row],[cz]]*$Y$9</f>
        <v>-0.12307138596875056</v>
      </c>
      <c r="O852">
        <f>Table1[[#This Row],[cx]]*$W$10+Table1[[#This Row],[cy]]*$X$10+Table1[[#This Row],[cz]]*$Y$10</f>
        <v>0.96960573883633527</v>
      </c>
      <c r="P852">
        <f>Table1[[#This Row],[cx]]*$W$11+Table1[[#This Row],[cy]]*$X$11+Table1[[#This Row],[cz]]*$Y$11</f>
        <v>-3.7022811644825591E-2</v>
      </c>
      <c r="Q852">
        <f t="shared" si="71"/>
        <v>1.8790019927601173E-3</v>
      </c>
      <c r="R852">
        <f t="shared" si="72"/>
        <v>97.233830980897338</v>
      </c>
      <c r="AF852">
        <f t="shared" si="73"/>
        <v>21.59151343904848</v>
      </c>
      <c r="AG852">
        <f t="shared" si="74"/>
        <v>-250.00377407380876</v>
      </c>
      <c r="AH852">
        <f t="shared" si="75"/>
        <v>-44.510570089415083</v>
      </c>
      <c r="AI852">
        <f>SQRT(Table1[[#This Row],[ax]]*Table1[[#This Row],[ax]]+Table1[[#This Row],[ay]]*Table1[[#This Row],[ay]]+Table1[[#This Row],[az]]*Table1[[#This Row],[az]])-9.807</f>
        <v>-0.30478091347231739</v>
      </c>
    </row>
    <row r="853" spans="1:35" x14ac:dyDescent="0.25">
      <c r="A853">
        <v>47511687</v>
      </c>
      <c r="B853">
        <v>0.457316</v>
      </c>
      <c r="C853">
        <v>-9.1870200000000004</v>
      </c>
      <c r="D853">
        <v>-0.26577000000000001</v>
      </c>
      <c r="E853">
        <v>-0.54768700000000003</v>
      </c>
      <c r="F853">
        <v>-4.3633889999999997</v>
      </c>
      <c r="G853">
        <v>-0.92532899999999996</v>
      </c>
      <c r="H853">
        <v>1.447848</v>
      </c>
      <c r="I853">
        <v>57.004916999999999</v>
      </c>
      <c r="J853">
        <v>26.351768</v>
      </c>
      <c r="K853">
        <f>Table1[[#This Row],[mx]]-$W$8</f>
        <v>-8.6673839747034354</v>
      </c>
      <c r="L853">
        <f>Table1[[#This Row],[my]]-$X$8</f>
        <v>49.85724752367345</v>
      </c>
      <c r="M853">
        <f>Table1[[#This Row],[mz]]-$Y$8</f>
        <v>0.91204961719716593</v>
      </c>
      <c r="N853">
        <f>Table1[[#This Row],[cx]]*$W$9+Table1[[#This Row],[cy]]*$X$9+Table1[[#This Row],[cz]]*$Y$9</f>
        <v>-0.15802157667465286</v>
      </c>
      <c r="O853">
        <f>Table1[[#This Row],[cx]]*$W$10+Table1[[#This Row],[cy]]*$X$10+Table1[[#This Row],[cz]]*$Y$10</f>
        <v>0.97638580989645185</v>
      </c>
      <c r="P853">
        <f>Table1[[#This Row],[cx]]*$W$11+Table1[[#This Row],[cy]]*$X$11+Table1[[#This Row],[cz]]*$Y$11</f>
        <v>1.9480914539864124E-2</v>
      </c>
      <c r="Q853">
        <f t="shared" si="71"/>
        <v>4.5456054379088592E-4</v>
      </c>
      <c r="R853">
        <f t="shared" si="72"/>
        <v>99.193228598594118</v>
      </c>
      <c r="AF853">
        <f t="shared" si="73"/>
        <v>-31.380153594181522</v>
      </c>
      <c r="AG853">
        <f t="shared" si="74"/>
        <v>-250.00377407380876</v>
      </c>
      <c r="AH853">
        <f t="shared" si="75"/>
        <v>-53.017446361060948</v>
      </c>
      <c r="AI853">
        <f>SQRT(Table1[[#This Row],[ax]]*Table1[[#This Row],[ax]]+Table1[[#This Row],[ay]]*Table1[[#This Row],[ay]]+Table1[[#This Row],[az]]*Table1[[#This Row],[az]])-9.807</f>
        <v>-0.6047661354888394</v>
      </c>
    </row>
    <row r="854" spans="1:35" x14ac:dyDescent="0.25">
      <c r="A854">
        <v>47562751</v>
      </c>
      <c r="B854">
        <v>0.30407899999999999</v>
      </c>
      <c r="C854">
        <v>-9.4336359999999999</v>
      </c>
      <c r="D854">
        <v>-0.174786</v>
      </c>
      <c r="E854">
        <v>-0.79430000000000001</v>
      </c>
      <c r="F854">
        <v>-3.9352800000000001</v>
      </c>
      <c r="G854">
        <v>-0.66566700000000001</v>
      </c>
      <c r="H854">
        <v>0.36196200000000001</v>
      </c>
      <c r="I854">
        <v>55.561751999999998</v>
      </c>
      <c r="J854">
        <v>30.165842000000001</v>
      </c>
      <c r="K854">
        <f>Table1[[#This Row],[mx]]-$W$8</f>
        <v>-9.7532699747034357</v>
      </c>
      <c r="L854">
        <f>Table1[[#This Row],[my]]-$X$8</f>
        <v>48.41408252367345</v>
      </c>
      <c r="M854">
        <f>Table1[[#This Row],[mz]]-$Y$8</f>
        <v>4.7261236171971674</v>
      </c>
      <c r="N854">
        <f>Table1[[#This Row],[cx]]*$W$9+Table1[[#This Row],[cy]]*$X$9+Table1[[#This Row],[cz]]*$Y$9</f>
        <v>-0.17931115650569501</v>
      </c>
      <c r="O854">
        <f>Table1[[#This Row],[cx]]*$W$10+Table1[[#This Row],[cy]]*$X$10+Table1[[#This Row],[cz]]*$Y$10</f>
        <v>0.94772651325977164</v>
      </c>
      <c r="P854">
        <f>Table1[[#This Row],[cx]]*$W$11+Table1[[#This Row],[cy]]*$X$11+Table1[[#This Row],[cz]]*$Y$11</f>
        <v>9.6599843963963788E-2</v>
      </c>
      <c r="Q854">
        <f t="shared" si="71"/>
        <v>3.6397614311137268E-3</v>
      </c>
      <c r="R854">
        <f t="shared" si="72"/>
        <v>100.71379691933649</v>
      </c>
      <c r="AF854">
        <f t="shared" si="73"/>
        <v>-45.510037667241292</v>
      </c>
      <c r="AG854">
        <f t="shared" si="74"/>
        <v>-225.47493520224262</v>
      </c>
      <c r="AH854">
        <f t="shared" si="75"/>
        <v>-38.139909661134972</v>
      </c>
      <c r="AI854">
        <f>SQRT(Table1[[#This Row],[ax]]*Table1[[#This Row],[ax]]+Table1[[#This Row],[ay]]*Table1[[#This Row],[ay]]+Table1[[#This Row],[az]]*Table1[[#This Row],[az]])-9.807</f>
        <v>-0.3668462743166625</v>
      </c>
    </row>
    <row r="855" spans="1:35" x14ac:dyDescent="0.25">
      <c r="A855">
        <v>47613813</v>
      </c>
      <c r="B855">
        <v>0.141265</v>
      </c>
      <c r="C855">
        <v>-9.1606830000000006</v>
      </c>
      <c r="D855">
        <v>-0.29929</v>
      </c>
      <c r="E855">
        <v>-0.45740500000000001</v>
      </c>
      <c r="F855">
        <v>-2.0089860000000002</v>
      </c>
      <c r="G855">
        <v>-0.265654</v>
      </c>
      <c r="H855">
        <v>0.180981</v>
      </c>
      <c r="I855">
        <v>57.185310000000001</v>
      </c>
      <c r="J855">
        <v>32.072876000000001</v>
      </c>
      <c r="K855">
        <f>Table1[[#This Row],[mx]]-$W$8</f>
        <v>-9.9342509747034367</v>
      </c>
      <c r="L855">
        <f>Table1[[#This Row],[my]]-$X$8</f>
        <v>50.037640523673453</v>
      </c>
      <c r="M855">
        <f>Table1[[#This Row],[mz]]-$Y$8</f>
        <v>6.6331576171971669</v>
      </c>
      <c r="N855">
        <f>Table1[[#This Row],[cx]]*$W$9+Table1[[#This Row],[cy]]*$X$9+Table1[[#This Row],[cz]]*$Y$9</f>
        <v>-0.18249364042638816</v>
      </c>
      <c r="O855">
        <f>Table1[[#This Row],[cx]]*$W$10+Table1[[#This Row],[cy]]*$X$10+Table1[[#This Row],[cz]]*$Y$10</f>
        <v>0.97932720252766992</v>
      </c>
      <c r="P855">
        <f>Table1[[#This Row],[cx]]*$W$11+Table1[[#This Row],[cy]]*$X$11+Table1[[#This Row],[cz]]*$Y$11</f>
        <v>0.1348341450750179</v>
      </c>
      <c r="Q855">
        <f t="shared" si="71"/>
        <v>1.1163919553624614E-4</v>
      </c>
      <c r="R855">
        <f t="shared" si="72"/>
        <v>100.55576442357908</v>
      </c>
      <c r="AF855">
        <f t="shared" si="73"/>
        <v>-26.207376028181422</v>
      </c>
      <c r="AG855">
        <f t="shared" si="74"/>
        <v>-115.10641890086922</v>
      </c>
      <c r="AH855">
        <f t="shared" si="75"/>
        <v>-15.220853010768371</v>
      </c>
      <c r="AI855">
        <f>SQRT(Table1[[#This Row],[ax]]*Table1[[#This Row],[ax]]+Table1[[#This Row],[ay]]*Table1[[#This Row],[ay]]+Table1[[#This Row],[az]]*Table1[[#This Row],[az]])-9.807</f>
        <v>-0.64034066680701862</v>
      </c>
    </row>
    <row r="856" spans="1:35" x14ac:dyDescent="0.25">
      <c r="A856">
        <v>47664872</v>
      </c>
      <c r="B856">
        <v>0.26098100000000002</v>
      </c>
      <c r="C856">
        <v>-8.8039280000000009</v>
      </c>
      <c r="D856">
        <v>-0.34717700000000001</v>
      </c>
      <c r="E856">
        <v>-0.204401</v>
      </c>
      <c r="F856">
        <v>-0.44515399999999999</v>
      </c>
      <c r="G856">
        <v>0.16685</v>
      </c>
      <c r="H856">
        <v>0.54294299999999995</v>
      </c>
      <c r="I856">
        <v>56.463729999999998</v>
      </c>
      <c r="J856">
        <v>34.846747999999998</v>
      </c>
      <c r="K856">
        <f>Table1[[#This Row],[mx]]-$W$8</f>
        <v>-9.5722889747034365</v>
      </c>
      <c r="L856">
        <f>Table1[[#This Row],[my]]-$X$8</f>
        <v>49.31606052367345</v>
      </c>
      <c r="M856">
        <f>Table1[[#This Row],[mz]]-$Y$8</f>
        <v>9.4070296171971641</v>
      </c>
      <c r="N856">
        <f>Table1[[#This Row],[cx]]*$W$9+Table1[[#This Row],[cy]]*$X$9+Table1[[#This Row],[cz]]*$Y$9</f>
        <v>-0.17562391325121127</v>
      </c>
      <c r="O856">
        <f>Table1[[#This Row],[cx]]*$W$10+Table1[[#This Row],[cy]]*$X$10+Table1[[#This Row],[cz]]*$Y$10</f>
        <v>0.96490729146344667</v>
      </c>
      <c r="P856">
        <f>Table1[[#This Row],[cx]]*$W$11+Table1[[#This Row],[cy]]*$X$11+Table1[[#This Row],[cz]]*$Y$11</f>
        <v>0.19033001533454824</v>
      </c>
      <c r="Q856">
        <f t="shared" si="71"/>
        <v>3.5518876721997164E-6</v>
      </c>
      <c r="R856">
        <f t="shared" si="72"/>
        <v>100.31555014709379</v>
      </c>
      <c r="AF856">
        <f t="shared" si="73"/>
        <v>-11.71131462825354</v>
      </c>
      <c r="AG856">
        <f t="shared" si="74"/>
        <v>-25.505445433366649</v>
      </c>
      <c r="AH856">
        <f t="shared" si="75"/>
        <v>9.5598008117577855</v>
      </c>
      <c r="AI856">
        <f>SQRT(Table1[[#This Row],[ax]]*Table1[[#This Row],[ax]]+Table1[[#This Row],[ay]]*Table1[[#This Row],[ay]]+Table1[[#This Row],[az]]*Table1[[#This Row],[az]])-9.807</f>
        <v>-0.99236494340951076</v>
      </c>
    </row>
    <row r="857" spans="1:35" x14ac:dyDescent="0.25">
      <c r="A857">
        <v>47715931</v>
      </c>
      <c r="B857">
        <v>0.31605100000000003</v>
      </c>
      <c r="C857">
        <v>-8.7488580000000002</v>
      </c>
      <c r="D857">
        <v>-0.457316</v>
      </c>
      <c r="E857">
        <v>-6.0987E-2</v>
      </c>
      <c r="F857">
        <v>0.172176</v>
      </c>
      <c r="G857">
        <v>0.23223099999999999</v>
      </c>
      <c r="H857">
        <v>0.36196200000000001</v>
      </c>
      <c r="I857">
        <v>57.004916999999999</v>
      </c>
      <c r="J857">
        <v>34.673381999999997</v>
      </c>
      <c r="K857">
        <f>Table1[[#This Row],[mx]]-$W$8</f>
        <v>-9.7532699747034357</v>
      </c>
      <c r="L857">
        <f>Table1[[#This Row],[my]]-$X$8</f>
        <v>49.85724752367345</v>
      </c>
      <c r="M857">
        <f>Table1[[#This Row],[mz]]-$Y$8</f>
        <v>9.2336636171971627</v>
      </c>
      <c r="N857">
        <f>Table1[[#This Row],[cx]]*$W$9+Table1[[#This Row],[cy]]*$X$9+Table1[[#This Row],[cz]]*$Y$9</f>
        <v>-0.17902131933381657</v>
      </c>
      <c r="O857">
        <f>Table1[[#This Row],[cx]]*$W$10+Table1[[#This Row],[cy]]*$X$10+Table1[[#This Row],[cz]]*$Y$10</f>
        <v>0.97552472712421279</v>
      </c>
      <c r="P857">
        <f>Table1[[#This Row],[cx]]*$W$11+Table1[[#This Row],[cy]]*$X$11+Table1[[#This Row],[cz]]*$Y$11</f>
        <v>0.18690908689543859</v>
      </c>
      <c r="Q857">
        <f t="shared" si="71"/>
        <v>3.4715637159157819E-4</v>
      </c>
      <c r="R857">
        <f t="shared" si="72"/>
        <v>100.39880837523792</v>
      </c>
      <c r="AF857">
        <f t="shared" si="73"/>
        <v>-3.4942977051643518</v>
      </c>
      <c r="AG857">
        <f t="shared" si="74"/>
        <v>9.8649581334444623</v>
      </c>
      <c r="AH857">
        <f t="shared" si="75"/>
        <v>13.305856172102621</v>
      </c>
      <c r="AI857">
        <f>SQRT(Table1[[#This Row],[ax]]*Table1[[#This Row],[ax]]+Table1[[#This Row],[ay]]*Table1[[#This Row],[ay]]+Table1[[#This Row],[az]]*Table1[[#This Row],[az]])-9.807</f>
        <v>-1.0404988471670755</v>
      </c>
    </row>
    <row r="858" spans="1:35" x14ac:dyDescent="0.25">
      <c r="A858">
        <v>47766992</v>
      </c>
      <c r="B858">
        <v>0.65604499999999999</v>
      </c>
      <c r="C858">
        <v>-8.1885870000000001</v>
      </c>
      <c r="D858">
        <v>-0.440556</v>
      </c>
      <c r="E858">
        <v>0.14194899999999999</v>
      </c>
      <c r="F858">
        <v>-0.105196</v>
      </c>
      <c r="G858">
        <v>0.380305</v>
      </c>
      <c r="H858">
        <v>1.447848</v>
      </c>
      <c r="I858">
        <v>57.365707</v>
      </c>
      <c r="J858">
        <v>33.633178999999998</v>
      </c>
      <c r="K858">
        <f>Table1[[#This Row],[mx]]-$W$8</f>
        <v>-8.6673839747034354</v>
      </c>
      <c r="L858">
        <f>Table1[[#This Row],[my]]-$X$8</f>
        <v>50.218037523673452</v>
      </c>
      <c r="M858">
        <f>Table1[[#This Row],[mz]]-$Y$8</f>
        <v>8.1934606171971645</v>
      </c>
      <c r="N858">
        <f>Table1[[#This Row],[cx]]*$W$9+Table1[[#This Row],[cy]]*$X$9+Table1[[#This Row],[cz]]*$Y$9</f>
        <v>-0.15793749646272806</v>
      </c>
      <c r="O858">
        <f>Table1[[#This Row],[cx]]*$W$10+Table1[[#This Row],[cy]]*$X$10+Table1[[#This Row],[cz]]*$Y$10</f>
        <v>0.98269801090655662</v>
      </c>
      <c r="P858">
        <f>Table1[[#This Row],[cx]]*$W$11+Table1[[#This Row],[cy]]*$X$11+Table1[[#This Row],[cz]]*$Y$11</f>
        <v>0.16548766457358047</v>
      </c>
      <c r="Q858">
        <f t="shared" si="71"/>
        <v>3.2492948563547894E-4</v>
      </c>
      <c r="R858">
        <f t="shared" si="72"/>
        <v>99.130397437958464</v>
      </c>
      <c r="AF858">
        <f t="shared" si="73"/>
        <v>8.1330786061025222</v>
      </c>
      <c r="AG858">
        <f t="shared" si="74"/>
        <v>-6.0272868216582083</v>
      </c>
      <c r="AH858">
        <f t="shared" si="75"/>
        <v>21.789871427722773</v>
      </c>
      <c r="AI858">
        <f>SQRT(Table1[[#This Row],[ax]]*Table1[[#This Row],[ax]]+Table1[[#This Row],[ay]]*Table1[[#This Row],[ay]]+Table1[[#This Row],[az]]*Table1[[#This Row],[az]])-9.807</f>
        <v>-1.5803699677370933</v>
      </c>
    </row>
    <row r="859" spans="1:35" x14ac:dyDescent="0.25">
      <c r="A859">
        <v>47818054</v>
      </c>
      <c r="B859">
        <v>0.75900100000000004</v>
      </c>
      <c r="C859">
        <v>-9.4408189999999994</v>
      </c>
      <c r="D859">
        <v>-0.52914600000000001</v>
      </c>
      <c r="E859">
        <v>0.17843500000000001</v>
      </c>
      <c r="F859">
        <v>-2.1508020000000001</v>
      </c>
      <c r="G859">
        <v>0.236759</v>
      </c>
      <c r="H859">
        <v>3.2576580000000002</v>
      </c>
      <c r="I859">
        <v>56.283337000000003</v>
      </c>
      <c r="J859">
        <v>35.713580999999998</v>
      </c>
      <c r="K859">
        <f>Table1[[#This Row],[mx]]-$W$8</f>
        <v>-6.8575739747034357</v>
      </c>
      <c r="L859">
        <f>Table1[[#This Row],[my]]-$X$8</f>
        <v>49.135667523673455</v>
      </c>
      <c r="M859">
        <f>Table1[[#This Row],[mz]]-$Y$8</f>
        <v>10.273862617197164</v>
      </c>
      <c r="N859">
        <f>Table1[[#This Row],[cx]]*$W$9+Table1[[#This Row],[cy]]*$X$9+Table1[[#This Row],[cz]]*$Y$9</f>
        <v>-0.12311880223874734</v>
      </c>
      <c r="O859">
        <f>Table1[[#This Row],[cx]]*$W$10+Table1[[#This Row],[cy]]*$X$10+Table1[[#This Row],[cz]]*$Y$10</f>
        <v>0.96128281337566113</v>
      </c>
      <c r="P859">
        <f>Table1[[#This Row],[cx]]*$W$11+Table1[[#This Row],[cy]]*$X$11+Table1[[#This Row],[cz]]*$Y$11</f>
        <v>0.20638154437626188</v>
      </c>
      <c r="Q859">
        <f t="shared" si="71"/>
        <v>3.3064954177245814E-4</v>
      </c>
      <c r="R859">
        <f t="shared" si="72"/>
        <v>97.298571132657315</v>
      </c>
      <c r="AF859">
        <f t="shared" si="73"/>
        <v>10.223572417416845</v>
      </c>
      <c r="AG859">
        <f t="shared" si="74"/>
        <v>-123.23187716829649</v>
      </c>
      <c r="AH859">
        <f t="shared" si="75"/>
        <v>13.565291461737857</v>
      </c>
      <c r="AI859">
        <f>SQRT(Table1[[#This Row],[ax]]*Table1[[#This Row],[ax]]+Table1[[#This Row],[ay]]*Table1[[#This Row],[ay]]+Table1[[#This Row],[az]]*Table1[[#This Row],[az]])-9.807</f>
        <v>-0.32095016890181149</v>
      </c>
    </row>
    <row r="860" spans="1:35" x14ac:dyDescent="0.25">
      <c r="A860">
        <v>47869120</v>
      </c>
      <c r="B860">
        <v>0.95054700000000003</v>
      </c>
      <c r="C860">
        <v>-8.7991399999999995</v>
      </c>
      <c r="D860">
        <v>-0.52435699999999996</v>
      </c>
      <c r="E860">
        <v>0.44488800000000001</v>
      </c>
      <c r="F860">
        <v>-4.3633889999999997</v>
      </c>
      <c r="G860">
        <v>-0.25726500000000002</v>
      </c>
      <c r="H860">
        <v>4.7055059999999997</v>
      </c>
      <c r="I860">
        <v>55.561751999999998</v>
      </c>
      <c r="J860">
        <v>37.447249999999997</v>
      </c>
      <c r="K860">
        <f>Table1[[#This Row],[mx]]-$W$8</f>
        <v>-5.4097259747034361</v>
      </c>
      <c r="L860">
        <f>Table1[[#This Row],[my]]-$X$8</f>
        <v>48.41408252367345</v>
      </c>
      <c r="M860">
        <f>Table1[[#This Row],[mz]]-$Y$8</f>
        <v>12.007531617197163</v>
      </c>
      <c r="N860">
        <f>Table1[[#This Row],[cx]]*$W$9+Table1[[#This Row],[cy]]*$X$9+Table1[[#This Row],[cz]]*$Y$9</f>
        <v>-9.5235584398035172E-2</v>
      </c>
      <c r="O860">
        <f>Table1[[#This Row],[cx]]*$W$10+Table1[[#This Row],[cy]]*$X$10+Table1[[#This Row],[cz]]*$Y$10</f>
        <v>0.94696986533229344</v>
      </c>
      <c r="P860">
        <f>Table1[[#This Row],[cx]]*$W$11+Table1[[#This Row],[cy]]*$X$11+Table1[[#This Row],[cz]]*$Y$11</f>
        <v>0.24047843744442268</v>
      </c>
      <c r="Q860">
        <f t="shared" si="71"/>
        <v>1.3212046371131071E-3</v>
      </c>
      <c r="R860">
        <f t="shared" si="72"/>
        <v>95.742856172957673</v>
      </c>
      <c r="AF860">
        <f t="shared" si="73"/>
        <v>25.490204756016169</v>
      </c>
      <c r="AG860">
        <f t="shared" si="74"/>
        <v>-250.00377407380876</v>
      </c>
      <c r="AH860">
        <f t="shared" si="75"/>
        <v>-14.740198716433126</v>
      </c>
      <c r="AI860">
        <f>SQRT(Table1[[#This Row],[ax]]*Table1[[#This Row],[ax]]+Table1[[#This Row],[ay]]*Table1[[#This Row],[ay]]+Table1[[#This Row],[az]]*Table1[[#This Row],[az]])-9.807</f>
        <v>-0.94114670760574803</v>
      </c>
    </row>
    <row r="861" spans="1:35" x14ac:dyDescent="0.25">
      <c r="A861">
        <v>47920186</v>
      </c>
      <c r="B861">
        <v>0.74942299999999995</v>
      </c>
      <c r="C861">
        <v>-9.6515190000000004</v>
      </c>
      <c r="D861">
        <v>-0.19872899999999999</v>
      </c>
      <c r="E861">
        <v>0.48057499999999997</v>
      </c>
      <c r="F861">
        <v>-4.3633889999999997</v>
      </c>
      <c r="G861">
        <v>-0.64382899999999998</v>
      </c>
      <c r="H861">
        <v>7.2392399999999997</v>
      </c>
      <c r="I861">
        <v>58.087288000000001</v>
      </c>
      <c r="J861">
        <v>33.979911999999999</v>
      </c>
      <c r="K861">
        <f>Table1[[#This Row],[mx]]-$W$8</f>
        <v>-2.8759919747034361</v>
      </c>
      <c r="L861">
        <f>Table1[[#This Row],[my]]-$X$8</f>
        <v>50.939618523673452</v>
      </c>
      <c r="M861">
        <f>Table1[[#This Row],[mz]]-$Y$8</f>
        <v>8.5401936171971649</v>
      </c>
      <c r="N861">
        <f>Table1[[#This Row],[cx]]*$W$9+Table1[[#This Row],[cy]]*$X$9+Table1[[#This Row],[cz]]*$Y$9</f>
        <v>-4.5713748251261739E-2</v>
      </c>
      <c r="O861">
        <f>Table1[[#This Row],[cx]]*$W$10+Table1[[#This Row],[cy]]*$X$10+Table1[[#This Row],[cz]]*$Y$10</f>
        <v>0.99679106856324995</v>
      </c>
      <c r="P861">
        <f>Table1[[#This Row],[cx]]*$W$11+Table1[[#This Row],[cy]]*$X$11+Table1[[#This Row],[cz]]*$Y$11</f>
        <v>0.16952914058926682</v>
      </c>
      <c r="Q861">
        <f t="shared" si="71"/>
        <v>5.9644925775769353E-4</v>
      </c>
      <c r="R861">
        <f t="shared" si="72"/>
        <v>92.625796898929295</v>
      </c>
      <c r="AF861">
        <f t="shared" si="73"/>
        <v>27.534919239499537</v>
      </c>
      <c r="AG861">
        <f t="shared" si="74"/>
        <v>-250.00377407380876</v>
      </c>
      <c r="AH861">
        <f t="shared" si="75"/>
        <v>-36.888684428128279</v>
      </c>
      <c r="AI861">
        <f>SQRT(Table1[[#This Row],[ax]]*Table1[[#This Row],[ax]]+Table1[[#This Row],[ay]]*Table1[[#This Row],[ay]]+Table1[[#This Row],[az]]*Table1[[#This Row],[az]])-9.807</f>
        <v>-0.12438945037388116</v>
      </c>
    </row>
    <row r="862" spans="1:35" x14ac:dyDescent="0.25">
      <c r="A862">
        <v>47971255</v>
      </c>
      <c r="B862">
        <v>0.57463799999999998</v>
      </c>
      <c r="C862">
        <v>-9.4025090000000002</v>
      </c>
      <c r="D862">
        <v>2.1548999999999999E-2</v>
      </c>
      <c r="E862">
        <v>0.21784999999999999</v>
      </c>
      <c r="F862">
        <v>-4.3633889999999997</v>
      </c>
      <c r="G862">
        <v>-0.88511499999999999</v>
      </c>
      <c r="H862">
        <v>8.144145</v>
      </c>
      <c r="I862">
        <v>59.710845999999997</v>
      </c>
      <c r="J862">
        <v>34.153278</v>
      </c>
      <c r="K862">
        <f>Table1[[#This Row],[mx]]-$W$8</f>
        <v>-1.9710869747034359</v>
      </c>
      <c r="L862">
        <f>Table1[[#This Row],[my]]-$X$8</f>
        <v>52.563176523673448</v>
      </c>
      <c r="M862">
        <f>Table1[[#This Row],[mz]]-$Y$8</f>
        <v>8.7135596171971663</v>
      </c>
      <c r="N862">
        <f>Table1[[#This Row],[cx]]*$W$9+Table1[[#This Row],[cy]]*$X$9+Table1[[#This Row],[cz]]*$Y$9</f>
        <v>-2.7884049953377794E-2</v>
      </c>
      <c r="O862">
        <f>Table1[[#This Row],[cx]]*$W$10+Table1[[#This Row],[cy]]*$X$10+Table1[[#This Row],[cz]]*$Y$10</f>
        <v>1.0285706301003299</v>
      </c>
      <c r="P862">
        <f>Table1[[#This Row],[cx]]*$W$11+Table1[[#This Row],[cy]]*$X$11+Table1[[#This Row],[cz]]*$Y$11</f>
        <v>0.17245697626611867</v>
      </c>
      <c r="Q862">
        <f t="shared" si="71"/>
        <v>7.8280857453676082E-3</v>
      </c>
      <c r="R862">
        <f t="shared" si="72"/>
        <v>91.552880397269192</v>
      </c>
      <c r="AF862">
        <f t="shared" si="73"/>
        <v>12.481885566924984</v>
      </c>
      <c r="AG862">
        <f t="shared" si="74"/>
        <v>-250.00377407380876</v>
      </c>
      <c r="AH862">
        <f t="shared" si="75"/>
        <v>-50.713353883721858</v>
      </c>
      <c r="AI862">
        <f>SQRT(Table1[[#This Row],[ax]]*Table1[[#This Row],[ax]]+Table1[[#This Row],[ay]]*Table1[[#This Row],[ay]]+Table1[[#This Row],[az]]*Table1[[#This Row],[az]])-9.807</f>
        <v>-0.38692310617763681</v>
      </c>
    </row>
    <row r="863" spans="1:35" x14ac:dyDescent="0.25">
      <c r="A863">
        <v>48022320</v>
      </c>
      <c r="B863">
        <v>0.30886799999999998</v>
      </c>
      <c r="C863">
        <v>-9.0649099999999994</v>
      </c>
      <c r="D863">
        <v>0.27774199999999999</v>
      </c>
      <c r="E863">
        <v>7.8563999999999995E-2</v>
      </c>
      <c r="F863">
        <v>-4.3633889999999997</v>
      </c>
      <c r="G863">
        <v>-1.0738030000000001</v>
      </c>
      <c r="H863">
        <v>11.763764</v>
      </c>
      <c r="I863">
        <v>56.463729999999998</v>
      </c>
      <c r="J863">
        <v>34.846747999999998</v>
      </c>
      <c r="K863">
        <f>Table1[[#This Row],[mx]]-$W$8</f>
        <v>1.6485320252965643</v>
      </c>
      <c r="L863">
        <f>Table1[[#This Row],[my]]-$X$8</f>
        <v>49.31606052367345</v>
      </c>
      <c r="M863">
        <f>Table1[[#This Row],[mz]]-$Y$8</f>
        <v>9.4070296171971641</v>
      </c>
      <c r="N863">
        <f>Table1[[#This Row],[cx]]*$W$9+Table1[[#This Row],[cy]]*$X$9+Table1[[#This Row],[cz]]*$Y$9</f>
        <v>4.1535777153870843E-2</v>
      </c>
      <c r="O863">
        <f>Table1[[#This Row],[cx]]*$W$10+Table1[[#This Row],[cy]]*$X$10+Table1[[#This Row],[cz]]*$Y$10</f>
        <v>0.96490050656161563</v>
      </c>
      <c r="P863">
        <f>Table1[[#This Row],[cx]]*$W$11+Table1[[#This Row],[cy]]*$X$11+Table1[[#This Row],[cz]]*$Y$11</f>
        <v>0.18477445104364437</v>
      </c>
      <c r="Q863">
        <f t="shared" si="71"/>
        <v>1.0956228358787433E-3</v>
      </c>
      <c r="R863">
        <f t="shared" si="72"/>
        <v>87.535127826043137</v>
      </c>
      <c r="AF863">
        <f t="shared" si="73"/>
        <v>4.5013856216657997</v>
      </c>
      <c r="AG863">
        <f t="shared" si="74"/>
        <v>-250.00377407380876</v>
      </c>
      <c r="AH863">
        <f t="shared" si="75"/>
        <v>-61.52437992848634</v>
      </c>
      <c r="AI863">
        <f>SQRT(Table1[[#This Row],[ax]]*Table1[[#This Row],[ax]]+Table1[[#This Row],[ay]]*Table1[[#This Row],[ay]]+Table1[[#This Row],[az]]*Table1[[#This Row],[az]])-9.807</f>
        <v>-0.73257806975628981</v>
      </c>
    </row>
    <row r="864" spans="1:35" x14ac:dyDescent="0.25">
      <c r="A864">
        <v>48073384</v>
      </c>
      <c r="B864">
        <v>0.33281100000000002</v>
      </c>
      <c r="C864">
        <v>-9.617998</v>
      </c>
      <c r="D864">
        <v>2.6338E-2</v>
      </c>
      <c r="E864">
        <v>-0.129831</v>
      </c>
      <c r="F864">
        <v>-4.3633889999999997</v>
      </c>
      <c r="G864">
        <v>-0.59442700000000004</v>
      </c>
      <c r="H864">
        <v>11.944746</v>
      </c>
      <c r="I864">
        <v>57.365707</v>
      </c>
      <c r="J864">
        <v>35.366847999999997</v>
      </c>
      <c r="K864">
        <f>Table1[[#This Row],[mx]]-$W$8</f>
        <v>1.8295140252965645</v>
      </c>
      <c r="L864">
        <f>Table1[[#This Row],[my]]-$X$8</f>
        <v>50.218037523673452</v>
      </c>
      <c r="M864">
        <f>Table1[[#This Row],[mz]]-$Y$8</f>
        <v>9.9271296171971635</v>
      </c>
      <c r="N864">
        <f>Table1[[#This Row],[cx]]*$W$9+Table1[[#This Row],[cy]]*$X$9+Table1[[#This Row],[cz]]*$Y$9</f>
        <v>4.5215183006634269E-2</v>
      </c>
      <c r="O864">
        <f>Table1[[#This Row],[cx]]*$W$10+Table1[[#This Row],[cy]]*$X$10+Table1[[#This Row],[cz]]*$Y$10</f>
        <v>0.98251213476356436</v>
      </c>
      <c r="P864">
        <f>Table1[[#This Row],[cx]]*$W$11+Table1[[#This Row],[cy]]*$X$11+Table1[[#This Row],[cz]]*$Y$11</f>
        <v>0.19505937350954425</v>
      </c>
      <c r="Q864">
        <f t="shared" si="71"/>
        <v>2.9405316589419404E-5</v>
      </c>
      <c r="R864">
        <f t="shared" si="72"/>
        <v>87.365108751692986</v>
      </c>
      <c r="AF864">
        <f t="shared" si="73"/>
        <v>-7.4387683499629915</v>
      </c>
      <c r="AG864">
        <f t="shared" si="74"/>
        <v>-250.00377407380876</v>
      </c>
      <c r="AH864">
        <f t="shared" si="75"/>
        <v>-34.058158328622987</v>
      </c>
      <c r="AI864">
        <f>SQRT(Table1[[#This Row],[ax]]*Table1[[#This Row],[ax]]+Table1[[#This Row],[ay]]*Table1[[#This Row],[ay]]+Table1[[#This Row],[az]]*Table1[[#This Row],[az]])-9.807</f>
        <v>-0.18320956275704248</v>
      </c>
    </row>
    <row r="865" spans="1:35" x14ac:dyDescent="0.25">
      <c r="A865">
        <v>48124454</v>
      </c>
      <c r="B865">
        <v>0.28253</v>
      </c>
      <c r="C865">
        <v>-8.9212500000000006</v>
      </c>
      <c r="D865">
        <v>-0.16999700000000001</v>
      </c>
      <c r="E865">
        <v>-0.19268299999999999</v>
      </c>
      <c r="F865">
        <v>-2.8919709999999998</v>
      </c>
      <c r="G865">
        <v>-0.236759</v>
      </c>
      <c r="H865">
        <v>12.84965</v>
      </c>
      <c r="I865">
        <v>57.546101</v>
      </c>
      <c r="J865">
        <v>34.846747999999998</v>
      </c>
      <c r="K865">
        <f>Table1[[#This Row],[mx]]-$W$8</f>
        <v>2.7344180252965646</v>
      </c>
      <c r="L865">
        <f>Table1[[#This Row],[my]]-$X$8</f>
        <v>50.398431523673452</v>
      </c>
      <c r="M865">
        <f>Table1[[#This Row],[mz]]-$Y$8</f>
        <v>9.4070296171971641</v>
      </c>
      <c r="N865">
        <f>Table1[[#This Row],[cx]]*$W$9+Table1[[#This Row],[cy]]*$X$9+Table1[[#This Row],[cz]]*$Y$9</f>
        <v>6.2762226824483236E-2</v>
      </c>
      <c r="O865">
        <f>Table1[[#This Row],[cx]]*$W$10+Table1[[#This Row],[cy]]*$X$10+Table1[[#This Row],[cz]]*$Y$10</f>
        <v>0.98609853804677128</v>
      </c>
      <c r="P865">
        <f>Table1[[#This Row],[cx]]*$W$11+Table1[[#This Row],[cy]]*$X$11+Table1[[#This Row],[cz]]*$Y$11</f>
        <v>0.1841694812212491</v>
      </c>
      <c r="Q865">
        <f t="shared" si="71"/>
        <v>1.0501784892378863E-4</v>
      </c>
      <c r="R865">
        <f t="shared" si="72"/>
        <v>86.358207019368876</v>
      </c>
      <c r="AF865">
        <f t="shared" si="73"/>
        <v>-11.03992268391924</v>
      </c>
      <c r="AG865">
        <f t="shared" si="74"/>
        <v>-165.6977327742282</v>
      </c>
      <c r="AH865">
        <f t="shared" si="75"/>
        <v>-13.565291461737857</v>
      </c>
      <c r="AI865">
        <f>SQRT(Table1[[#This Row],[ax]]*Table1[[#This Row],[ax]]+Table1[[#This Row],[ay]]*Table1[[#This Row],[ay]]+Table1[[#This Row],[az]]*Table1[[#This Row],[az]])-9.807</f>
        <v>-0.87965864081534129</v>
      </c>
    </row>
    <row r="866" spans="1:35" x14ac:dyDescent="0.25">
      <c r="A866">
        <v>48175520</v>
      </c>
      <c r="B866">
        <v>0.440556</v>
      </c>
      <c r="C866">
        <v>-9.4767329999999994</v>
      </c>
      <c r="D866">
        <v>-0.26098100000000002</v>
      </c>
      <c r="E866">
        <v>-3.8084E-2</v>
      </c>
      <c r="F866">
        <v>-1.6047119999999999</v>
      </c>
      <c r="G866">
        <v>2.7959999999999999E-3</v>
      </c>
      <c r="H866">
        <v>13.392593</v>
      </c>
      <c r="I866">
        <v>56.644126999999997</v>
      </c>
      <c r="J866">
        <v>33.979911999999999</v>
      </c>
      <c r="K866">
        <f>Table1[[#This Row],[mx]]-$W$8</f>
        <v>3.2773610252965639</v>
      </c>
      <c r="L866">
        <f>Table1[[#This Row],[my]]-$X$8</f>
        <v>49.496457523673449</v>
      </c>
      <c r="M866">
        <f>Table1[[#This Row],[mz]]-$Y$8</f>
        <v>8.5401936171971649</v>
      </c>
      <c r="N866">
        <f>Table1[[#This Row],[cx]]*$W$9+Table1[[#This Row],[cy]]*$X$9+Table1[[#This Row],[cz]]*$Y$9</f>
        <v>7.3092490047758432E-2</v>
      </c>
      <c r="O866">
        <f>Table1[[#This Row],[cx]]*$W$10+Table1[[#This Row],[cy]]*$X$10+Table1[[#This Row],[cz]]*$Y$10</f>
        <v>0.96852243688788886</v>
      </c>
      <c r="P866">
        <f>Table1[[#This Row],[cx]]*$W$11+Table1[[#This Row],[cy]]*$X$11+Table1[[#This Row],[cz]]*$Y$11</f>
        <v>0.16657232038039496</v>
      </c>
      <c r="Q866">
        <f t="shared" si="71"/>
        <v>8.3379099052067508E-4</v>
      </c>
      <c r="R866">
        <f t="shared" si="72"/>
        <v>85.684180885214275</v>
      </c>
      <c r="AF866">
        <f t="shared" si="73"/>
        <v>-2.1820524669762271</v>
      </c>
      <c r="AG866">
        <f t="shared" si="74"/>
        <v>-91.943224933997357</v>
      </c>
      <c r="AH866">
        <f t="shared" si="75"/>
        <v>0.16019899951857816</v>
      </c>
      <c r="AI866">
        <f>SQRT(Table1[[#This Row],[ax]]*Table1[[#This Row],[ax]]+Table1[[#This Row],[ay]]*Table1[[#This Row],[ay]]+Table1[[#This Row],[az]]*Table1[[#This Row],[az]])-9.807</f>
        <v>-0.3164431657154072</v>
      </c>
    </row>
    <row r="867" spans="1:35" x14ac:dyDescent="0.25">
      <c r="A867">
        <v>48226582</v>
      </c>
      <c r="B867">
        <v>0.73026899999999995</v>
      </c>
      <c r="C867">
        <v>-8.7895620000000001</v>
      </c>
      <c r="D867">
        <v>-0.31126199999999998</v>
      </c>
      <c r="E867">
        <v>0.12876599999999999</v>
      </c>
      <c r="F867">
        <v>-1.7035169999999999</v>
      </c>
      <c r="G867">
        <v>0.43756400000000001</v>
      </c>
      <c r="H867">
        <v>15.021421999999999</v>
      </c>
      <c r="I867">
        <v>56.463729999999998</v>
      </c>
      <c r="J867">
        <v>34.153278</v>
      </c>
      <c r="K867">
        <f>Table1[[#This Row],[mx]]-$W$8</f>
        <v>4.9061900252965636</v>
      </c>
      <c r="L867">
        <f>Table1[[#This Row],[my]]-$X$8</f>
        <v>49.31606052367345</v>
      </c>
      <c r="M867">
        <f>Table1[[#This Row],[mz]]-$Y$8</f>
        <v>8.7135596171971663</v>
      </c>
      <c r="N867">
        <f>Table1[[#This Row],[cx]]*$W$9+Table1[[#This Row],[cy]]*$X$9+Table1[[#This Row],[cz]]*$Y$9</f>
        <v>0.10458083507198961</v>
      </c>
      <c r="O867">
        <f>Table1[[#This Row],[cx]]*$W$10+Table1[[#This Row],[cy]]*$X$10+Table1[[#This Row],[cz]]*$Y$10</f>
        <v>0.96497034859024067</v>
      </c>
      <c r="P867">
        <f>Table1[[#This Row],[cx]]*$W$11+Table1[[#This Row],[cy]]*$X$11+Table1[[#This Row],[cz]]*$Y$11</f>
        <v>0.16925395693090375</v>
      </c>
      <c r="Q867">
        <f t="shared" si="71"/>
        <v>8.5545564375631841E-4</v>
      </c>
      <c r="R867">
        <f t="shared" si="72"/>
        <v>83.814582655895236</v>
      </c>
      <c r="AF867">
        <f t="shared" si="73"/>
        <v>7.3777483447815575</v>
      </c>
      <c r="AG867">
        <f t="shared" si="74"/>
        <v>-97.604334428787453</v>
      </c>
      <c r="AH867">
        <f t="shared" si="75"/>
        <v>25.070570466862353</v>
      </c>
      <c r="AI867">
        <f>SQRT(Table1[[#This Row],[ax]]*Table1[[#This Row],[ax]]+Table1[[#This Row],[ay]]*Table1[[#This Row],[ay]]+Table1[[#This Row],[az]]*Table1[[#This Row],[az]])-9.807</f>
        <v>-0.98166278282529262</v>
      </c>
    </row>
    <row r="868" spans="1:35" x14ac:dyDescent="0.25">
      <c r="A868">
        <v>48277648</v>
      </c>
      <c r="B868">
        <v>0.97927799999999998</v>
      </c>
      <c r="C868">
        <v>-8.9882910000000003</v>
      </c>
      <c r="D868">
        <v>-0.466893</v>
      </c>
      <c r="E868">
        <v>0.291487</v>
      </c>
      <c r="F868">
        <v>-3.810775</v>
      </c>
      <c r="G868">
        <v>1.1984E-2</v>
      </c>
      <c r="H868">
        <v>17.193194999999999</v>
      </c>
      <c r="I868">
        <v>58.267685</v>
      </c>
      <c r="J868">
        <v>34.846747999999998</v>
      </c>
      <c r="K868">
        <f>Table1[[#This Row],[mx]]-$W$8</f>
        <v>7.0779630252965635</v>
      </c>
      <c r="L868">
        <f>Table1[[#This Row],[my]]-$X$8</f>
        <v>51.120015523673452</v>
      </c>
      <c r="M868">
        <f>Table1[[#This Row],[mz]]-$Y$8</f>
        <v>9.4070296171971641</v>
      </c>
      <c r="N868">
        <f>Table1[[#This Row],[cx]]*$W$9+Table1[[#This Row],[cy]]*$X$9+Table1[[#This Row],[cz]]*$Y$9</f>
        <v>0.14696473255151829</v>
      </c>
      <c r="O868">
        <f>Table1[[#This Row],[cx]]*$W$10+Table1[[#This Row],[cy]]*$X$10+Table1[[#This Row],[cz]]*$Y$10</f>
        <v>1.0002284356427908</v>
      </c>
      <c r="P868">
        <f>Table1[[#This Row],[cx]]*$W$11+Table1[[#This Row],[cy]]*$X$11+Table1[[#This Row],[cz]]*$Y$11</f>
        <v>0.18197404963093108</v>
      </c>
      <c r="Q868">
        <f t="shared" si="71"/>
        <v>3.0437411280504574E-3</v>
      </c>
      <c r="R868">
        <f t="shared" si="72"/>
        <v>81.641273288314622</v>
      </c>
      <c r="AF868">
        <f t="shared" si="73"/>
        <v>16.700974882929827</v>
      </c>
      <c r="AG868">
        <f t="shared" si="74"/>
        <v>-218.34132417396629</v>
      </c>
      <c r="AH868">
        <f t="shared" si="75"/>
        <v>0.68663262168477857</v>
      </c>
      <c r="AI868">
        <f>SQRT(Table1[[#This Row],[ax]]*Table1[[#This Row],[ax]]+Table1[[#This Row],[ay]]*Table1[[#This Row],[ay]]+Table1[[#This Row],[az]]*Table1[[#This Row],[az]])-9.807</f>
        <v>-0.75347308639257449</v>
      </c>
    </row>
    <row r="869" spans="1:35" x14ac:dyDescent="0.25">
      <c r="A869">
        <v>48328717</v>
      </c>
      <c r="B869">
        <v>1.427017</v>
      </c>
      <c r="C869">
        <v>-8.1790090000000006</v>
      </c>
      <c r="D869">
        <v>-0.33760000000000001</v>
      </c>
      <c r="E869">
        <v>0.54662200000000005</v>
      </c>
      <c r="F869">
        <v>-4.3633889999999997</v>
      </c>
      <c r="G869">
        <v>-0.11225400000000001</v>
      </c>
      <c r="H869">
        <v>17.374175999999999</v>
      </c>
      <c r="I869">
        <v>58.087288000000001</v>
      </c>
      <c r="J869">
        <v>30.859307999999999</v>
      </c>
      <c r="K869">
        <f>Table1[[#This Row],[mx]]-$W$8</f>
        <v>7.2589440252965627</v>
      </c>
      <c r="L869">
        <f>Table1[[#This Row],[my]]-$X$8</f>
        <v>50.939618523673452</v>
      </c>
      <c r="M869">
        <f>Table1[[#This Row],[mz]]-$Y$8</f>
        <v>5.4195896171971647</v>
      </c>
      <c r="N869">
        <f>Table1[[#This Row],[cx]]*$W$9+Table1[[#This Row],[cy]]*$X$9+Table1[[#This Row],[cz]]*$Y$9</f>
        <v>0.15042461330492948</v>
      </c>
      <c r="O869">
        <f>Table1[[#This Row],[cx]]*$W$10+Table1[[#This Row],[cy]]*$X$10+Table1[[#This Row],[cz]]*$Y$10</f>
        <v>0.99710809240072062</v>
      </c>
      <c r="P869">
        <f>Table1[[#This Row],[cx]]*$W$11+Table1[[#This Row],[cy]]*$X$11+Table1[[#This Row],[cz]]*$Y$11</f>
        <v>0.10192728477882047</v>
      </c>
      <c r="Q869">
        <f t="shared" si="71"/>
        <v>7.4208753224777873E-4</v>
      </c>
      <c r="R869">
        <f t="shared" si="72"/>
        <v>81.421000581429539</v>
      </c>
      <c r="AF869">
        <f t="shared" si="73"/>
        <v>31.319133589000089</v>
      </c>
      <c r="AG869">
        <f t="shared" si="74"/>
        <v>-250.00377407380876</v>
      </c>
      <c r="AH869">
        <f t="shared" si="75"/>
        <v>-6.4316804334615432</v>
      </c>
      <c r="AI869">
        <f>SQRT(Table1[[#This Row],[ax]]*Table1[[#This Row],[ax]]+Table1[[#This Row],[ay]]*Table1[[#This Row],[ay]]+Table1[[#This Row],[az]]*Table1[[#This Row],[az]])-9.807</f>
        <v>-1.4975752605628596</v>
      </c>
    </row>
    <row r="870" spans="1:35" x14ac:dyDescent="0.25">
      <c r="A870">
        <v>48379780</v>
      </c>
      <c r="B870">
        <v>1.4725090000000001</v>
      </c>
      <c r="C870">
        <v>-8.9427990000000008</v>
      </c>
      <c r="D870">
        <v>0.35436000000000001</v>
      </c>
      <c r="E870">
        <v>0.76473800000000003</v>
      </c>
      <c r="F870">
        <v>-4.3633889999999997</v>
      </c>
      <c r="G870">
        <v>-0.592696</v>
      </c>
      <c r="H870">
        <v>19.726928999999998</v>
      </c>
      <c r="I870">
        <v>57.906894999999999</v>
      </c>
      <c r="J870">
        <v>26.178401999999998</v>
      </c>
      <c r="K870">
        <f>Table1[[#This Row],[mx]]-$W$8</f>
        <v>9.6116970252965626</v>
      </c>
      <c r="L870">
        <f>Table1[[#This Row],[my]]-$X$8</f>
        <v>50.75922552367345</v>
      </c>
      <c r="M870">
        <f>Table1[[#This Row],[mz]]-$Y$8</f>
        <v>0.73868361719716447</v>
      </c>
      <c r="N870">
        <f>Table1[[#This Row],[cx]]*$W$9+Table1[[#This Row],[cy]]*$X$9+Table1[[#This Row],[cz]]*$Y$9</f>
        <v>0.19591409698069207</v>
      </c>
      <c r="O870">
        <f>Table1[[#This Row],[cx]]*$W$10+Table1[[#This Row],[cy]]*$X$10+Table1[[#This Row],[cz]]*$Y$10</f>
        <v>0.99405832571818986</v>
      </c>
      <c r="P870">
        <f>Table1[[#This Row],[cx]]*$W$11+Table1[[#This Row],[cy]]*$X$11+Table1[[#This Row],[cz]]*$Y$11</f>
        <v>6.8977410872740463E-3</v>
      </c>
      <c r="Q870">
        <f t="shared" si="71"/>
        <v>7.0659566157992124E-4</v>
      </c>
      <c r="R870">
        <f t="shared" si="72"/>
        <v>78.850744432977962</v>
      </c>
      <c r="AF870">
        <f t="shared" si="73"/>
        <v>43.816259833275552</v>
      </c>
      <c r="AG870">
        <f t="shared" si="74"/>
        <v>-250.00377407380876</v>
      </c>
      <c r="AH870">
        <f t="shared" si="75"/>
        <v>-33.958979334285843</v>
      </c>
      <c r="AI870">
        <f>SQRT(Table1[[#This Row],[ax]]*Table1[[#This Row],[ax]]+Table1[[#This Row],[ay]]*Table1[[#This Row],[ay]]+Table1[[#This Row],[az]]*Table1[[#This Row],[az]])-9.807</f>
        <v>-0.73685624595276877</v>
      </c>
    </row>
    <row r="871" spans="1:35" x14ac:dyDescent="0.25">
      <c r="A871">
        <v>48430848</v>
      </c>
      <c r="B871">
        <v>0.96491199999999999</v>
      </c>
      <c r="C871">
        <v>-8.8685749999999999</v>
      </c>
      <c r="D871">
        <v>0.51956800000000003</v>
      </c>
      <c r="E871">
        <v>0.41</v>
      </c>
      <c r="F871">
        <v>-4.3633889999999997</v>
      </c>
      <c r="G871">
        <v>-0.95941799999999999</v>
      </c>
      <c r="H871">
        <v>15.745347000000001</v>
      </c>
      <c r="I871">
        <v>57.546101</v>
      </c>
      <c r="J871">
        <v>17.856791000000001</v>
      </c>
      <c r="K871">
        <f>Table1[[#This Row],[mx]]-$W$8</f>
        <v>5.6301150252965648</v>
      </c>
      <c r="L871">
        <f>Table1[[#This Row],[my]]-$X$8</f>
        <v>50.398431523673452</v>
      </c>
      <c r="M871">
        <f>Table1[[#This Row],[mz]]-$Y$8</f>
        <v>-7.5829273828028327</v>
      </c>
      <c r="N871">
        <f>Table1[[#This Row],[cx]]*$W$9+Table1[[#This Row],[cy]]*$X$9+Table1[[#This Row],[cz]]*$Y$9</f>
        <v>0.11877138064725666</v>
      </c>
      <c r="O871">
        <f>Table1[[#This Row],[cx]]*$W$10+Table1[[#This Row],[cy]]*$X$10+Table1[[#This Row],[cz]]*$Y$10</f>
        <v>0.98785617115318247</v>
      </c>
      <c r="P871">
        <f>Table1[[#This Row],[cx]]*$W$11+Table1[[#This Row],[cy]]*$X$11+Table1[[#This Row],[cz]]*$Y$11</f>
        <v>-0.15799896129274549</v>
      </c>
      <c r="Q871">
        <f t="shared" si="71"/>
        <v>2.2290870764007139E-4</v>
      </c>
      <c r="R871">
        <f t="shared" si="72"/>
        <v>83.144154040890669</v>
      </c>
      <c r="AF871">
        <f t="shared" si="73"/>
        <v>23.491269600363751</v>
      </c>
      <c r="AG871">
        <f t="shared" si="74"/>
        <v>-250.00377407380876</v>
      </c>
      <c r="AH871">
        <f t="shared" si="75"/>
        <v>-54.970602188882417</v>
      </c>
      <c r="AI871">
        <f>SQRT(Table1[[#This Row],[ax]]*Table1[[#This Row],[ax]]+Table1[[#This Row],[ay]]*Table1[[#This Row],[ay]]+Table1[[#This Row],[az]]*Table1[[#This Row],[az]])-9.807</f>
        <v>-0.87097019896458683</v>
      </c>
    </row>
    <row r="872" spans="1:35" x14ac:dyDescent="0.25">
      <c r="A872">
        <v>48481913</v>
      </c>
      <c r="B872">
        <v>0.52196299999999995</v>
      </c>
      <c r="C872">
        <v>-8.8494209999999995</v>
      </c>
      <c r="D872">
        <v>0.53393400000000002</v>
      </c>
      <c r="E872">
        <v>0.303205</v>
      </c>
      <c r="F872">
        <v>-4.3633889999999997</v>
      </c>
      <c r="G872">
        <v>-0.82838900000000004</v>
      </c>
      <c r="H872">
        <v>8.3251259999999991</v>
      </c>
      <c r="I872">
        <v>57.004916999999999</v>
      </c>
      <c r="J872">
        <v>16.296489999999999</v>
      </c>
      <c r="K872">
        <f>Table1[[#This Row],[mx]]-$W$8</f>
        <v>-1.7901059747034367</v>
      </c>
      <c r="L872">
        <f>Table1[[#This Row],[my]]-$X$8</f>
        <v>49.85724752367345</v>
      </c>
      <c r="M872">
        <f>Table1[[#This Row],[mz]]-$Y$8</f>
        <v>-9.1432283828028353</v>
      </c>
      <c r="N872">
        <f>Table1[[#This Row],[cx]]*$W$9+Table1[[#This Row],[cy]]*$X$9+Table1[[#This Row],[cz]]*$Y$9</f>
        <v>-2.494267672940088E-2</v>
      </c>
      <c r="O872">
        <f>Table1[[#This Row],[cx]]*$W$10+Table1[[#This Row],[cy]]*$X$10+Table1[[#This Row],[cz]]*$Y$10</f>
        <v>0.97742291924198865</v>
      </c>
      <c r="P872">
        <f>Table1[[#This Row],[cx]]*$W$11+Table1[[#This Row],[cy]]*$X$11+Table1[[#This Row],[cz]]*$Y$11</f>
        <v>-0.18558339600442045</v>
      </c>
      <c r="Q872">
        <f t="shared" si="71"/>
        <v>9.179753365242126E-5</v>
      </c>
      <c r="R872">
        <f t="shared" si="72"/>
        <v>91.46180326083568</v>
      </c>
      <c r="AF872">
        <f t="shared" si="73"/>
        <v>17.372366827264127</v>
      </c>
      <c r="AG872">
        <f t="shared" si="74"/>
        <v>-250.00377407380876</v>
      </c>
      <c r="AH872">
        <f t="shared" si="75"/>
        <v>-47.463193495062754</v>
      </c>
      <c r="AI872">
        <f>SQRT(Table1[[#This Row],[ax]]*Table1[[#This Row],[ax]]+Table1[[#This Row],[ay]]*Table1[[#This Row],[ay]]+Table1[[#This Row],[az]]*Table1[[#This Row],[az]])-9.807</f>
        <v>-0.92613388655329487</v>
      </c>
    </row>
    <row r="873" spans="1:35" x14ac:dyDescent="0.25">
      <c r="A873">
        <v>48532978</v>
      </c>
      <c r="B873">
        <v>-8.8590000000000002E-2</v>
      </c>
      <c r="C873">
        <v>-9.2780050000000003</v>
      </c>
      <c r="D873">
        <v>0.131688</v>
      </c>
      <c r="E873">
        <v>9.8005999999999996E-2</v>
      </c>
      <c r="F873">
        <v>-4.3633889999999997</v>
      </c>
      <c r="G873">
        <v>-0.32118200000000002</v>
      </c>
      <c r="H873">
        <v>6.1533540000000002</v>
      </c>
      <c r="I873">
        <v>57.726497999999999</v>
      </c>
      <c r="J873">
        <v>18.376892000000002</v>
      </c>
      <c r="K873">
        <f>Table1[[#This Row],[mx]]-$W$8</f>
        <v>-3.9618779747034356</v>
      </c>
      <c r="L873">
        <f>Table1[[#This Row],[my]]-$X$8</f>
        <v>50.578828523673451</v>
      </c>
      <c r="M873">
        <f>Table1[[#This Row],[mz]]-$Y$8</f>
        <v>-7.0628263828028324</v>
      </c>
      <c r="N873">
        <f>Table1[[#This Row],[cx]]*$W$9+Table1[[#This Row],[cy]]*$X$9+Table1[[#This Row],[cz]]*$Y$9</f>
        <v>-6.6828997360716264E-2</v>
      </c>
      <c r="O873">
        <f>Table1[[#This Row],[cx]]*$W$10+Table1[[#This Row],[cy]]*$X$10+Table1[[#This Row],[cz]]*$Y$10</f>
        <v>0.99134126301453551</v>
      </c>
      <c r="P873">
        <f>Table1[[#This Row],[cx]]*$W$11+Table1[[#This Row],[cy]]*$X$11+Table1[[#This Row],[cz]]*$Y$11</f>
        <v>-0.14283041092093754</v>
      </c>
      <c r="Q873">
        <f t="shared" si="71"/>
        <v>5.8127524879894886E-5</v>
      </c>
      <c r="R873">
        <f t="shared" si="72"/>
        <v>93.856628502253216</v>
      </c>
      <c r="AF873">
        <f t="shared" si="73"/>
        <v>5.6153301669591462</v>
      </c>
      <c r="AG873">
        <f t="shared" si="74"/>
        <v>-250.00377407380876</v>
      </c>
      <c r="AH873">
        <f t="shared" si="75"/>
        <v>-18.402373055570809</v>
      </c>
      <c r="AI873">
        <f>SQRT(Table1[[#This Row],[ax]]*Table1[[#This Row],[ax]]+Table1[[#This Row],[ay]]*Table1[[#This Row],[ay]]+Table1[[#This Row],[az]]*Table1[[#This Row],[az]])-9.807</f>
        <v>-0.52763759208268723</v>
      </c>
    </row>
    <row r="874" spans="1:35" x14ac:dyDescent="0.25">
      <c r="A874">
        <v>48584041</v>
      </c>
      <c r="B874">
        <v>7.6618000000000006E-2</v>
      </c>
      <c r="C874">
        <v>-10.16151</v>
      </c>
      <c r="D874">
        <v>-2.8732000000000001E-2</v>
      </c>
      <c r="E874">
        <v>-0.41679100000000002</v>
      </c>
      <c r="F874">
        <v>-0.268318</v>
      </c>
      <c r="G874">
        <v>0.82585900000000001</v>
      </c>
      <c r="H874">
        <v>3.8006009999999999</v>
      </c>
      <c r="I874">
        <v>57.185310000000001</v>
      </c>
      <c r="J874">
        <v>18.896992000000001</v>
      </c>
      <c r="K874">
        <f>Table1[[#This Row],[mx]]-$W$8</f>
        <v>-6.3146309747034355</v>
      </c>
      <c r="L874">
        <f>Table1[[#This Row],[my]]-$X$8</f>
        <v>50.037640523673453</v>
      </c>
      <c r="M874">
        <f>Table1[[#This Row],[mz]]-$Y$8</f>
        <v>-6.542726382802833</v>
      </c>
      <c r="N874">
        <f>Table1[[#This Row],[cx]]*$W$9+Table1[[#This Row],[cy]]*$X$9+Table1[[#This Row],[cz]]*$Y$9</f>
        <v>-0.11246700025321806</v>
      </c>
      <c r="O874">
        <f>Table1[[#This Row],[cx]]*$W$10+Table1[[#This Row],[cy]]*$X$10+Table1[[#This Row],[cz]]*$Y$10</f>
        <v>0.98068943402714481</v>
      </c>
      <c r="P874">
        <f>Table1[[#This Row],[cx]]*$W$11+Table1[[#This Row],[cy]]*$X$11+Table1[[#This Row],[cz]]*$Y$11</f>
        <v>-0.1312012260000886</v>
      </c>
      <c r="Q874">
        <f t="shared" si="71"/>
        <v>7.0319061145629726E-5</v>
      </c>
      <c r="R874">
        <f t="shared" si="72"/>
        <v>96.542188977307163</v>
      </c>
      <c r="AF874">
        <f t="shared" si="73"/>
        <v>-23.880365239037097</v>
      </c>
      <c r="AG874">
        <f t="shared" si="74"/>
        <v>-15.373488967391223</v>
      </c>
      <c r="AH874">
        <f t="shared" si="75"/>
        <v>47.318235172894653</v>
      </c>
      <c r="AI874">
        <f>SQRT(Table1[[#This Row],[ax]]*Table1[[#This Row],[ax]]+Table1[[#This Row],[ay]]*Table1[[#This Row],[ay]]+Table1[[#This Row],[az]]*Table1[[#This Row],[az]])-9.807</f>
        <v>0.35483946566014168</v>
      </c>
    </row>
    <row r="875" spans="1:35" x14ac:dyDescent="0.25">
      <c r="A875">
        <v>48635101</v>
      </c>
      <c r="B875">
        <v>-0.28492499999999998</v>
      </c>
      <c r="C875">
        <v>-9.6419420000000002</v>
      </c>
      <c r="D875">
        <v>0.263376</v>
      </c>
      <c r="E875">
        <v>1.530276</v>
      </c>
      <c r="F875">
        <v>4.3632559999999998</v>
      </c>
      <c r="G875">
        <v>0.90562200000000004</v>
      </c>
      <c r="H875">
        <v>6.1533540000000002</v>
      </c>
      <c r="I875">
        <v>56.644126999999997</v>
      </c>
      <c r="J875">
        <v>18.376892000000002</v>
      </c>
      <c r="K875">
        <f>Table1[[#This Row],[mx]]-$W$8</f>
        <v>-3.9618779747034356</v>
      </c>
      <c r="L875">
        <f>Table1[[#This Row],[my]]-$X$8</f>
        <v>49.496457523673449</v>
      </c>
      <c r="M875">
        <f>Table1[[#This Row],[mz]]-$Y$8</f>
        <v>-7.0628263828028324</v>
      </c>
      <c r="N875">
        <f>Table1[[#This Row],[cx]]*$W$9+Table1[[#This Row],[cy]]*$X$9+Table1[[#This Row],[cz]]*$Y$9</f>
        <v>-6.7039991248261349E-2</v>
      </c>
      <c r="O875">
        <f>Table1[[#This Row],[cx]]*$W$10+Table1[[#This Row],[cy]]*$X$10+Table1[[#This Row],[cz]]*$Y$10</f>
        <v>0.97014257492591838</v>
      </c>
      <c r="P875">
        <f>Table1[[#This Row],[cx]]*$W$11+Table1[[#This Row],[cy]]*$X$11+Table1[[#This Row],[cz]]*$Y$11</f>
        <v>-0.14276307640041477</v>
      </c>
      <c r="Q875">
        <f t="shared" si="71"/>
        <v>1.1524482299955189E-3</v>
      </c>
      <c r="R875">
        <f t="shared" si="72"/>
        <v>93.953039502382168</v>
      </c>
      <c r="AF875">
        <f t="shared" si="73"/>
        <v>87.67835629016156</v>
      </c>
      <c r="AG875">
        <f t="shared" si="74"/>
        <v>249.9961537351335</v>
      </c>
      <c r="AH875">
        <f t="shared" si="75"/>
        <v>51.888318434196641</v>
      </c>
      <c r="AI875">
        <f>SQRT(Table1[[#This Row],[ax]]*Table1[[#This Row],[ax]]+Table1[[#This Row],[ay]]*Table1[[#This Row],[ay]]+Table1[[#This Row],[az]]*Table1[[#This Row],[az]])-9.807</f>
        <v>-0.15725416374270473</v>
      </c>
    </row>
    <row r="876" spans="1:35" x14ac:dyDescent="0.25">
      <c r="A876">
        <v>48686172</v>
      </c>
      <c r="B876">
        <v>0.58900399999999997</v>
      </c>
      <c r="C876">
        <v>-8.6171710000000008</v>
      </c>
      <c r="D876">
        <v>1.3049059999999999</v>
      </c>
      <c r="E876">
        <v>-5.5929999999999999E-3</v>
      </c>
      <c r="F876">
        <v>4.3632559999999998</v>
      </c>
      <c r="G876">
        <v>1.2437149999999999</v>
      </c>
      <c r="H876">
        <v>8.3251259999999991</v>
      </c>
      <c r="I876">
        <v>56.644126999999997</v>
      </c>
      <c r="J876">
        <v>16.296489999999999</v>
      </c>
      <c r="K876">
        <f>Table1[[#This Row],[mx]]-$W$8</f>
        <v>-1.7901059747034367</v>
      </c>
      <c r="L876">
        <f>Table1[[#This Row],[my]]-$X$8</f>
        <v>49.496457523673449</v>
      </c>
      <c r="M876">
        <f>Table1[[#This Row],[mz]]-$Y$8</f>
        <v>-9.1432283828028353</v>
      </c>
      <c r="N876">
        <f>Table1[[#This Row],[cx]]*$W$9+Table1[[#This Row],[cy]]*$X$9+Table1[[#This Row],[cz]]*$Y$9</f>
        <v>-2.5013007960270322E-2</v>
      </c>
      <c r="O876">
        <f>Table1[[#This Row],[cx]]*$W$10+Table1[[#This Row],[cy]]*$X$10+Table1[[#This Row],[cz]]*$Y$10</f>
        <v>0.97035669640758881</v>
      </c>
      <c r="P876">
        <f>Table1[[#This Row],[cx]]*$W$11+Table1[[#This Row],[cy]]*$X$11+Table1[[#This Row],[cz]]*$Y$11</f>
        <v>-0.18556095118498295</v>
      </c>
      <c r="Q876">
        <f t="shared" si="71"/>
        <v>5.4519282559181953E-4</v>
      </c>
      <c r="R876">
        <f t="shared" si="72"/>
        <v>91.476593606611488</v>
      </c>
      <c r="AF876">
        <f t="shared" si="73"/>
        <v>-0.3204552948166694</v>
      </c>
      <c r="AG876">
        <f t="shared" si="74"/>
        <v>249.9961537351335</v>
      </c>
      <c r="AH876">
        <f t="shared" si="75"/>
        <v>71.259620417113169</v>
      </c>
      <c r="AI876">
        <f>SQRT(Table1[[#This Row],[ax]]*Table1[[#This Row],[ax]]+Table1[[#This Row],[ay]]*Table1[[#This Row],[ay]]+Table1[[#This Row],[az]]*Table1[[#This Row],[az]])-9.807</f>
        <v>-1.0717071357570962</v>
      </c>
    </row>
    <row r="877" spans="1:35" x14ac:dyDescent="0.25">
      <c r="A877">
        <v>48737237</v>
      </c>
      <c r="B877">
        <v>1.125332</v>
      </c>
      <c r="C877">
        <v>-9.2947649999999999</v>
      </c>
      <c r="D877">
        <v>0.68238200000000004</v>
      </c>
      <c r="E877">
        <v>-1.158892</v>
      </c>
      <c r="F877">
        <v>4.3632559999999998</v>
      </c>
      <c r="G877">
        <v>0.31146099999999999</v>
      </c>
      <c r="H877">
        <v>17.917117999999999</v>
      </c>
      <c r="I877">
        <v>56.463729999999998</v>
      </c>
      <c r="J877">
        <v>18.203526</v>
      </c>
      <c r="K877">
        <f>Table1[[#This Row],[mx]]-$W$8</f>
        <v>7.8018860252965627</v>
      </c>
      <c r="L877">
        <f>Table1[[#This Row],[my]]-$X$8</f>
        <v>49.31606052367345</v>
      </c>
      <c r="M877">
        <f>Table1[[#This Row],[mz]]-$Y$8</f>
        <v>-7.2361923828028338</v>
      </c>
      <c r="N877">
        <f>Table1[[#This Row],[cx]]*$W$9+Table1[[#This Row],[cy]]*$X$9+Table1[[#This Row],[cz]]*$Y$9</f>
        <v>0.16059193368810773</v>
      </c>
      <c r="O877">
        <f>Table1[[#This Row],[cx]]*$W$10+Table1[[#This Row],[cy]]*$X$10+Table1[[#This Row],[cz]]*$Y$10</f>
        <v>0.96662026393874223</v>
      </c>
      <c r="P877">
        <f>Table1[[#This Row],[cx]]*$W$11+Table1[[#This Row],[cy]]*$X$11+Table1[[#This Row],[cz]]*$Y$11</f>
        <v>-0.15205310277729411</v>
      </c>
      <c r="Q877">
        <f t="shared" si="71"/>
        <v>2.8007194340831898E-4</v>
      </c>
      <c r="R877">
        <f t="shared" si="72"/>
        <v>80.567176467576857</v>
      </c>
      <c r="AF877">
        <f t="shared" si="73"/>
        <v>-66.399620511475007</v>
      </c>
      <c r="AG877">
        <f t="shared" si="74"/>
        <v>249.9961537351335</v>
      </c>
      <c r="AH877">
        <f t="shared" si="75"/>
        <v>17.845400782924134</v>
      </c>
      <c r="AI877">
        <f>SQRT(Table1[[#This Row],[ax]]*Table1[[#This Row],[ax]]+Table1[[#This Row],[ay]]*Table1[[#This Row],[ay]]+Table1[[#This Row],[az]]*Table1[[#This Row],[az]])-9.807</f>
        <v>-0.41952570126698063</v>
      </c>
    </row>
    <row r="878" spans="1:35" x14ac:dyDescent="0.25">
      <c r="A878">
        <v>48788310</v>
      </c>
      <c r="B878">
        <v>1.5515220000000001</v>
      </c>
      <c r="C878">
        <v>-8.6315360000000005</v>
      </c>
      <c r="D878">
        <v>0.483653</v>
      </c>
      <c r="E878">
        <v>-0.43210399999999999</v>
      </c>
      <c r="F878">
        <v>4.3632559999999998</v>
      </c>
      <c r="G878">
        <v>1.088184</v>
      </c>
      <c r="H878">
        <v>19.907909</v>
      </c>
      <c r="I878">
        <v>56.644126999999997</v>
      </c>
      <c r="J878">
        <v>27.045237</v>
      </c>
      <c r="K878">
        <f>Table1[[#This Row],[mx]]-$W$8</f>
        <v>9.7926770252965643</v>
      </c>
      <c r="L878">
        <f>Table1[[#This Row],[my]]-$X$8</f>
        <v>49.496457523673449</v>
      </c>
      <c r="M878">
        <f>Table1[[#This Row],[mz]]-$Y$8</f>
        <v>1.6055186171971663</v>
      </c>
      <c r="N878">
        <f>Table1[[#This Row],[cx]]*$W$9+Table1[[#This Row],[cy]]*$X$9+Table1[[#This Row],[cz]]*$Y$9</f>
        <v>0.19917213048253671</v>
      </c>
      <c r="O878">
        <f>Table1[[#This Row],[cx]]*$W$10+Table1[[#This Row],[cy]]*$X$10+Table1[[#This Row],[cz]]*$Y$10</f>
        <v>0.96923661306835585</v>
      </c>
      <c r="P878">
        <f>Table1[[#This Row],[cx]]*$W$11+Table1[[#This Row],[cy]]*$X$11+Table1[[#This Row],[cz]]*$Y$11</f>
        <v>2.4271127874635885E-2</v>
      </c>
      <c r="Q878">
        <f t="shared" si="71"/>
        <v>4.1297403836220277E-4</v>
      </c>
      <c r="R878">
        <f t="shared" si="72"/>
        <v>78.387723910948196</v>
      </c>
      <c r="AF878">
        <f t="shared" si="73"/>
        <v>-24.757735510720924</v>
      </c>
      <c r="AG878">
        <f t="shared" si="74"/>
        <v>249.9961537351335</v>
      </c>
      <c r="AH878">
        <f t="shared" si="75"/>
        <v>62.348350533663975</v>
      </c>
      <c r="AI878">
        <f>SQRT(Table1[[#This Row],[ax]]*Table1[[#This Row],[ax]]+Table1[[#This Row],[ay]]*Table1[[#This Row],[ay]]+Table1[[#This Row],[az]]*Table1[[#This Row],[az]])-9.807</f>
        <v>-1.0238027199550501</v>
      </c>
    </row>
    <row r="879" spans="1:35" x14ac:dyDescent="0.25">
      <c r="A879">
        <v>48839378</v>
      </c>
      <c r="B879">
        <v>0.71590299999999996</v>
      </c>
      <c r="C879">
        <v>-9.4503959999999996</v>
      </c>
      <c r="D879">
        <v>-0.37351499999999999</v>
      </c>
      <c r="E879">
        <v>-0.64556000000000002</v>
      </c>
      <c r="F879">
        <v>4.3632559999999998</v>
      </c>
      <c r="G879">
        <v>0.25659900000000002</v>
      </c>
      <c r="H879">
        <v>18.098099000000001</v>
      </c>
      <c r="I879">
        <v>56.283337000000003</v>
      </c>
      <c r="J879">
        <v>35.713580999999998</v>
      </c>
      <c r="K879">
        <f>Table1[[#This Row],[mx]]-$W$8</f>
        <v>7.9828670252965654</v>
      </c>
      <c r="L879">
        <f>Table1[[#This Row],[my]]-$X$8</f>
        <v>49.135667523673455</v>
      </c>
      <c r="M879">
        <f>Table1[[#This Row],[mz]]-$Y$8</f>
        <v>10.273862617197164</v>
      </c>
      <c r="N879">
        <f>Table1[[#This Row],[cx]]*$W$9+Table1[[#This Row],[cy]]*$X$9+Table1[[#This Row],[cz]]*$Y$9</f>
        <v>0.16409240744322579</v>
      </c>
      <c r="O879">
        <f>Table1[[#This Row],[cx]]*$W$10+Table1[[#This Row],[cy]]*$X$10+Table1[[#This Row],[cz]]*$Y$10</f>
        <v>0.96127383979562508</v>
      </c>
      <c r="P879">
        <f>Table1[[#This Row],[cx]]*$W$11+Table1[[#This Row],[cy]]*$X$11+Table1[[#This Row],[cz]]*$Y$11</f>
        <v>0.19903386241244966</v>
      </c>
      <c r="Q879">
        <f t="shared" si="71"/>
        <v>8.8582136553475057E-5</v>
      </c>
      <c r="R879">
        <f t="shared" si="72"/>
        <v>80.312807083146524</v>
      </c>
      <c r="AF879">
        <f t="shared" si="73"/>
        <v>-36.987863422465423</v>
      </c>
      <c r="AG879">
        <f t="shared" si="74"/>
        <v>249.9961537351335</v>
      </c>
      <c r="AH879">
        <f t="shared" si="75"/>
        <v>14.702039727277413</v>
      </c>
      <c r="AI879">
        <f>SQRT(Table1[[#This Row],[ax]]*Table1[[#This Row],[ax]]+Table1[[#This Row],[ay]]*Table1[[#This Row],[ay]]+Table1[[#This Row],[az]]*Table1[[#This Row],[az]])-9.807</f>
        <v>-0.32216920986726372</v>
      </c>
    </row>
    <row r="880" spans="1:35" x14ac:dyDescent="0.25">
      <c r="A880">
        <v>48890443</v>
      </c>
      <c r="B880">
        <v>0.71111400000000002</v>
      </c>
      <c r="C880">
        <v>-8.9164619999999992</v>
      </c>
      <c r="D880">
        <v>-0.37351499999999999</v>
      </c>
      <c r="E880">
        <v>1.0688759999999999</v>
      </c>
      <c r="F880">
        <v>4.3632559999999998</v>
      </c>
      <c r="G880">
        <v>-0.50334500000000004</v>
      </c>
      <c r="H880">
        <v>14.116517999999999</v>
      </c>
      <c r="I880">
        <v>56.644126999999997</v>
      </c>
      <c r="J880">
        <v>40.567855999999999</v>
      </c>
      <c r="K880">
        <f>Table1[[#This Row],[mx]]-$W$8</f>
        <v>4.0012860252965634</v>
      </c>
      <c r="L880">
        <f>Table1[[#This Row],[my]]-$X$8</f>
        <v>49.496457523673449</v>
      </c>
      <c r="M880">
        <f>Table1[[#This Row],[mz]]-$Y$8</f>
        <v>15.128137617197165</v>
      </c>
      <c r="N880">
        <f>Table1[[#This Row],[cx]]*$W$9+Table1[[#This Row],[cy]]*$X$9+Table1[[#This Row],[cz]]*$Y$9</f>
        <v>8.7115252812053512E-2</v>
      </c>
      <c r="O880">
        <f>Table1[[#This Row],[cx]]*$W$10+Table1[[#This Row],[cy]]*$X$10+Table1[[#This Row],[cz]]*$Y$10</f>
        <v>0.96783978885569466</v>
      </c>
      <c r="P880">
        <f>Table1[[#This Row],[cx]]*$W$11+Table1[[#This Row],[cy]]*$X$11+Table1[[#This Row],[cz]]*$Y$11</f>
        <v>0.29833556316193688</v>
      </c>
      <c r="Q880">
        <f t="shared" si="71"/>
        <v>1.1093584080869301E-3</v>
      </c>
      <c r="R880">
        <f t="shared" si="72"/>
        <v>84.856667475066857</v>
      </c>
      <c r="AF880">
        <f t="shared" si="73"/>
        <v>61.242083622825376</v>
      </c>
      <c r="AG880">
        <f t="shared" si="74"/>
        <v>249.9961537351335</v>
      </c>
      <c r="AH880">
        <f t="shared" si="75"/>
        <v>-28.839544139012425</v>
      </c>
      <c r="AI880">
        <f>SQRT(Table1[[#This Row],[ax]]*Table1[[#This Row],[ax]]+Table1[[#This Row],[ay]]*Table1[[#This Row],[ay]]+Table1[[#This Row],[az]]*Table1[[#This Row],[az]])-9.807</f>
        <v>-0.85443102938240578</v>
      </c>
    </row>
    <row r="881" spans="1:35" x14ac:dyDescent="0.25">
      <c r="A881">
        <v>48941512</v>
      </c>
      <c r="B881">
        <v>0.49083599999999999</v>
      </c>
      <c r="C881">
        <v>-8.2005590000000002</v>
      </c>
      <c r="D881">
        <v>0.19154599999999999</v>
      </c>
      <c r="E881">
        <v>0.560338</v>
      </c>
      <c r="F881">
        <v>4.3632559999999998</v>
      </c>
      <c r="G881">
        <v>-1.558E-2</v>
      </c>
      <c r="H881">
        <v>9.5919919999999994</v>
      </c>
      <c r="I881">
        <v>56.82452</v>
      </c>
      <c r="J881">
        <v>37.620617000000003</v>
      </c>
      <c r="K881">
        <f>Table1[[#This Row],[mx]]-$W$8</f>
        <v>-0.52323997470343642</v>
      </c>
      <c r="L881">
        <f>Table1[[#This Row],[my]]-$X$8</f>
        <v>49.676850523673451</v>
      </c>
      <c r="M881">
        <f>Table1[[#This Row],[mz]]-$Y$8</f>
        <v>12.180898617197169</v>
      </c>
      <c r="N881">
        <f>Table1[[#This Row],[cx]]*$W$9+Table1[[#This Row],[cy]]*$X$9+Table1[[#This Row],[cz]]*$Y$9</f>
        <v>-4.1956547783232964E-4</v>
      </c>
      <c r="O881">
        <f>Table1[[#This Row],[cx]]*$W$10+Table1[[#This Row],[cy]]*$X$10+Table1[[#This Row],[cz]]*$Y$10</f>
        <v>0.97168079638599858</v>
      </c>
      <c r="P881">
        <f>Table1[[#This Row],[cx]]*$W$11+Table1[[#This Row],[cy]]*$X$11+Table1[[#This Row],[cz]]*$Y$11</f>
        <v>0.24145740905069332</v>
      </c>
      <c r="Q881">
        <f t="shared" si="71"/>
        <v>6.0783277578331362E-6</v>
      </c>
      <c r="R881">
        <f t="shared" si="72"/>
        <v>90.024739945159538</v>
      </c>
      <c r="AF881">
        <f t="shared" si="73"/>
        <v>32.105002500801525</v>
      </c>
      <c r="AG881">
        <f t="shared" si="74"/>
        <v>249.9961537351335</v>
      </c>
      <c r="AH881">
        <f t="shared" si="75"/>
        <v>-0.89266824481382256</v>
      </c>
      <c r="AI881">
        <f>SQRT(Table1[[#This Row],[ax]]*Table1[[#This Row],[ax]]+Table1[[#This Row],[ay]]*Table1[[#This Row],[ay]]+Table1[[#This Row],[az]]*Table1[[#This Row],[az]])-9.807</f>
        <v>-1.5895321563456672</v>
      </c>
    </row>
    <row r="882" spans="1:35" x14ac:dyDescent="0.25">
      <c r="A882">
        <v>48992570</v>
      </c>
      <c r="B882">
        <v>-8.1406999999999993E-2</v>
      </c>
      <c r="C882">
        <v>-7.6019779999999999</v>
      </c>
      <c r="D882">
        <v>1.1061780000000001</v>
      </c>
      <c r="E882">
        <v>-0.11798</v>
      </c>
      <c r="F882">
        <v>4.3632559999999998</v>
      </c>
      <c r="G882">
        <v>1.244381</v>
      </c>
      <c r="H882">
        <v>5.0674679999999999</v>
      </c>
      <c r="I882">
        <v>57.004916999999999</v>
      </c>
      <c r="J882">
        <v>33.633178999999998</v>
      </c>
      <c r="K882">
        <f>Table1[[#This Row],[mx]]-$W$8</f>
        <v>-5.047763974703436</v>
      </c>
      <c r="L882">
        <f>Table1[[#This Row],[my]]-$X$8</f>
        <v>49.85724752367345</v>
      </c>
      <c r="M882">
        <f>Table1[[#This Row],[mz]]-$Y$8</f>
        <v>8.1934606171971645</v>
      </c>
      <c r="N882">
        <f>Table1[[#This Row],[cx]]*$W$9+Table1[[#This Row],[cy]]*$X$9+Table1[[#This Row],[cz]]*$Y$9</f>
        <v>-8.7956308416706513E-2</v>
      </c>
      <c r="O882">
        <f>Table1[[#This Row],[cx]]*$W$10+Table1[[#This Row],[cy]]*$X$10+Table1[[#This Row],[cz]]*$Y$10</f>
        <v>0.97562959939395177</v>
      </c>
      <c r="P882">
        <f>Table1[[#This Row],[cx]]*$W$11+Table1[[#This Row],[cy]]*$X$11+Table1[[#This Row],[cz]]*$Y$11</f>
        <v>0.16371799172010962</v>
      </c>
      <c r="Q882">
        <f t="shared" si="71"/>
        <v>1.851502253890638E-4</v>
      </c>
      <c r="R882">
        <f t="shared" si="72"/>
        <v>95.151481994044374</v>
      </c>
      <c r="AF882">
        <f t="shared" si="73"/>
        <v>-6.7597560669534529</v>
      </c>
      <c r="AG882">
        <f t="shared" si="74"/>
        <v>249.9961537351335</v>
      </c>
      <c r="AH882">
        <f t="shared" si="75"/>
        <v>71.297779406268887</v>
      </c>
      <c r="AI882">
        <f>SQRT(Table1[[#This Row],[ax]]*Table1[[#This Row],[ax]]+Table1[[#This Row],[ay]]*Table1[[#This Row],[ay]]+Table1[[#This Row],[az]]*Table1[[#This Row],[az]])-9.807</f>
        <v>-2.1245312314453892</v>
      </c>
    </row>
    <row r="883" spans="1:35" x14ac:dyDescent="0.25">
      <c r="A883">
        <v>49043632</v>
      </c>
      <c r="B883">
        <v>0.87392800000000004</v>
      </c>
      <c r="C883">
        <v>-9.7664460000000002</v>
      </c>
      <c r="D883">
        <v>3.2275480000000001</v>
      </c>
      <c r="E883">
        <v>-2.0406780000000002</v>
      </c>
      <c r="F883">
        <v>4.3632559999999998</v>
      </c>
      <c r="G883">
        <v>2.9590830000000001</v>
      </c>
      <c r="H883">
        <v>3.4386389999999998</v>
      </c>
      <c r="I883">
        <v>57.185310000000001</v>
      </c>
      <c r="J883">
        <v>32.766345999999999</v>
      </c>
      <c r="K883">
        <f>Table1[[#This Row],[mx]]-$W$8</f>
        <v>-6.6765929747034356</v>
      </c>
      <c r="L883">
        <f>Table1[[#This Row],[my]]-$X$8</f>
        <v>50.037640523673453</v>
      </c>
      <c r="M883">
        <f>Table1[[#This Row],[mz]]-$Y$8</f>
        <v>7.3266276171971647</v>
      </c>
      <c r="N883">
        <f>Table1[[#This Row],[cx]]*$W$9+Table1[[#This Row],[cy]]*$X$9+Table1[[#This Row],[cz]]*$Y$9</f>
        <v>-0.11944596364610313</v>
      </c>
      <c r="O883">
        <f>Table1[[#This Row],[cx]]*$W$10+Table1[[#This Row],[cy]]*$X$10+Table1[[#This Row],[cz]]*$Y$10</f>
        <v>0.97925342087827594</v>
      </c>
      <c r="P883">
        <f>Table1[[#This Row],[cx]]*$W$11+Table1[[#This Row],[cy]]*$X$11+Table1[[#This Row],[cz]]*$Y$11</f>
        <v>0.14712882737652344</v>
      </c>
      <c r="Q883">
        <f t="shared" si="71"/>
        <v>2.6507130730261078E-5</v>
      </c>
      <c r="R883">
        <f t="shared" si="72"/>
        <v>96.954388090348232</v>
      </c>
      <c r="AF883">
        <f t="shared" si="73"/>
        <v>-116.92223674519782</v>
      </c>
      <c r="AG883">
        <f t="shared" si="74"/>
        <v>249.9961537351335</v>
      </c>
      <c r="AH883">
        <f t="shared" si="75"/>
        <v>169.54296712891019</v>
      </c>
      <c r="AI883">
        <f>SQRT(Table1[[#This Row],[ax]]*Table1[[#This Row],[ax]]+Table1[[#This Row],[ay]]*Table1[[#This Row],[ay]]+Table1[[#This Row],[az]]*Table1[[#This Row],[az]])-9.807</f>
        <v>0.5159978064709474</v>
      </c>
    </row>
    <row r="884" spans="1:35" x14ac:dyDescent="0.25">
      <c r="A884">
        <v>49094702</v>
      </c>
      <c r="B884">
        <v>2.7917809999999998</v>
      </c>
      <c r="C884">
        <v>-9.4001149999999996</v>
      </c>
      <c r="D884">
        <v>4.8676599999999999</v>
      </c>
      <c r="E884">
        <v>-2.8887749999999999</v>
      </c>
      <c r="F884">
        <v>4.3632559999999998</v>
      </c>
      <c r="G884">
        <v>1.5812759999999999</v>
      </c>
      <c r="H884">
        <v>5.2484489999999999</v>
      </c>
      <c r="I884">
        <v>56.463729999999998</v>
      </c>
      <c r="J884">
        <v>32.766345999999999</v>
      </c>
      <c r="K884">
        <f>Table1[[#This Row],[mx]]-$W$8</f>
        <v>-4.8667829747034359</v>
      </c>
      <c r="L884">
        <f>Table1[[#This Row],[my]]-$X$8</f>
        <v>49.31606052367345</v>
      </c>
      <c r="M884">
        <f>Table1[[#This Row],[mz]]-$Y$8</f>
        <v>7.3266276171971647</v>
      </c>
      <c r="N884">
        <f>Table1[[#This Row],[cx]]*$W$9+Table1[[#This Row],[cy]]*$X$9+Table1[[#This Row],[cz]]*$Y$9</f>
        <v>-8.456086646939652E-2</v>
      </c>
      <c r="O884">
        <f>Table1[[#This Row],[cx]]*$W$10+Table1[[#This Row],[cy]]*$X$10+Table1[[#This Row],[cz]]*$Y$10</f>
        <v>0.9651198808703737</v>
      </c>
      <c r="P884">
        <f>Table1[[#This Row],[cx]]*$W$11+Table1[[#This Row],[cy]]*$X$11+Table1[[#This Row],[cz]]*$Y$11</f>
        <v>0.14627765817894431</v>
      </c>
      <c r="Q884">
        <f t="shared" si="71"/>
        <v>1.5996737868997914E-3</v>
      </c>
      <c r="R884">
        <f t="shared" si="72"/>
        <v>95.007294719402978</v>
      </c>
      <c r="AF884">
        <f t="shared" si="73"/>
        <v>-165.51461546290437</v>
      </c>
      <c r="AG884">
        <f t="shared" si="74"/>
        <v>249.9961537351335</v>
      </c>
      <c r="AH884">
        <f t="shared" si="75"/>
        <v>90.600441045328765</v>
      </c>
      <c r="AI884">
        <f>SQRT(Table1[[#This Row],[ax]]*Table1[[#This Row],[ax]]+Table1[[#This Row],[ay]]*Table1[[#This Row],[ay]]+Table1[[#This Row],[az]]*Table1[[#This Row],[az]])-9.807</f>
        <v>1.1406169571640561</v>
      </c>
    </row>
    <row r="885" spans="1:35" x14ac:dyDescent="0.25">
      <c r="A885">
        <v>49145773</v>
      </c>
      <c r="B885">
        <v>4.3744290000000001</v>
      </c>
      <c r="C885">
        <v>-10.757695999999999</v>
      </c>
      <c r="D885">
        <v>4.6210449999999996</v>
      </c>
      <c r="E885">
        <v>-1.400711</v>
      </c>
      <c r="F885">
        <v>4.3632559999999998</v>
      </c>
      <c r="G885">
        <v>2.647888</v>
      </c>
      <c r="H885">
        <v>-1.0858859999999999</v>
      </c>
      <c r="I885">
        <v>55.922545999999997</v>
      </c>
      <c r="J885">
        <v>29.819106999999999</v>
      </c>
      <c r="K885">
        <f>Table1[[#This Row],[mx]]-$W$8</f>
        <v>-11.201117974703436</v>
      </c>
      <c r="L885">
        <f>Table1[[#This Row],[my]]-$X$8</f>
        <v>48.774876523673449</v>
      </c>
      <c r="M885">
        <f>Table1[[#This Row],[mz]]-$Y$8</f>
        <v>4.379388617197165</v>
      </c>
      <c r="N885">
        <f>Table1[[#This Row],[cx]]*$W$9+Table1[[#This Row],[cy]]*$X$9+Table1[[#This Row],[cz]]*$Y$9</f>
        <v>-0.20726208692137651</v>
      </c>
      <c r="O885">
        <f>Table1[[#This Row],[cx]]*$W$10+Table1[[#This Row],[cy]]*$X$10+Table1[[#This Row],[cz]]*$Y$10</f>
        <v>0.95482959582662885</v>
      </c>
      <c r="P885">
        <f>Table1[[#This Row],[cx]]*$W$11+Table1[[#This Row],[cy]]*$X$11+Table1[[#This Row],[cz]]*$Y$11</f>
        <v>9.0340451861287183E-2</v>
      </c>
      <c r="Q885">
        <f t="shared" si="71"/>
        <v>1.3824619356433132E-3</v>
      </c>
      <c r="R885">
        <f t="shared" si="72"/>
        <v>102.24703498590328</v>
      </c>
      <c r="AF885">
        <f t="shared" si="73"/>
        <v>-80.254828617549052</v>
      </c>
      <c r="AG885">
        <f t="shared" si="74"/>
        <v>249.9961537351335</v>
      </c>
      <c r="AH885">
        <f t="shared" si="75"/>
        <v>151.71280702333652</v>
      </c>
      <c r="AI885">
        <f>SQRT(Table1[[#This Row],[ax]]*Table1[[#This Row],[ax]]+Table1[[#This Row],[ay]]*Table1[[#This Row],[ay]]+Table1[[#This Row],[az]]*Table1[[#This Row],[az]])-9.807</f>
        <v>2.6917083011198386</v>
      </c>
    </row>
    <row r="886" spans="1:35" x14ac:dyDescent="0.25">
      <c r="A886">
        <v>49196845</v>
      </c>
      <c r="B886">
        <v>3.4765579999999998</v>
      </c>
      <c r="C886">
        <v>-8.4352029999999996</v>
      </c>
      <c r="D886">
        <v>3.1317750000000002</v>
      </c>
      <c r="E886">
        <v>-1.1070930000000001</v>
      </c>
      <c r="F886">
        <v>4.3632559999999998</v>
      </c>
      <c r="G886">
        <v>2.6012819999999999</v>
      </c>
      <c r="H886">
        <v>3.2576580000000002</v>
      </c>
      <c r="I886">
        <v>57.365707</v>
      </c>
      <c r="J886">
        <v>21.150763000000001</v>
      </c>
      <c r="K886">
        <f>Table1[[#This Row],[mx]]-$W$8</f>
        <v>-6.8575739747034357</v>
      </c>
      <c r="L886">
        <f>Table1[[#This Row],[my]]-$X$8</f>
        <v>50.218037523673452</v>
      </c>
      <c r="M886">
        <f>Table1[[#This Row],[mz]]-$Y$8</f>
        <v>-4.2889553828028326</v>
      </c>
      <c r="N886">
        <f>Table1[[#This Row],[cx]]*$W$9+Table1[[#This Row],[cy]]*$X$9+Table1[[#This Row],[cz]]*$Y$9</f>
        <v>-0.12293530650069678</v>
      </c>
      <c r="O886">
        <f>Table1[[#This Row],[cx]]*$W$10+Table1[[#This Row],[cy]]*$X$10+Table1[[#This Row],[cz]]*$Y$10</f>
        <v>0.98398952511323334</v>
      </c>
      <c r="P886">
        <f>Table1[[#This Row],[cx]]*$W$11+Table1[[#This Row],[cy]]*$X$11+Table1[[#This Row],[cz]]*$Y$11</f>
        <v>-8.5744099568085222E-2</v>
      </c>
      <c r="Q886">
        <f t="shared" si="71"/>
        <v>8.6480221740639778E-5</v>
      </c>
      <c r="R886">
        <f t="shared" si="72"/>
        <v>97.121382366593608</v>
      </c>
      <c r="AF886">
        <f t="shared" si="73"/>
        <v>-63.431756428476852</v>
      </c>
      <c r="AG886">
        <f t="shared" si="74"/>
        <v>249.9961537351335</v>
      </c>
      <c r="AH886">
        <f t="shared" si="75"/>
        <v>149.04247992334982</v>
      </c>
      <c r="AI886">
        <f>SQRT(Table1[[#This Row],[ax]]*Table1[[#This Row],[ax]]+Table1[[#This Row],[ay]]*Table1[[#This Row],[ay]]+Table1[[#This Row],[az]]*Table1[[#This Row],[az]])-9.807</f>
        <v>-0.16090649904335841</v>
      </c>
    </row>
    <row r="887" spans="1:35" x14ac:dyDescent="0.25">
      <c r="A887">
        <v>49247914</v>
      </c>
      <c r="B887">
        <v>2.8995259999999998</v>
      </c>
      <c r="C887">
        <v>-10.149538</v>
      </c>
      <c r="D887">
        <v>1.3934960000000001</v>
      </c>
      <c r="E887">
        <v>-0.90482300000000004</v>
      </c>
      <c r="F887">
        <v>4.3632559999999998</v>
      </c>
      <c r="G887">
        <v>3.2215419999999999</v>
      </c>
      <c r="H887">
        <v>18.279081000000001</v>
      </c>
      <c r="I887">
        <v>56.463729999999998</v>
      </c>
      <c r="J887">
        <v>27.565338000000001</v>
      </c>
      <c r="K887">
        <f>Table1[[#This Row],[mx]]-$W$8</f>
        <v>8.1638490252965656</v>
      </c>
      <c r="L887">
        <f>Table1[[#This Row],[my]]-$X$8</f>
        <v>49.31606052367345</v>
      </c>
      <c r="M887">
        <f>Table1[[#This Row],[mz]]-$Y$8</f>
        <v>2.1256196171971666</v>
      </c>
      <c r="N887">
        <f>Table1[[#This Row],[cx]]*$W$9+Table1[[#This Row],[cy]]*$X$9+Table1[[#This Row],[cz]]*$Y$9</f>
        <v>0.16761478222638751</v>
      </c>
      <c r="O887">
        <f>Table1[[#This Row],[cx]]*$W$10+Table1[[#This Row],[cy]]*$X$10+Table1[[#This Row],[cz]]*$Y$10</f>
        <v>0.96565058866098274</v>
      </c>
      <c r="P887">
        <f>Table1[[#This Row],[cx]]*$W$11+Table1[[#This Row],[cy]]*$X$11+Table1[[#This Row],[cz]]*$Y$11</f>
        <v>3.5519463939211633E-2</v>
      </c>
      <c r="Q887">
        <f t="shared" si="71"/>
        <v>1.456383510541518E-3</v>
      </c>
      <c r="R887">
        <f t="shared" si="72"/>
        <v>80.152879858343027</v>
      </c>
      <c r="AF887">
        <f t="shared" si="73"/>
        <v>-51.842539106365692</v>
      </c>
      <c r="AG887">
        <f t="shared" si="74"/>
        <v>249.9961537351335</v>
      </c>
      <c r="AH887">
        <f t="shared" si="75"/>
        <v>184.58076012413426</v>
      </c>
      <c r="AI887">
        <f>SQRT(Table1[[#This Row],[ax]]*Table1[[#This Row],[ax]]+Table1[[#This Row],[ay]]*Table1[[#This Row],[ay]]+Table1[[#This Row],[az]]*Table1[[#This Row],[az]])-9.807</f>
        <v>0.84016881335766058</v>
      </c>
    </row>
    <row r="888" spans="1:35" x14ac:dyDescent="0.25">
      <c r="A888">
        <v>49298987</v>
      </c>
      <c r="B888">
        <v>1.1109659999999999</v>
      </c>
      <c r="C888">
        <v>-8.5477349999999994</v>
      </c>
      <c r="D888">
        <v>-0.272953</v>
      </c>
      <c r="E888">
        <v>-1.105229</v>
      </c>
      <c r="F888">
        <v>4.3632559999999998</v>
      </c>
      <c r="G888">
        <v>1.4649999999999999E-3</v>
      </c>
      <c r="H888">
        <v>18.641043</v>
      </c>
      <c r="I888">
        <v>55.020569000000002</v>
      </c>
      <c r="J888">
        <v>36.233685000000001</v>
      </c>
      <c r="K888">
        <f>Table1[[#This Row],[mx]]-$W$8</f>
        <v>8.525811025296564</v>
      </c>
      <c r="L888">
        <f>Table1[[#This Row],[my]]-$X$8</f>
        <v>47.872899523673453</v>
      </c>
      <c r="M888">
        <f>Table1[[#This Row],[mz]]-$Y$8</f>
        <v>10.793966617197167</v>
      </c>
      <c r="N888">
        <f>Table1[[#This Row],[cx]]*$W$9+Table1[[#This Row],[cy]]*$X$9+Table1[[#This Row],[cz]]*$Y$9</f>
        <v>0.17435497687133075</v>
      </c>
      <c r="O888">
        <f>Table1[[#This Row],[cx]]*$W$10+Table1[[#This Row],[cy]]*$X$10+Table1[[#This Row],[cz]]*$Y$10</f>
        <v>0.93648781378204859</v>
      </c>
      <c r="P888">
        <f>Table1[[#This Row],[cx]]*$W$11+Table1[[#This Row],[cy]]*$X$11+Table1[[#This Row],[cz]]*$Y$11</f>
        <v>0.2092743225590081</v>
      </c>
      <c r="Q888">
        <f t="shared" si="71"/>
        <v>2.3809690637941125E-3</v>
      </c>
      <c r="R888">
        <f t="shared" si="72"/>
        <v>79.453443181802072</v>
      </c>
      <c r="AF888">
        <f t="shared" si="73"/>
        <v>-63.324957095464462</v>
      </c>
      <c r="AG888">
        <f t="shared" si="74"/>
        <v>249.9961537351335</v>
      </c>
      <c r="AH888">
        <f t="shared" si="75"/>
        <v>8.3938316986665595E-2</v>
      </c>
      <c r="AI888">
        <f>SQRT(Table1[[#This Row],[ax]]*Table1[[#This Row],[ax]]+Table1[[#This Row],[ay]]*Table1[[#This Row],[ay]]+Table1[[#This Row],[az]]*Table1[[#This Row],[az]])-9.807</f>
        <v>-1.1830494885702176</v>
      </c>
    </row>
    <row r="889" spans="1:35" x14ac:dyDescent="0.25">
      <c r="A889">
        <v>49350052</v>
      </c>
      <c r="B889">
        <v>2.2602419999999999</v>
      </c>
      <c r="C889">
        <v>-10.367421999999999</v>
      </c>
      <c r="D889">
        <v>-1.173219</v>
      </c>
      <c r="E889">
        <v>1.031325</v>
      </c>
      <c r="F889">
        <v>3.3825319999999999</v>
      </c>
      <c r="G889">
        <v>-1.492059</v>
      </c>
      <c r="H889">
        <v>9.0490490000000001</v>
      </c>
      <c r="I889">
        <v>55.561751999999998</v>
      </c>
      <c r="J889">
        <v>41.261322</v>
      </c>
      <c r="K889">
        <f>Table1[[#This Row],[mx]]-$W$8</f>
        <v>-1.0661829747034357</v>
      </c>
      <c r="L889">
        <f>Table1[[#This Row],[my]]-$X$8</f>
        <v>48.41408252367345</v>
      </c>
      <c r="M889">
        <f>Table1[[#This Row],[mz]]-$Y$8</f>
        <v>15.821603617197166</v>
      </c>
      <c r="N889">
        <f>Table1[[#This Row],[cx]]*$W$9+Table1[[#This Row],[cy]]*$X$9+Table1[[#This Row],[cz]]*$Y$9</f>
        <v>-1.1166578772635716E-2</v>
      </c>
      <c r="O889">
        <f>Table1[[#This Row],[cx]]*$W$10+Table1[[#This Row],[cy]]*$X$10+Table1[[#This Row],[cz]]*$Y$10</f>
        <v>0.94657227515070652</v>
      </c>
      <c r="P889">
        <f>Table1[[#This Row],[cx]]*$W$11+Table1[[#This Row],[cy]]*$X$11+Table1[[#This Row],[cz]]*$Y$11</f>
        <v>0.31481937115533426</v>
      </c>
      <c r="Q889">
        <f t="shared" si="71"/>
        <v>2.2705215278347666E-5</v>
      </c>
      <c r="R889">
        <f t="shared" si="72"/>
        <v>90.67587882637892</v>
      </c>
      <c r="AF889">
        <f t="shared" si="73"/>
        <v>59.090569806329633</v>
      </c>
      <c r="AG889">
        <f t="shared" si="74"/>
        <v>193.80480766794537</v>
      </c>
      <c r="AH889">
        <f t="shared" si="75"/>
        <v>-85.488683484510105</v>
      </c>
      <c r="AI889">
        <f>SQRT(Table1[[#This Row],[ax]]*Table1[[#This Row],[ax]]+Table1[[#This Row],[ay]]*Table1[[#This Row],[ay]]+Table1[[#This Row],[az]]*Table1[[#This Row],[az]])-9.807</f>
        <v>0.86860657043003719</v>
      </c>
    </row>
    <row r="890" spans="1:35" x14ac:dyDescent="0.25">
      <c r="A890">
        <v>49401124</v>
      </c>
      <c r="B890">
        <v>1.807714</v>
      </c>
      <c r="C890">
        <v>-8.5573130000000006</v>
      </c>
      <c r="D890">
        <v>-0.48125899999999999</v>
      </c>
      <c r="E890">
        <v>-0.61160400000000004</v>
      </c>
      <c r="F890">
        <v>-4.3633889999999997</v>
      </c>
      <c r="G890">
        <v>-0.82199699999999998</v>
      </c>
      <c r="H890">
        <v>4.3435439999999996</v>
      </c>
      <c r="I890">
        <v>54.840172000000003</v>
      </c>
      <c r="J890">
        <v>39.18092</v>
      </c>
      <c r="K890">
        <f>Table1[[#This Row],[mx]]-$W$8</f>
        <v>-5.7716879747034362</v>
      </c>
      <c r="L890">
        <f>Table1[[#This Row],[my]]-$X$8</f>
        <v>47.692502523673454</v>
      </c>
      <c r="M890">
        <f>Table1[[#This Row],[mz]]-$Y$8</f>
        <v>13.741201617197166</v>
      </c>
      <c r="N890">
        <f>Table1[[#This Row],[cx]]*$W$9+Table1[[#This Row],[cy]]*$X$9+Table1[[#This Row],[cz]]*$Y$9</f>
        <v>-0.10237812521919647</v>
      </c>
      <c r="O890">
        <f>Table1[[#This Row],[cx]]*$W$10+Table1[[#This Row],[cy]]*$X$10+Table1[[#This Row],[cz]]*$Y$10</f>
        <v>0.93265810945156236</v>
      </c>
      <c r="P890">
        <f>Table1[[#This Row],[cx]]*$W$11+Table1[[#This Row],[cy]]*$X$11+Table1[[#This Row],[cz]]*$Y$11</f>
        <v>0.27547140909305495</v>
      </c>
      <c r="Q890">
        <f t="shared" si="71"/>
        <v>1.9169574921050676E-3</v>
      </c>
      <c r="R890">
        <f t="shared" si="72"/>
        <v>96.264292527066928</v>
      </c>
      <c r="AF890">
        <f t="shared" si="73"/>
        <v>-35.0423279333192</v>
      </c>
      <c r="AG890">
        <f t="shared" si="74"/>
        <v>-250.00377407380876</v>
      </c>
      <c r="AH890">
        <f t="shared" si="75"/>
        <v>-47.096958872415129</v>
      </c>
      <c r="AI890">
        <f>SQRT(Table1[[#This Row],[ax]]*Table1[[#This Row],[ax]]+Table1[[#This Row],[ay]]*Table1[[#This Row],[ay]]+Table1[[#This Row],[az]]*Table1[[#This Row],[az]])-9.807</f>
        <v>-1.0476024230632159</v>
      </c>
    </row>
    <row r="891" spans="1:35" x14ac:dyDescent="0.25">
      <c r="A891">
        <v>49452191</v>
      </c>
      <c r="B891">
        <v>1.2809630000000001</v>
      </c>
      <c r="C891">
        <v>-8.9451929999999997</v>
      </c>
      <c r="D891">
        <v>-5.7464000000000001E-2</v>
      </c>
      <c r="E891">
        <v>-0.22797000000000001</v>
      </c>
      <c r="F891">
        <v>-4.3633889999999997</v>
      </c>
      <c r="G891">
        <v>-0.61666399999999999</v>
      </c>
      <c r="H891">
        <v>8.6870879999999993</v>
      </c>
      <c r="I891">
        <v>53.757801000000001</v>
      </c>
      <c r="J891">
        <v>41.954791999999998</v>
      </c>
      <c r="K891">
        <f>Table1[[#This Row],[mx]]-$W$8</f>
        <v>-1.4281439747034366</v>
      </c>
      <c r="L891">
        <f>Table1[[#This Row],[my]]-$X$8</f>
        <v>46.610131523673452</v>
      </c>
      <c r="M891">
        <f>Table1[[#This Row],[mz]]-$Y$8</f>
        <v>16.515073617197164</v>
      </c>
      <c r="N891">
        <f>Table1[[#This Row],[cx]]*$W$9+Table1[[#This Row],[cy]]*$X$9+Table1[[#This Row],[cz]]*$Y$9</f>
        <v>-1.8522058265245694E-2</v>
      </c>
      <c r="O891">
        <f>Table1[[#This Row],[cx]]*$W$10+Table1[[#This Row],[cy]]*$X$10+Table1[[#This Row],[cz]]*$Y$10</f>
        <v>0.91116954842149622</v>
      </c>
      <c r="P891">
        <f>Table1[[#This Row],[cx]]*$W$11+Table1[[#This Row],[cy]]*$X$11+Table1[[#This Row],[cz]]*$Y$11</f>
        <v>0.32901839479403383</v>
      </c>
      <c r="Q891">
        <f t="shared" si="71"/>
        <v>3.7422439948384418E-3</v>
      </c>
      <c r="R891">
        <f t="shared" si="72"/>
        <v>91.164535876296569</v>
      </c>
      <c r="AF891">
        <f t="shared" si="73"/>
        <v>-13.061718855597377</v>
      </c>
      <c r="AG891">
        <f t="shared" si="74"/>
        <v>-250.00377407380876</v>
      </c>
      <c r="AH891">
        <f t="shared" si="75"/>
        <v>-35.332244577655395</v>
      </c>
      <c r="AI891">
        <f>SQRT(Table1[[#This Row],[ax]]*Table1[[#This Row],[ax]]+Table1[[#This Row],[ay]]*Table1[[#This Row],[ay]]+Table1[[#This Row],[az]]*Table1[[#This Row],[az]])-9.807</f>
        <v>-0.77037197147553371</v>
      </c>
    </row>
    <row r="892" spans="1:35" x14ac:dyDescent="0.25">
      <c r="A892">
        <v>49503257</v>
      </c>
      <c r="B892">
        <v>1.182796</v>
      </c>
      <c r="C892">
        <v>-9.5581399999999999</v>
      </c>
      <c r="D892">
        <v>0.87153400000000003</v>
      </c>
      <c r="E892">
        <v>0.54622300000000001</v>
      </c>
      <c r="F892">
        <v>-4.3633889999999997</v>
      </c>
      <c r="G892">
        <v>-2.0208370000000002</v>
      </c>
      <c r="H892">
        <v>17.917117999999999</v>
      </c>
      <c r="I892">
        <v>56.102939999999997</v>
      </c>
      <c r="J892">
        <v>40.741222</v>
      </c>
      <c r="K892">
        <f>Table1[[#This Row],[mx]]-$W$8</f>
        <v>7.8018860252965627</v>
      </c>
      <c r="L892">
        <f>Table1[[#This Row],[my]]-$X$8</f>
        <v>48.955270523673448</v>
      </c>
      <c r="M892">
        <f>Table1[[#This Row],[mz]]-$Y$8</f>
        <v>15.301503617197167</v>
      </c>
      <c r="N892">
        <f>Table1[[#This Row],[cx]]*$W$9+Table1[[#This Row],[cy]]*$X$9+Table1[[#This Row],[cz]]*$Y$9</f>
        <v>0.16056415881826985</v>
      </c>
      <c r="O892">
        <f>Table1[[#This Row],[cx]]*$W$10+Table1[[#This Row],[cy]]*$X$10+Table1[[#This Row],[cz]]*$Y$10</f>
        <v>0.95722016451732816</v>
      </c>
      <c r="P892">
        <f>Table1[[#This Row],[cx]]*$W$11+Table1[[#This Row],[cy]]*$X$11+Table1[[#This Row],[cz]]*$Y$11</f>
        <v>0.29996437442325025</v>
      </c>
      <c r="Q892">
        <f t="shared" si="71"/>
        <v>1.0259156713481794E-3</v>
      </c>
      <c r="R892">
        <f t="shared" si="72"/>
        <v>80.477850031209314</v>
      </c>
      <c r="AF892">
        <f t="shared" si="73"/>
        <v>31.296272572974367</v>
      </c>
      <c r="AG892">
        <f t="shared" si="74"/>
        <v>-250.00377407380876</v>
      </c>
      <c r="AH892">
        <f t="shared" si="75"/>
        <v>-115.78543118387876</v>
      </c>
      <c r="AI892">
        <f>SQRT(Table1[[#This Row],[ax]]*Table1[[#This Row],[ax]]+Table1[[#This Row],[ay]]*Table1[[#This Row],[ay]]+Table1[[#This Row],[az]]*Table1[[#This Row],[az]])-9.807</f>
        <v>-0.13660093117290195</v>
      </c>
    </row>
    <row r="893" spans="1:35" x14ac:dyDescent="0.25">
      <c r="A893">
        <v>49554329</v>
      </c>
      <c r="B893">
        <v>1.204345</v>
      </c>
      <c r="C893">
        <v>-7.7264819999999999</v>
      </c>
      <c r="D893">
        <v>1.012799</v>
      </c>
      <c r="E893">
        <v>5.5128000000000003E-2</v>
      </c>
      <c r="F893">
        <v>-4.3633889999999997</v>
      </c>
      <c r="G893">
        <v>-0.91960399999999998</v>
      </c>
      <c r="H893">
        <v>20.450852999999999</v>
      </c>
      <c r="I893">
        <v>56.82452</v>
      </c>
      <c r="J893">
        <v>33.806545</v>
      </c>
      <c r="K893">
        <f>Table1[[#This Row],[mx]]-$W$8</f>
        <v>10.335621025296563</v>
      </c>
      <c r="L893">
        <f>Table1[[#This Row],[my]]-$X$8</f>
        <v>49.676850523673451</v>
      </c>
      <c r="M893">
        <f>Table1[[#This Row],[mz]]-$Y$8</f>
        <v>8.3668266171971659</v>
      </c>
      <c r="N893">
        <f>Table1[[#This Row],[cx]]*$W$9+Table1[[#This Row],[cy]]*$X$9+Table1[[#This Row],[cz]]*$Y$9</f>
        <v>0.2097278098597104</v>
      </c>
      <c r="O893">
        <f>Table1[[#This Row],[cx]]*$W$10+Table1[[#This Row],[cy]]*$X$10+Table1[[#This Row],[cz]]*$Y$10</f>
        <v>0.97206919411912429</v>
      </c>
      <c r="P893">
        <f>Table1[[#This Row],[cx]]*$W$11+Table1[[#This Row],[cy]]*$X$11+Table1[[#This Row],[cz]]*$Y$11</f>
        <v>0.15958958111356658</v>
      </c>
      <c r="Q893">
        <f t="shared" si="71"/>
        <v>2.0658619862306844E-4</v>
      </c>
      <c r="R893">
        <f t="shared" si="72"/>
        <v>77.82483434860336</v>
      </c>
      <c r="AF893">
        <f t="shared" si="73"/>
        <v>3.1586017329972025</v>
      </c>
      <c r="AG893">
        <f t="shared" si="74"/>
        <v>-250.00377407380876</v>
      </c>
      <c r="AH893">
        <f t="shared" si="75"/>
        <v>-52.689428023348555</v>
      </c>
      <c r="AI893">
        <f>SQRT(Table1[[#This Row],[ax]]*Table1[[#This Row],[ax]]+Table1[[#This Row],[ay]]*Table1[[#This Row],[ay]]+Table1[[#This Row],[az]]*Table1[[#This Row],[az]])-9.807</f>
        <v>-1.9219043893082697</v>
      </c>
    </row>
    <row r="894" spans="1:35" x14ac:dyDescent="0.25">
      <c r="A894">
        <v>49605395</v>
      </c>
      <c r="B894">
        <v>0.21548900000000001</v>
      </c>
      <c r="C894">
        <v>-10.350661000000001</v>
      </c>
      <c r="D894">
        <v>0.71829699999999996</v>
      </c>
      <c r="E894">
        <v>0.89629999999999999</v>
      </c>
      <c r="F894">
        <v>-4.3633889999999997</v>
      </c>
      <c r="G894">
        <v>-1.4284079999999999</v>
      </c>
      <c r="H894">
        <v>22.079681000000001</v>
      </c>
      <c r="I894">
        <v>58.448078000000002</v>
      </c>
      <c r="J894">
        <v>25.311567</v>
      </c>
      <c r="K894">
        <f>Table1[[#This Row],[mx]]-$W$8</f>
        <v>11.964449025296565</v>
      </c>
      <c r="L894">
        <f>Table1[[#This Row],[my]]-$X$8</f>
        <v>51.300408523673454</v>
      </c>
      <c r="M894">
        <f>Table1[[#This Row],[mz]]-$Y$8</f>
        <v>-0.12815138280283378</v>
      </c>
      <c r="N894">
        <f>Table1[[#This Row],[cx]]*$W$9+Table1[[#This Row],[cy]]*$X$9+Table1[[#This Row],[cz]]*$Y$9</f>
        <v>0.24155142482968858</v>
      </c>
      <c r="O894">
        <f>Table1[[#This Row],[cx]]*$W$10+Table1[[#This Row],[cy]]*$X$10+Table1[[#This Row],[cz]]*$Y$10</f>
        <v>1.0047459626986015</v>
      </c>
      <c r="P894">
        <f>Table1[[#This Row],[cx]]*$W$11+Table1[[#This Row],[cy]]*$X$11+Table1[[#This Row],[cz]]*$Y$11</f>
        <v>-1.1685237130973318E-2</v>
      </c>
      <c r="Q894">
        <f t="shared" si="71"/>
        <v>4.6237395858617159E-3</v>
      </c>
      <c r="R894">
        <f t="shared" si="72"/>
        <v>76.482032772618524</v>
      </c>
      <c r="AF894">
        <f t="shared" si="73"/>
        <v>51.354207177575688</v>
      </c>
      <c r="AG894">
        <f t="shared" si="74"/>
        <v>-250.00377407380876</v>
      </c>
      <c r="AH894">
        <f t="shared" si="75"/>
        <v>-81.841749822722889</v>
      </c>
      <c r="AI894">
        <f>SQRT(Table1[[#This Row],[ax]]*Table1[[#This Row],[ax]]+Table1[[#This Row],[ay]]*Table1[[#This Row],[ay]]+Table1[[#This Row],[az]]*Table1[[#This Row],[az]])-9.807</f>
        <v>0.57079211712447986</v>
      </c>
    </row>
    <row r="895" spans="1:35" x14ac:dyDescent="0.25">
      <c r="A895">
        <v>49656460</v>
      </c>
      <c r="B895">
        <v>0.62491799999999997</v>
      </c>
      <c r="C895">
        <v>-8.8158999999999992</v>
      </c>
      <c r="D895">
        <v>0.43097800000000003</v>
      </c>
      <c r="E895">
        <v>-0.58191000000000004</v>
      </c>
      <c r="F895">
        <v>-4.3633889999999997</v>
      </c>
      <c r="G895">
        <v>-0.43223800000000001</v>
      </c>
      <c r="H895">
        <v>22.260662</v>
      </c>
      <c r="I895">
        <v>56.82452</v>
      </c>
      <c r="J895">
        <v>21.670862</v>
      </c>
      <c r="K895">
        <f>Table1[[#This Row],[mx]]-$W$8</f>
        <v>12.145430025296564</v>
      </c>
      <c r="L895">
        <f>Table1[[#This Row],[my]]-$X$8</f>
        <v>49.676850523673451</v>
      </c>
      <c r="M895">
        <f>Table1[[#This Row],[mz]]-$Y$8</f>
        <v>-3.7688563828028343</v>
      </c>
      <c r="N895">
        <f>Table1[[#This Row],[cx]]*$W$9+Table1[[#This Row],[cy]]*$X$9+Table1[[#This Row],[cz]]*$Y$9</f>
        <v>0.24473063518022681</v>
      </c>
      <c r="O895">
        <f>Table1[[#This Row],[cx]]*$W$10+Table1[[#This Row],[cy]]*$X$10+Table1[[#This Row],[cz]]*$Y$10</f>
        <v>0.97332480261400955</v>
      </c>
      <c r="P895">
        <f>Table1[[#This Row],[cx]]*$W$11+Table1[[#This Row],[cy]]*$X$11+Table1[[#This Row],[cz]]*$Y$11</f>
        <v>-8.4688428539562113E-2</v>
      </c>
      <c r="Q895">
        <f t="shared" si="71"/>
        <v>2.0812058727908951E-4</v>
      </c>
      <c r="R895">
        <f t="shared" si="72"/>
        <v>75.886249461155273</v>
      </c>
      <c r="AF895">
        <f t="shared" si="73"/>
        <v>-33.340987056457735</v>
      </c>
      <c r="AG895">
        <f t="shared" si="74"/>
        <v>-250.00377407380876</v>
      </c>
      <c r="AH895">
        <f t="shared" si="75"/>
        <v>-24.765413145175678</v>
      </c>
      <c r="AI895">
        <f>SQRT(Table1[[#This Row],[ax]]*Table1[[#This Row],[ax]]+Table1[[#This Row],[ay]]*Table1[[#This Row],[ay]]+Table1[[#This Row],[az]]*Table1[[#This Row],[az]])-9.807</f>
        <v>-0.9584771089628763</v>
      </c>
    </row>
    <row r="896" spans="1:35" x14ac:dyDescent="0.25">
      <c r="A896">
        <v>49707521</v>
      </c>
      <c r="B896">
        <v>-0.52914600000000001</v>
      </c>
      <c r="C896">
        <v>-9.0720919999999996</v>
      </c>
      <c r="D896">
        <v>8.6195999999999995E-2</v>
      </c>
      <c r="E896">
        <v>-0.62545300000000004</v>
      </c>
      <c r="F896">
        <v>-3.0923759999999998</v>
      </c>
      <c r="G896">
        <v>-0.24967500000000001</v>
      </c>
      <c r="H896">
        <v>16.831232</v>
      </c>
      <c r="I896">
        <v>57.906894999999999</v>
      </c>
      <c r="J896">
        <v>19.243727</v>
      </c>
      <c r="K896">
        <f>Table1[[#This Row],[mx]]-$W$8</f>
        <v>6.7160000252965641</v>
      </c>
      <c r="L896">
        <f>Table1[[#This Row],[my]]-$X$8</f>
        <v>50.75922552367345</v>
      </c>
      <c r="M896">
        <f>Table1[[#This Row],[mz]]-$Y$8</f>
        <v>-6.1959913828028341</v>
      </c>
      <c r="N896">
        <f>Table1[[#This Row],[cx]]*$W$9+Table1[[#This Row],[cy]]*$X$9+Table1[[#This Row],[cz]]*$Y$9</f>
        <v>0.13985976794227375</v>
      </c>
      <c r="O896">
        <f>Table1[[#This Row],[cx]]*$W$10+Table1[[#This Row],[cy]]*$X$10+Table1[[#This Row],[cz]]*$Y$10</f>
        <v>0.99477819246259447</v>
      </c>
      <c r="P896">
        <f>Table1[[#This Row],[cx]]*$W$11+Table1[[#This Row],[cy]]*$X$11+Table1[[#This Row],[cz]]*$Y$11</f>
        <v>-0.13074394497381117</v>
      </c>
      <c r="Q896">
        <f t="shared" si="71"/>
        <v>6.88452901738914E-4</v>
      </c>
      <c r="R896">
        <f t="shared" si="72"/>
        <v>81.997017239029731</v>
      </c>
      <c r="AF896">
        <f t="shared" si="73"/>
        <v>-35.835817183795882</v>
      </c>
      <c r="AG896">
        <f t="shared" si="74"/>
        <v>-177.18009346754744</v>
      </c>
      <c r="AH896">
        <f t="shared" si="75"/>
        <v>-14.30532374992883</v>
      </c>
      <c r="AI896">
        <f>SQRT(Table1[[#This Row],[ax]]*Table1[[#This Row],[ax]]+Table1[[#This Row],[ay]]*Table1[[#This Row],[ay]]+Table1[[#This Row],[az]]*Table1[[#This Row],[az]])-9.807</f>
        <v>-0.71908062886801538</v>
      </c>
    </row>
    <row r="897" spans="1:35" x14ac:dyDescent="0.25">
      <c r="A897">
        <v>49758588</v>
      </c>
      <c r="B897">
        <v>-3.2993779999999999</v>
      </c>
      <c r="C897">
        <v>-9.9771470000000004</v>
      </c>
      <c r="D897">
        <v>-0.39027499999999998</v>
      </c>
      <c r="E897">
        <v>-0.45340999999999998</v>
      </c>
      <c r="F897">
        <v>1.430139</v>
      </c>
      <c r="G897">
        <v>-0.45873599999999998</v>
      </c>
      <c r="H897">
        <v>14.116517999999999</v>
      </c>
      <c r="I897">
        <v>57.004916999999999</v>
      </c>
      <c r="J897">
        <v>18.376892000000002</v>
      </c>
      <c r="K897">
        <f>Table1[[#This Row],[mx]]-$W$8</f>
        <v>4.0012860252965634</v>
      </c>
      <c r="L897">
        <f>Table1[[#This Row],[my]]-$X$8</f>
        <v>49.85724752367345</v>
      </c>
      <c r="M897">
        <f>Table1[[#This Row],[mz]]-$Y$8</f>
        <v>-7.0628263828028324</v>
      </c>
      <c r="N897">
        <f>Table1[[#This Row],[cx]]*$W$9+Table1[[#This Row],[cy]]*$X$9+Table1[[#This Row],[cz]]*$Y$9</f>
        <v>8.7143682391768271E-2</v>
      </c>
      <c r="O897">
        <f>Table1[[#This Row],[cx]]*$W$10+Table1[[#This Row],[cy]]*$X$10+Table1[[#This Row],[cz]]*$Y$10</f>
        <v>0.97720398266826713</v>
      </c>
      <c r="P897">
        <f>Table1[[#This Row],[cx]]*$W$11+Table1[[#This Row],[cy]]*$X$11+Table1[[#This Row],[cz]]*$Y$11</f>
        <v>-0.14672818010025074</v>
      </c>
      <c r="Q897">
        <f t="shared" si="71"/>
        <v>2.5437685435259557E-4</v>
      </c>
      <c r="R897">
        <f t="shared" si="72"/>
        <v>84.904039843543416</v>
      </c>
      <c r="AF897">
        <f t="shared" si="73"/>
        <v>-25.978479389026656</v>
      </c>
      <c r="AG897">
        <f t="shared" si="74"/>
        <v>81.940928817060041</v>
      </c>
      <c r="AH897">
        <f t="shared" si="75"/>
        <v>-26.283636710713331</v>
      </c>
      <c r="AI897">
        <f>SQRT(Table1[[#This Row],[ax]]*Table1[[#This Row],[ax]]+Table1[[#This Row],[ay]]*Table1[[#This Row],[ay]]+Table1[[#This Row],[az]]*Table1[[#This Row],[az]])-9.807</f>
        <v>0.70878204519844523</v>
      </c>
    </row>
    <row r="898" spans="1:35" x14ac:dyDescent="0.25">
      <c r="A898">
        <v>49809653</v>
      </c>
      <c r="B898">
        <v>-0.77815500000000004</v>
      </c>
      <c r="C898">
        <v>-10.017849999999999</v>
      </c>
      <c r="D898">
        <v>-0.203518</v>
      </c>
      <c r="E898">
        <v>-0.539964</v>
      </c>
      <c r="F898">
        <v>2.7051470000000002</v>
      </c>
      <c r="G898">
        <v>0.93558300000000005</v>
      </c>
      <c r="H898">
        <v>13.030632000000001</v>
      </c>
      <c r="I898">
        <v>55.561751999999998</v>
      </c>
      <c r="J898">
        <v>21.150763000000001</v>
      </c>
      <c r="K898">
        <f>Table1[[#This Row],[mx]]-$W$8</f>
        <v>2.9154000252965648</v>
      </c>
      <c r="L898">
        <f>Table1[[#This Row],[my]]-$X$8</f>
        <v>48.41408252367345</v>
      </c>
      <c r="M898">
        <f>Table1[[#This Row],[mz]]-$Y$8</f>
        <v>-4.2889553828028326</v>
      </c>
      <c r="N898">
        <f>Table1[[#This Row],[cx]]*$W$9+Table1[[#This Row],[cy]]*$X$9+Table1[[#This Row],[cz]]*$Y$9</f>
        <v>6.5852138417877917E-2</v>
      </c>
      <c r="O898">
        <f>Table1[[#This Row],[cx]]*$W$10+Table1[[#This Row],[cy]]*$X$10+Table1[[#This Row],[cz]]*$Y$10</f>
        <v>0.9486524035829923</v>
      </c>
      <c r="P898">
        <f>Table1[[#This Row],[cx]]*$W$11+Table1[[#This Row],[cy]]*$X$11+Table1[[#This Row],[cz]]*$Y$11</f>
        <v>-9.0470592876699216E-2</v>
      </c>
      <c r="Q898">
        <f t="shared" si="71"/>
        <v>7.6627587343592561E-3</v>
      </c>
      <c r="R898">
        <f t="shared" si="72"/>
        <v>86.029096945140139</v>
      </c>
      <c r="AF898">
        <f t="shared" si="73"/>
        <v>-30.937658289001984</v>
      </c>
      <c r="AG898">
        <f t="shared" si="74"/>
        <v>154.99350606247611</v>
      </c>
      <c r="AH898">
        <f t="shared" si="75"/>
        <v>53.604957284188103</v>
      </c>
      <c r="AI898">
        <f>SQRT(Table1[[#This Row],[ax]]*Table1[[#This Row],[ax]]+Table1[[#This Row],[ay]]*Table1[[#This Row],[ay]]+Table1[[#This Row],[az]]*Table1[[#This Row],[az]])-9.807</f>
        <v>0.24308773110210069</v>
      </c>
    </row>
    <row r="899" spans="1:35" x14ac:dyDescent="0.25">
      <c r="A899">
        <v>49860714</v>
      </c>
      <c r="B899">
        <v>0.59618700000000002</v>
      </c>
      <c r="C899">
        <v>-8.9787140000000001</v>
      </c>
      <c r="D899">
        <v>-0.14605399999999999</v>
      </c>
      <c r="E899">
        <v>-0.39788200000000001</v>
      </c>
      <c r="F899">
        <v>4.3632559999999998</v>
      </c>
      <c r="G899">
        <v>-6.5115000000000006E-2</v>
      </c>
      <c r="H899">
        <v>18.460062000000001</v>
      </c>
      <c r="I899">
        <v>57.365707</v>
      </c>
      <c r="J899">
        <v>22.884432</v>
      </c>
      <c r="K899">
        <f>Table1[[#This Row],[mx]]-$W$8</f>
        <v>8.3448300252965648</v>
      </c>
      <c r="L899">
        <f>Table1[[#This Row],[my]]-$X$8</f>
        <v>50.218037523673452</v>
      </c>
      <c r="M899">
        <f>Table1[[#This Row],[mz]]-$Y$8</f>
        <v>-2.5552863828028336</v>
      </c>
      <c r="N899">
        <f>Table1[[#This Row],[cx]]*$W$9+Table1[[#This Row],[cy]]*$X$9+Table1[[#This Row],[cz]]*$Y$9</f>
        <v>0.17128434802862383</v>
      </c>
      <c r="O899">
        <f>Table1[[#This Row],[cx]]*$W$10+Table1[[#This Row],[cy]]*$X$10+Table1[[#This Row],[cz]]*$Y$10</f>
        <v>0.98380080368857448</v>
      </c>
      <c r="P899">
        <f>Table1[[#This Row],[cx]]*$W$11+Table1[[#This Row],[cy]]*$X$11+Table1[[#This Row],[cz]]*$Y$11</f>
        <v>-5.850214360690234E-2</v>
      </c>
      <c r="Q899">
        <f t="shared" ref="Q899:Q962" si="76">POWER(N899*N899+O899*O899+P899*P899-1,2)</f>
        <v>3.904375530908326E-7</v>
      </c>
      <c r="R899">
        <f t="shared" ref="R899:R962" si="77">DEGREES(ATAN2(N899,O899))</f>
        <v>80.123534433443282</v>
      </c>
      <c r="AF899">
        <f t="shared" ref="AF899:AF962" si="78">DEGREES(E899)</f>
        <v>-22.79695934422422</v>
      </c>
      <c r="AG899">
        <f t="shared" ref="AG899:AG962" si="79">DEGREES(F899)</f>
        <v>249.9961537351335</v>
      </c>
      <c r="AH899">
        <f t="shared" ref="AH899:AH962" si="80">DEGREES(G899)</f>
        <v>-3.7308146829943558</v>
      </c>
      <c r="AI899">
        <f>SQRT(Table1[[#This Row],[ax]]*Table1[[#This Row],[ax]]+Table1[[#This Row],[ay]]*Table1[[#This Row],[ay]]+Table1[[#This Row],[az]]*Table1[[#This Row],[az]])-9.807</f>
        <v>-0.80732912803579282</v>
      </c>
    </row>
    <row r="900" spans="1:35" x14ac:dyDescent="0.25">
      <c r="A900">
        <v>49911780</v>
      </c>
      <c r="B900">
        <v>4.9442779999999997</v>
      </c>
      <c r="C900">
        <v>-9.2732150000000004</v>
      </c>
      <c r="D900">
        <v>-4.2187979999999996</v>
      </c>
      <c r="E900">
        <v>-3.2448450000000002</v>
      </c>
      <c r="F900">
        <v>-4.3633889999999997</v>
      </c>
      <c r="G900">
        <v>-2.2621229999999999</v>
      </c>
      <c r="H900">
        <v>16.831232</v>
      </c>
      <c r="I900">
        <v>57.185310000000001</v>
      </c>
      <c r="J900">
        <v>26.871870000000001</v>
      </c>
      <c r="K900">
        <f>Table1[[#This Row],[mx]]-$W$8</f>
        <v>6.7160000252965641</v>
      </c>
      <c r="L900">
        <f>Table1[[#This Row],[my]]-$X$8</f>
        <v>50.037640523673453</v>
      </c>
      <c r="M900">
        <f>Table1[[#This Row],[mz]]-$Y$8</f>
        <v>1.4321516171971673</v>
      </c>
      <c r="N900">
        <f>Table1[[#This Row],[cx]]*$W$9+Table1[[#This Row],[cy]]*$X$9+Table1[[#This Row],[cz]]*$Y$9</f>
        <v>0.13973350819678332</v>
      </c>
      <c r="O900">
        <f>Table1[[#This Row],[cx]]*$W$10+Table1[[#This Row],[cy]]*$X$10+Table1[[#This Row],[cz]]*$Y$10</f>
        <v>0.9798557214335698</v>
      </c>
      <c r="P900">
        <f>Table1[[#This Row],[cx]]*$W$11+Table1[[#This Row],[cy]]*$X$11+Table1[[#This Row],[cz]]*$Y$11</f>
        <v>2.2283873767625514E-2</v>
      </c>
      <c r="Q900">
        <f t="shared" si="76"/>
        <v>3.9444902634925693E-4</v>
      </c>
      <c r="R900">
        <f t="shared" si="77"/>
        <v>81.883988134410231</v>
      </c>
      <c r="AF900">
        <f t="shared" si="78"/>
        <v>-185.91592367412761</v>
      </c>
      <c r="AG900">
        <f t="shared" si="79"/>
        <v>-250.00377407380876</v>
      </c>
      <c r="AH900">
        <f t="shared" si="80"/>
        <v>-129.61010063947231</v>
      </c>
      <c r="AI900">
        <f>SQRT(Table1[[#This Row],[ax]]*Table1[[#This Row],[ax]]+Table1[[#This Row],[ay]]*Table1[[#This Row],[ay]]+Table1[[#This Row],[az]]*Table1[[#This Row],[az]])-9.807</f>
        <v>1.5171625713477379</v>
      </c>
    </row>
    <row r="901" spans="1:35" x14ac:dyDescent="0.25">
      <c r="A901">
        <v>49962855</v>
      </c>
      <c r="B901">
        <v>-1.5467329999999999</v>
      </c>
      <c r="C901">
        <v>-6.8453710000000001</v>
      </c>
      <c r="D901">
        <v>-1.156458</v>
      </c>
      <c r="E901">
        <v>-1.2140200000000001</v>
      </c>
      <c r="F901">
        <v>-4.3633889999999997</v>
      </c>
      <c r="G901">
        <v>-0.94383899999999998</v>
      </c>
      <c r="H901">
        <v>11.763764</v>
      </c>
      <c r="I901">
        <v>57.546101</v>
      </c>
      <c r="J901">
        <v>33.113078999999999</v>
      </c>
      <c r="K901">
        <f>Table1[[#This Row],[mx]]-$W$8</f>
        <v>1.6485320252965643</v>
      </c>
      <c r="L901">
        <f>Table1[[#This Row],[my]]-$X$8</f>
        <v>50.398431523673452</v>
      </c>
      <c r="M901">
        <f>Table1[[#This Row],[mz]]-$Y$8</f>
        <v>7.6733606171971651</v>
      </c>
      <c r="N901">
        <f>Table1[[#This Row],[cx]]*$W$9+Table1[[#This Row],[cy]]*$X$9+Table1[[#This Row],[cz]]*$Y$9</f>
        <v>4.1743497475037479E-2</v>
      </c>
      <c r="O901">
        <f>Table1[[#This Row],[cx]]*$W$10+Table1[[#This Row],[cy]]*$X$10+Table1[[#This Row],[cz]]*$Y$10</f>
        <v>0.98627872362643043</v>
      </c>
      <c r="P901">
        <f>Table1[[#This Row],[cx]]*$W$11+Table1[[#This Row],[cy]]*$X$11+Table1[[#This Row],[cz]]*$Y$11</f>
        <v>0.14993826633572355</v>
      </c>
      <c r="Q901">
        <f t="shared" si="76"/>
        <v>9.1825728095586469E-6</v>
      </c>
      <c r="R901">
        <f t="shared" si="77"/>
        <v>87.576446119618424</v>
      </c>
      <c r="AF901">
        <f t="shared" si="78"/>
        <v>-69.558222244472205</v>
      </c>
      <c r="AG901">
        <f t="shared" si="79"/>
        <v>-250.00377407380876</v>
      </c>
      <c r="AH901">
        <f t="shared" si="80"/>
        <v>-54.077991239848103</v>
      </c>
      <c r="AI901">
        <f>SQRT(Table1[[#This Row],[ax]]*Table1[[#This Row],[ax]]+Table1[[#This Row],[ay]]*Table1[[#This Row],[ay]]+Table1[[#This Row],[az]]*Table1[[#This Row],[az]])-9.807</f>
        <v>-2.6944138172747598</v>
      </c>
    </row>
    <row r="902" spans="1:35" x14ac:dyDescent="0.25">
      <c r="A902">
        <v>50013926</v>
      </c>
      <c r="B902">
        <v>0.33999400000000002</v>
      </c>
      <c r="C902">
        <v>-7.9323949999999996</v>
      </c>
      <c r="D902">
        <v>6.4646999999999996E-2</v>
      </c>
      <c r="E902">
        <v>-0.86287700000000001</v>
      </c>
      <c r="F902">
        <v>7.1773000000000003E-2</v>
      </c>
      <c r="G902">
        <v>-0.86261100000000002</v>
      </c>
      <c r="H902">
        <v>13.573575</v>
      </c>
      <c r="I902">
        <v>57.185310000000001</v>
      </c>
      <c r="J902">
        <v>35.193480999999998</v>
      </c>
      <c r="K902">
        <f>Table1[[#This Row],[mx]]-$W$8</f>
        <v>3.4583430252965641</v>
      </c>
      <c r="L902">
        <f>Table1[[#This Row],[my]]-$X$8</f>
        <v>50.037640523673453</v>
      </c>
      <c r="M902">
        <f>Table1[[#This Row],[mz]]-$Y$8</f>
        <v>9.7537626171971645</v>
      </c>
      <c r="N902">
        <f>Table1[[#This Row],[cx]]*$W$9+Table1[[#This Row],[cy]]*$X$9+Table1[[#This Row],[cz]]*$Y$9</f>
        <v>7.6702873319100306E-2</v>
      </c>
      <c r="O902">
        <f>Table1[[#This Row],[cx]]*$W$10+Table1[[#This Row],[cy]]*$X$10+Table1[[#This Row],[cz]]*$Y$10</f>
        <v>0.97899595217831215</v>
      </c>
      <c r="P902">
        <f>Table1[[#This Row],[cx]]*$W$11+Table1[[#This Row],[cy]]*$X$11+Table1[[#This Row],[cz]]*$Y$11</f>
        <v>0.19078725606662802</v>
      </c>
      <c r="Q902">
        <f t="shared" si="76"/>
        <v>5.1291699281158897E-7</v>
      </c>
      <c r="R902">
        <f t="shared" si="77"/>
        <v>85.520112716880149</v>
      </c>
      <c r="AF902">
        <f t="shared" si="78"/>
        <v>-49.439210338909938</v>
      </c>
      <c r="AG902">
        <f t="shared" si="79"/>
        <v>4.1122899829924577</v>
      </c>
      <c r="AH902">
        <f t="shared" si="80"/>
        <v>-49.423969661559454</v>
      </c>
      <c r="AI902">
        <f>SQRT(Table1[[#This Row],[ax]]*Table1[[#This Row],[ax]]+Table1[[#This Row],[ay]]*Table1[[#This Row],[ay]]+Table1[[#This Row],[az]]*Table1[[#This Row],[az]])-9.807</f>
        <v>-1.8670588421153909</v>
      </c>
    </row>
    <row r="903" spans="1:35" x14ac:dyDescent="0.25">
      <c r="A903">
        <v>50064992</v>
      </c>
      <c r="B903">
        <v>4.2858400000000003</v>
      </c>
      <c r="C903">
        <v>-6.6107279999999999</v>
      </c>
      <c r="D903">
        <v>-4.9490670000000003</v>
      </c>
      <c r="E903">
        <v>-4.3633889999999997</v>
      </c>
      <c r="F903">
        <v>-1.5185580000000001</v>
      </c>
      <c r="G903">
        <v>-1.8254919999999999</v>
      </c>
      <c r="H903">
        <v>11.401802999999999</v>
      </c>
      <c r="I903">
        <v>56.463729999999998</v>
      </c>
      <c r="J903">
        <v>40.741222</v>
      </c>
      <c r="K903">
        <f>Table1[[#This Row],[mx]]-$W$8</f>
        <v>1.2865710252965634</v>
      </c>
      <c r="L903">
        <f>Table1[[#This Row],[my]]-$X$8</f>
        <v>49.31606052367345</v>
      </c>
      <c r="M903">
        <f>Table1[[#This Row],[mz]]-$Y$8</f>
        <v>15.301503617197167</v>
      </c>
      <c r="N903">
        <f>Table1[[#This Row],[cx]]*$W$9+Table1[[#This Row],[cy]]*$X$9+Table1[[#This Row],[cz]]*$Y$9</f>
        <v>3.4541774704015489E-2</v>
      </c>
      <c r="O903">
        <f>Table1[[#This Row],[cx]]*$W$10+Table1[[#This Row],[cy]]*$X$10+Table1[[#This Row],[cz]]*$Y$10</f>
        <v>0.96429032697189243</v>
      </c>
      <c r="P903">
        <f>Table1[[#This Row],[cx]]*$W$11+Table1[[#This Row],[cy]]*$X$11+Table1[[#This Row],[cz]]*$Y$11</f>
        <v>0.3031677409199357</v>
      </c>
      <c r="Q903">
        <f t="shared" si="76"/>
        <v>5.2714543746675978E-4</v>
      </c>
      <c r="R903">
        <f t="shared" si="77"/>
        <v>87.948489145483251</v>
      </c>
      <c r="AF903">
        <f t="shared" si="78"/>
        <v>-250.00377407380876</v>
      </c>
      <c r="AG903">
        <f t="shared" si="79"/>
        <v>-87.006964345827271</v>
      </c>
      <c r="AH903">
        <f t="shared" si="80"/>
        <v>-104.59298713489567</v>
      </c>
      <c r="AI903">
        <f>SQRT(Table1[[#This Row],[ax]]*Table1[[#This Row],[ax]]+Table1[[#This Row],[ay]]*Table1[[#This Row],[ay]]+Table1[[#This Row],[az]]*Table1[[#This Row],[az]])-9.807</f>
        <v>-0.5030538820308621</v>
      </c>
    </row>
    <row r="904" spans="1:35" x14ac:dyDescent="0.25">
      <c r="A904">
        <v>50116063</v>
      </c>
      <c r="B904">
        <v>2.8037529999999999</v>
      </c>
      <c r="C904">
        <v>-4.1445740000000004</v>
      </c>
      <c r="D904">
        <v>-11.732186</v>
      </c>
      <c r="E904">
        <v>-3.7965270000000002</v>
      </c>
      <c r="F904">
        <v>2.124037</v>
      </c>
      <c r="G904">
        <v>-1.88062</v>
      </c>
      <c r="H904">
        <v>5.2484489999999999</v>
      </c>
      <c r="I904">
        <v>50.691082000000002</v>
      </c>
      <c r="J904">
        <v>50.796500999999999</v>
      </c>
      <c r="K904">
        <f>Table1[[#This Row],[mx]]-$W$8</f>
        <v>-4.8667829747034359</v>
      </c>
      <c r="L904">
        <f>Table1[[#This Row],[my]]-$X$8</f>
        <v>43.543412523673453</v>
      </c>
      <c r="M904">
        <f>Table1[[#This Row],[mz]]-$Y$8</f>
        <v>25.356782617197165</v>
      </c>
      <c r="N904">
        <f>Table1[[#This Row],[cx]]*$W$9+Table1[[#This Row],[cy]]*$X$9+Table1[[#This Row],[cz]]*$Y$9</f>
        <v>-8.5652122637375191E-2</v>
      </c>
      <c r="O904">
        <f>Table1[[#This Row],[cx]]*$W$10+Table1[[#This Row],[cy]]*$X$10+Table1[[#This Row],[cz]]*$Y$10</f>
        <v>0.85019305775342169</v>
      </c>
      <c r="P904">
        <f>Table1[[#This Row],[cx]]*$W$11+Table1[[#This Row],[cy]]*$X$11+Table1[[#This Row],[cz]]*$Y$11</f>
        <v>0.5082327655933887</v>
      </c>
      <c r="Q904">
        <f t="shared" si="76"/>
        <v>1.3305471190977889E-4</v>
      </c>
      <c r="R904">
        <f t="shared" si="77"/>
        <v>95.752814249193392</v>
      </c>
      <c r="AF904">
        <f t="shared" si="78"/>
        <v>-217.5249739074639</v>
      </c>
      <c r="AG904">
        <f t="shared" si="79"/>
        <v>121.69835562962884</v>
      </c>
      <c r="AH904">
        <f t="shared" si="80"/>
        <v>-107.75158886789288</v>
      </c>
      <c r="AI904">
        <f>SQRT(Table1[[#This Row],[ax]]*Table1[[#This Row],[ax]]+Table1[[#This Row],[ay]]*Table1[[#This Row],[ay]]+Table1[[#This Row],[az]]*Table1[[#This Row],[az]])-9.807</f>
        <v>2.9477133587972499</v>
      </c>
    </row>
    <row r="905" spans="1:35" x14ac:dyDescent="0.25">
      <c r="A905">
        <v>50167134</v>
      </c>
      <c r="B905">
        <v>1.501241</v>
      </c>
      <c r="C905">
        <v>-0.464499</v>
      </c>
      <c r="D905">
        <v>-3.2562799999999998</v>
      </c>
      <c r="E905">
        <v>-0.95528999999999997</v>
      </c>
      <c r="F905">
        <v>1.999798</v>
      </c>
      <c r="G905">
        <v>-2.039879</v>
      </c>
      <c r="H905">
        <v>1.266867</v>
      </c>
      <c r="I905">
        <v>46.361595000000001</v>
      </c>
      <c r="J905">
        <v>55.650776</v>
      </c>
      <c r="K905">
        <f>Table1[[#This Row],[mx]]-$W$8</f>
        <v>-8.8483649747034363</v>
      </c>
      <c r="L905">
        <f>Table1[[#This Row],[my]]-$X$8</f>
        <v>39.213925523673453</v>
      </c>
      <c r="M905">
        <f>Table1[[#This Row],[mz]]-$Y$8</f>
        <v>30.211057617197167</v>
      </c>
      <c r="N905">
        <f>Table1[[#This Row],[cx]]*$W$9+Table1[[#This Row],[cy]]*$X$9+Table1[[#This Row],[cz]]*$Y$9</f>
        <v>-0.16354360398768744</v>
      </c>
      <c r="O905">
        <f>Table1[[#This Row],[cx]]*$W$10+Table1[[#This Row],[cy]]*$X$10+Table1[[#This Row],[cz]]*$Y$10</f>
        <v>0.76489797286897465</v>
      </c>
      <c r="P905">
        <f>Table1[[#This Row],[cx]]*$W$11+Table1[[#This Row],[cy]]*$X$11+Table1[[#This Row],[cz]]*$Y$11</f>
        <v>0.6078262499261472</v>
      </c>
      <c r="Q905">
        <f t="shared" si="76"/>
        <v>3.5088147749105179E-4</v>
      </c>
      <c r="R905">
        <f t="shared" si="77"/>
        <v>102.06874978369568</v>
      </c>
      <c r="AF905">
        <f t="shared" si="78"/>
        <v>-54.73408521105241</v>
      </c>
      <c r="AG905">
        <f t="shared" si="79"/>
        <v>114.57998527870301</v>
      </c>
      <c r="AH905">
        <f t="shared" si="80"/>
        <v>-116.87645741736685</v>
      </c>
      <c r="AI905">
        <f>SQRT(Table1[[#This Row],[ax]]*Table1[[#This Row],[ax]]+Table1[[#This Row],[ay]]*Table1[[#This Row],[ay]]+Table1[[#This Row],[az]]*Table1[[#This Row],[az]])-9.807</f>
        <v>-6.1913612874787951</v>
      </c>
    </row>
    <row r="906" spans="1:35" x14ac:dyDescent="0.25">
      <c r="A906">
        <v>50218203</v>
      </c>
      <c r="B906">
        <v>3.7662710000000001</v>
      </c>
      <c r="C906">
        <v>-7.8773249999999999</v>
      </c>
      <c r="D906">
        <v>-7.5014159999999999</v>
      </c>
      <c r="E906">
        <v>-0.54409200000000002</v>
      </c>
      <c r="F906">
        <v>0.56193599999999999</v>
      </c>
      <c r="G906">
        <v>-1.264222</v>
      </c>
      <c r="H906">
        <v>-5.7913920000000001</v>
      </c>
      <c r="I906">
        <v>42.573292000000002</v>
      </c>
      <c r="J906">
        <v>56.170876</v>
      </c>
      <c r="K906">
        <f>Table1[[#This Row],[mx]]-$W$8</f>
        <v>-15.906623974703436</v>
      </c>
      <c r="L906">
        <f>Table1[[#This Row],[my]]-$X$8</f>
        <v>35.425622523673454</v>
      </c>
      <c r="M906">
        <f>Table1[[#This Row],[mz]]-$Y$8</f>
        <v>30.731157617197166</v>
      </c>
      <c r="N906">
        <f>Table1[[#This Row],[cx]]*$W$9+Table1[[#This Row],[cy]]*$X$9+Table1[[#This Row],[cz]]*$Y$9</f>
        <v>-0.30088156399265625</v>
      </c>
      <c r="O906">
        <f>Table1[[#This Row],[cx]]*$W$10+Table1[[#This Row],[cy]]*$X$10+Table1[[#This Row],[cz]]*$Y$10</f>
        <v>0.6906528857265638</v>
      </c>
      <c r="P906">
        <f>Table1[[#This Row],[cx]]*$W$11+Table1[[#This Row],[cy]]*$X$11+Table1[[#This Row],[cz]]*$Y$11</f>
        <v>0.62198719150776571</v>
      </c>
      <c r="Q906">
        <f t="shared" si="76"/>
        <v>2.0794338258865448E-3</v>
      </c>
      <c r="R906">
        <f t="shared" si="77"/>
        <v>113.54025396372793</v>
      </c>
      <c r="AF906">
        <f t="shared" si="78"/>
        <v>-31.174175266831988</v>
      </c>
      <c r="AG906">
        <f t="shared" si="79"/>
        <v>32.196561156463424</v>
      </c>
      <c r="AH906">
        <f t="shared" si="80"/>
        <v>-72.434584967587952</v>
      </c>
      <c r="AI906">
        <f>SQRT(Table1[[#This Row],[ax]]*Table1[[#This Row],[ax]]+Table1[[#This Row],[ay]]*Table1[[#This Row],[ay]]+Table1[[#This Row],[az]]*Table1[[#This Row],[az]])-9.807</f>
        <v>1.7042244529468711</v>
      </c>
    </row>
    <row r="907" spans="1:35" x14ac:dyDescent="0.25">
      <c r="A907">
        <v>50269274</v>
      </c>
      <c r="B907">
        <v>7.3697290000000004</v>
      </c>
      <c r="C907">
        <v>-2.0974279999999998</v>
      </c>
      <c r="D907">
        <v>-8.0832370000000004</v>
      </c>
      <c r="E907">
        <v>-1.7238899999999999</v>
      </c>
      <c r="F907">
        <v>2.3915549999999999</v>
      </c>
      <c r="G907">
        <v>-1.7878069999999999</v>
      </c>
      <c r="H907">
        <v>-7.7821829999999999</v>
      </c>
      <c r="I907">
        <v>43.475268999999997</v>
      </c>
      <c r="J907">
        <v>56.344242000000001</v>
      </c>
      <c r="K907">
        <f>Table1[[#This Row],[mx]]-$W$8</f>
        <v>-17.897414974703437</v>
      </c>
      <c r="L907">
        <f>Table1[[#This Row],[my]]-$X$8</f>
        <v>36.327599523673449</v>
      </c>
      <c r="M907">
        <f>Table1[[#This Row],[mz]]-$Y$8</f>
        <v>30.904523617197167</v>
      </c>
      <c r="N907">
        <f>Table1[[#This Row],[cx]]*$W$9+Table1[[#This Row],[cy]]*$X$9+Table1[[#This Row],[cz]]*$Y$9</f>
        <v>-0.33923374377296078</v>
      </c>
      <c r="O907">
        <f>Table1[[#This Row],[cx]]*$W$10+Table1[[#This Row],[cy]]*$X$10+Table1[[#This Row],[cz]]*$Y$10</f>
        <v>0.70830173295199061</v>
      </c>
      <c r="P907">
        <f>Table1[[#This Row],[cx]]*$W$11+Table1[[#This Row],[cy]]*$X$11+Table1[[#This Row],[cz]]*$Y$11</f>
        <v>0.62639361102402946</v>
      </c>
      <c r="Q907">
        <f t="shared" si="76"/>
        <v>8.3536560954514347E-5</v>
      </c>
      <c r="R907">
        <f t="shared" si="77"/>
        <v>115.59160565422826</v>
      </c>
      <c r="AF907">
        <f t="shared" si="78"/>
        <v>-98.771621344807485</v>
      </c>
      <c r="AG907">
        <f t="shared" si="79"/>
        <v>137.02600797340958</v>
      </c>
      <c r="AH907">
        <f t="shared" si="80"/>
        <v>-102.43379568394516</v>
      </c>
      <c r="AI907">
        <f>SQRT(Table1[[#This Row],[ax]]*Table1[[#This Row],[ax]]+Table1[[#This Row],[ay]]*Table1[[#This Row],[ay]]+Table1[[#This Row],[az]]*Table1[[#This Row],[az]])-9.807</f>
        <v>1.3308108327801111</v>
      </c>
    </row>
    <row r="908" spans="1:35" x14ac:dyDescent="0.25">
      <c r="A908">
        <v>50320348</v>
      </c>
      <c r="B908">
        <v>2.7678379999999998</v>
      </c>
      <c r="C908">
        <v>-3.0575510000000001</v>
      </c>
      <c r="D908">
        <v>-9.7233490000000007</v>
      </c>
      <c r="E908">
        <v>-0.68896999999999997</v>
      </c>
      <c r="F908">
        <v>3.4146239999999999</v>
      </c>
      <c r="G908">
        <v>-2.552146</v>
      </c>
      <c r="H908">
        <v>-21.71772</v>
      </c>
      <c r="I908">
        <v>35.357478999999998</v>
      </c>
      <c r="J908">
        <v>54.783943000000001</v>
      </c>
      <c r="K908">
        <f>Table1[[#This Row],[mx]]-$W$8</f>
        <v>-31.832951974703434</v>
      </c>
      <c r="L908">
        <f>Table1[[#This Row],[my]]-$X$8</f>
        <v>28.209809523673446</v>
      </c>
      <c r="M908">
        <f>Table1[[#This Row],[mz]]-$Y$8</f>
        <v>29.344224617197167</v>
      </c>
      <c r="N908">
        <f>Table1[[#This Row],[cx]]*$W$9+Table1[[#This Row],[cy]]*$X$9+Table1[[#This Row],[cz]]*$Y$9</f>
        <v>-0.61051749481149187</v>
      </c>
      <c r="O908">
        <f>Table1[[#This Row],[cx]]*$W$10+Table1[[#This Row],[cy]]*$X$10+Table1[[#This Row],[cz]]*$Y$10</f>
        <v>0.54948142756537843</v>
      </c>
      <c r="P908">
        <f>Table1[[#This Row],[cx]]*$W$11+Table1[[#This Row],[cy]]*$X$11+Table1[[#This Row],[cz]]*$Y$11</f>
        <v>0.60250637043727739</v>
      </c>
      <c r="Q908">
        <f t="shared" si="76"/>
        <v>1.4194340417135064E-3</v>
      </c>
      <c r="R908">
        <f t="shared" si="77"/>
        <v>138.01197439595575</v>
      </c>
      <c r="AF908">
        <f t="shared" si="78"/>
        <v>-39.475073211128326</v>
      </c>
      <c r="AG908">
        <f t="shared" si="79"/>
        <v>195.64354382407922</v>
      </c>
      <c r="AH908">
        <f t="shared" si="80"/>
        <v>-146.22719450119499</v>
      </c>
      <c r="AI908">
        <f>SQRT(Table1[[#This Row],[ax]]*Table1[[#This Row],[ax]]+Table1[[#This Row],[ay]]*Table1[[#This Row],[ay]]+Table1[[#This Row],[az]]*Table1[[#This Row],[az]])-9.807</f>
        <v>0.75486825744602903</v>
      </c>
    </row>
    <row r="909" spans="1:35" x14ac:dyDescent="0.25">
      <c r="A909">
        <v>50371422</v>
      </c>
      <c r="B909">
        <v>9.2325119999999998</v>
      </c>
      <c r="C909">
        <v>-1.1684300000000001</v>
      </c>
      <c r="D909">
        <v>-7.9204230000000004</v>
      </c>
      <c r="E909">
        <v>-0.92266599999999999</v>
      </c>
      <c r="F909">
        <v>2.3951500000000001</v>
      </c>
      <c r="G909">
        <v>-4.1948090000000002</v>
      </c>
      <c r="H909">
        <v>-25.337339</v>
      </c>
      <c r="I909">
        <v>33.192737999999999</v>
      </c>
      <c r="J909">
        <v>52.010071000000003</v>
      </c>
      <c r="K909">
        <f>Table1[[#This Row],[mx]]-$W$8</f>
        <v>-35.452570974703434</v>
      </c>
      <c r="L909">
        <f>Table1[[#This Row],[my]]-$X$8</f>
        <v>26.045068523673446</v>
      </c>
      <c r="M909">
        <f>Table1[[#This Row],[mz]]-$Y$8</f>
        <v>26.57035261719717</v>
      </c>
      <c r="N909">
        <f>Table1[[#This Row],[cx]]*$W$9+Table1[[#This Row],[cy]]*$X$9+Table1[[#This Row],[cz]]*$Y$9</f>
        <v>-0.68099622002448301</v>
      </c>
      <c r="O909">
        <f>Table1[[#This Row],[cx]]*$W$10+Table1[[#This Row],[cy]]*$X$10+Table1[[#This Row],[cz]]*$Y$10</f>
        <v>0.50737350617876542</v>
      </c>
      <c r="P909">
        <f>Table1[[#This Row],[cx]]*$W$11+Table1[[#This Row],[cy]]*$X$11+Table1[[#This Row],[cz]]*$Y$11</f>
        <v>0.54880296420596286</v>
      </c>
      <c r="Q909">
        <f t="shared" si="76"/>
        <v>5.0034621244726067E-4</v>
      </c>
      <c r="R909">
        <f t="shared" si="77"/>
        <v>143.31219464258422</v>
      </c>
      <c r="AF909">
        <f t="shared" si="78"/>
        <v>-52.864867700217616</v>
      </c>
      <c r="AG909">
        <f t="shared" si="79"/>
        <v>137.23198630075913</v>
      </c>
      <c r="AH909">
        <f t="shared" si="80"/>
        <v>-240.34485156349336</v>
      </c>
      <c r="AI909">
        <f>SQRT(Table1[[#This Row],[ax]]*Table1[[#This Row],[ax]]+Table1[[#This Row],[ay]]*Table1[[#This Row],[ay]]+Table1[[#This Row],[az]]*Table1[[#This Row],[az]])-9.807</f>
        <v>2.4133767124411101</v>
      </c>
    </row>
    <row r="910" spans="1:35" x14ac:dyDescent="0.25">
      <c r="A910">
        <v>50422488</v>
      </c>
      <c r="B910">
        <v>11.432896</v>
      </c>
      <c r="C910">
        <v>0.51238499999999998</v>
      </c>
      <c r="D910">
        <v>-5.7870799999999996</v>
      </c>
      <c r="E910">
        <v>-0.98152300000000003</v>
      </c>
      <c r="F910">
        <v>4.3344940000000003</v>
      </c>
      <c r="G910">
        <v>-4.3632559999999998</v>
      </c>
      <c r="H910">
        <v>-32.395598999999997</v>
      </c>
      <c r="I910">
        <v>24.714157</v>
      </c>
      <c r="J910">
        <v>49.062835999999997</v>
      </c>
      <c r="K910">
        <f>Table1[[#This Row],[mx]]-$W$8</f>
        <v>-42.510830974703431</v>
      </c>
      <c r="L910">
        <f>Table1[[#This Row],[my]]-$X$8</f>
        <v>17.566487523673448</v>
      </c>
      <c r="M910">
        <f>Table1[[#This Row],[mz]]-$Y$8</f>
        <v>23.623117617197163</v>
      </c>
      <c r="N910">
        <f>Table1[[#This Row],[cx]]*$W$9+Table1[[#This Row],[cy]]*$X$9+Table1[[#This Row],[cz]]*$Y$9</f>
        <v>-0.81925505407062083</v>
      </c>
      <c r="O910">
        <f>Table1[[#This Row],[cx]]*$W$10+Table1[[#This Row],[cy]]*$X$10+Table1[[#This Row],[cz]]*$Y$10</f>
        <v>0.34162642314815234</v>
      </c>
      <c r="P910">
        <f>Table1[[#This Row],[cx]]*$W$11+Table1[[#This Row],[cy]]*$X$11+Table1[[#This Row],[cz]]*$Y$11</f>
        <v>0.4937180492234714</v>
      </c>
      <c r="Q910">
        <f t="shared" si="76"/>
        <v>1.001404046700283E-3</v>
      </c>
      <c r="R910">
        <f t="shared" si="77"/>
        <v>157.36403844257507</v>
      </c>
      <c r="AF910">
        <f t="shared" si="78"/>
        <v>-56.237125395019106</v>
      </c>
      <c r="AG910">
        <f t="shared" si="79"/>
        <v>248.34821252477826</v>
      </c>
      <c r="AH910">
        <f t="shared" si="80"/>
        <v>-249.9961537351335</v>
      </c>
      <c r="AI910">
        <f>SQRT(Table1[[#This Row],[ax]]*Table1[[#This Row],[ax]]+Table1[[#This Row],[ay]]*Table1[[#This Row],[ay]]+Table1[[#This Row],[az]]*Table1[[#This Row],[az]])-9.807</f>
        <v>3.0173496623197611</v>
      </c>
    </row>
    <row r="911" spans="1:35" x14ac:dyDescent="0.25">
      <c r="A911">
        <v>50473560</v>
      </c>
      <c r="B911">
        <v>10.776851000000001</v>
      </c>
      <c r="C911">
        <v>2.614601</v>
      </c>
      <c r="D911">
        <v>-4.9682219999999999</v>
      </c>
      <c r="E911">
        <v>-3.3822999999999999E-2</v>
      </c>
      <c r="F911">
        <v>3.1171440000000001</v>
      </c>
      <c r="G911">
        <v>-2.8343120000000002</v>
      </c>
      <c r="H911">
        <v>-38.729934999999998</v>
      </c>
      <c r="I911">
        <v>9.7413460000000001</v>
      </c>
      <c r="J911">
        <v>38.834187</v>
      </c>
      <c r="K911">
        <f>Table1[[#This Row],[mx]]-$W$8</f>
        <v>-48.845166974703432</v>
      </c>
      <c r="L911">
        <f>Table1[[#This Row],[my]]-$X$8</f>
        <v>2.5936765236734489</v>
      </c>
      <c r="M911">
        <f>Table1[[#This Row],[mz]]-$Y$8</f>
        <v>13.394468617197166</v>
      </c>
      <c r="N911">
        <f>Table1[[#This Row],[cx]]*$W$9+Table1[[#This Row],[cy]]*$X$9+Table1[[#This Row],[cz]]*$Y$9</f>
        <v>-0.94478329735311806</v>
      </c>
      <c r="O911">
        <f>Table1[[#This Row],[cx]]*$W$10+Table1[[#This Row],[cy]]*$X$10+Table1[[#This Row],[cz]]*$Y$10</f>
        <v>4.9440717643483074E-2</v>
      </c>
      <c r="P911">
        <f>Table1[[#This Row],[cx]]*$W$11+Table1[[#This Row],[cy]]*$X$11+Table1[[#This Row],[cz]]*$Y$11</f>
        <v>0.2926494630600171</v>
      </c>
      <c r="Q911">
        <f t="shared" si="76"/>
        <v>3.7235214329040054E-4</v>
      </c>
      <c r="R911">
        <f t="shared" si="77"/>
        <v>177.00443167531739</v>
      </c>
      <c r="AF911">
        <f t="shared" si="78"/>
        <v>-1.9379151504709833</v>
      </c>
      <c r="AG911">
        <f t="shared" si="79"/>
        <v>178.59919533452748</v>
      </c>
      <c r="AH911">
        <f t="shared" si="80"/>
        <v>-162.39411542328338</v>
      </c>
      <c r="AI911">
        <f>SQRT(Table1[[#This Row],[ax]]*Table1[[#This Row],[ax]]+Table1[[#This Row],[ay]]*Table1[[#This Row],[ay]]+Table1[[#This Row],[az]]*Table1[[#This Row],[az]])-9.807</f>
        <v>2.3445384090528218</v>
      </c>
    </row>
    <row r="912" spans="1:35" x14ac:dyDescent="0.25">
      <c r="A912">
        <v>50524634</v>
      </c>
      <c r="B912">
        <v>6.1151030000000004</v>
      </c>
      <c r="C912">
        <v>3.7590880000000002</v>
      </c>
      <c r="D912">
        <v>-2.8636110000000001</v>
      </c>
      <c r="E912">
        <v>-0.195213</v>
      </c>
      <c r="F912">
        <v>2.1944780000000002</v>
      </c>
      <c r="G912">
        <v>-3.6409959999999999</v>
      </c>
      <c r="H912">
        <v>-39.634838000000002</v>
      </c>
      <c r="I912">
        <v>1.6235580000000001</v>
      </c>
      <c r="J912">
        <v>32.072876000000001</v>
      </c>
      <c r="K912">
        <f>Table1[[#This Row],[mx]]-$W$8</f>
        <v>-49.750069974703436</v>
      </c>
      <c r="L912">
        <f>Table1[[#This Row],[my]]-$X$8</f>
        <v>-5.5241114763265511</v>
      </c>
      <c r="M912">
        <f>Table1[[#This Row],[mz]]-$Y$8</f>
        <v>6.6331576171971669</v>
      </c>
      <c r="N912">
        <f>Table1[[#This Row],[cx]]*$W$9+Table1[[#This Row],[cy]]*$X$9+Table1[[#This Row],[cz]]*$Y$9</f>
        <v>-0.96389136060698466</v>
      </c>
      <c r="O912">
        <f>Table1[[#This Row],[cx]]*$W$10+Table1[[#This Row],[cy]]*$X$10+Table1[[#This Row],[cz]]*$Y$10</f>
        <v>-0.10884884036867673</v>
      </c>
      <c r="P912">
        <f>Table1[[#This Row],[cx]]*$W$11+Table1[[#This Row],[cy]]*$X$11+Table1[[#This Row],[cz]]*$Y$11</f>
        <v>0.15800394689861452</v>
      </c>
      <c r="Q912">
        <f t="shared" si="76"/>
        <v>1.1628187065694747E-3</v>
      </c>
      <c r="R912">
        <f t="shared" si="77"/>
        <v>-173.55708536862426</v>
      </c>
      <c r="AF912">
        <f t="shared" si="78"/>
        <v>-11.184881006087339</v>
      </c>
      <c r="AG912">
        <f t="shared" si="79"/>
        <v>125.73432763430988</v>
      </c>
      <c r="AH912">
        <f t="shared" si="80"/>
        <v>-208.61370402401468</v>
      </c>
      <c r="AI912">
        <f>SQRT(Table1[[#This Row],[ax]]*Table1[[#This Row],[ax]]+Table1[[#This Row],[ay]]*Table1[[#This Row],[ay]]+Table1[[#This Row],[az]]*Table1[[#This Row],[az]])-9.807</f>
        <v>-2.0787728260826857</v>
      </c>
    </row>
    <row r="913" spans="1:35" x14ac:dyDescent="0.25">
      <c r="A913">
        <v>50575705</v>
      </c>
      <c r="B913">
        <v>9.5054660000000002</v>
      </c>
      <c r="C913">
        <v>6.057639</v>
      </c>
      <c r="D913">
        <v>-1.9513739999999999</v>
      </c>
      <c r="E913">
        <v>6.9510000000000002E-2</v>
      </c>
      <c r="F913">
        <v>7.7898999999999996E-2</v>
      </c>
      <c r="G913">
        <v>-3.458167</v>
      </c>
      <c r="H913">
        <v>-39.453856999999999</v>
      </c>
      <c r="I913">
        <v>-8.2981839999999991</v>
      </c>
      <c r="J913">
        <v>26.351768</v>
      </c>
      <c r="K913">
        <f>Table1[[#This Row],[mx]]-$W$8</f>
        <v>-49.569088974703433</v>
      </c>
      <c r="L913">
        <f>Table1[[#This Row],[my]]-$X$8</f>
        <v>-15.445853476326551</v>
      </c>
      <c r="M913">
        <f>Table1[[#This Row],[mz]]-$Y$8</f>
        <v>0.91204961719716593</v>
      </c>
      <c r="N913">
        <f>Table1[[#This Row],[cx]]*$W$9+Table1[[#This Row],[cy]]*$X$9+Table1[[#This Row],[cz]]*$Y$9</f>
        <v>-0.9623336995755899</v>
      </c>
      <c r="O913">
        <f>Table1[[#This Row],[cx]]*$W$10+Table1[[#This Row],[cy]]*$X$10+Table1[[#This Row],[cz]]*$Y$10</f>
        <v>-0.30257796504816398</v>
      </c>
      <c r="P913">
        <f>Table1[[#This Row],[cx]]*$W$11+Table1[[#This Row],[cy]]*$X$11+Table1[[#This Row],[cz]]*$Y$11</f>
        <v>4.3794362972140163E-2</v>
      </c>
      <c r="Q913">
        <f t="shared" si="76"/>
        <v>3.8249660809482424E-4</v>
      </c>
      <c r="R913">
        <f t="shared" si="77"/>
        <v>-162.54575514437096</v>
      </c>
      <c r="AF913">
        <f t="shared" si="78"/>
        <v>3.9826296339543523</v>
      </c>
      <c r="AG913">
        <f t="shared" si="79"/>
        <v>4.4632839282895995</v>
      </c>
      <c r="AH913">
        <f t="shared" si="80"/>
        <v>-198.13837395141735</v>
      </c>
      <c r="AI913">
        <f>SQRT(Table1[[#This Row],[ax]]*Table1[[#This Row],[ax]]+Table1[[#This Row],[ay]]*Table1[[#This Row],[ay]]+Table1[[#This Row],[az]]*Table1[[#This Row],[az]])-9.807</f>
        <v>1.6322628529705963</v>
      </c>
    </row>
    <row r="914" spans="1:35" x14ac:dyDescent="0.25">
      <c r="A914">
        <v>50626771</v>
      </c>
      <c r="B914">
        <v>5.4207489999999998</v>
      </c>
      <c r="C914">
        <v>5.1669510000000001</v>
      </c>
      <c r="D914">
        <v>0.17957400000000001</v>
      </c>
      <c r="E914">
        <v>-1.6158980000000001</v>
      </c>
      <c r="F914">
        <v>-1.3684860000000001</v>
      </c>
      <c r="G914">
        <v>-4.2378200000000001</v>
      </c>
      <c r="H914">
        <v>-34.567371000000001</v>
      </c>
      <c r="I914">
        <v>-15.333601</v>
      </c>
      <c r="J914">
        <v>25.138200999999999</v>
      </c>
      <c r="K914">
        <f>Table1[[#This Row],[mx]]-$W$8</f>
        <v>-44.682602974703435</v>
      </c>
      <c r="L914">
        <f>Table1[[#This Row],[my]]-$X$8</f>
        <v>-22.48127047632655</v>
      </c>
      <c r="M914">
        <f>Table1[[#This Row],[mz]]-$Y$8</f>
        <v>-0.30151738280283524</v>
      </c>
      <c r="N914">
        <f>Table1[[#This Row],[cx]]*$W$9+Table1[[#This Row],[cy]]*$X$9+Table1[[#This Row],[cz]]*$Y$9</f>
        <v>-0.86913792074027252</v>
      </c>
      <c r="O914">
        <f>Table1[[#This Row],[cx]]*$W$10+Table1[[#This Row],[cy]]*$X$10+Table1[[#This Row],[cz]]*$Y$10</f>
        <v>-0.4402468299102269</v>
      </c>
      <c r="P914">
        <f>Table1[[#This Row],[cx]]*$W$11+Table1[[#This Row],[cy]]*$X$11+Table1[[#This Row],[cz]]*$Y$11</f>
        <v>1.7474510274790109E-2</v>
      </c>
      <c r="Q914">
        <f t="shared" si="76"/>
        <v>2.5478916880258516E-3</v>
      </c>
      <c r="R914">
        <f t="shared" si="77"/>
        <v>-153.13629228913277</v>
      </c>
      <c r="AF914">
        <f t="shared" si="78"/>
        <v>-92.584135523630707</v>
      </c>
      <c r="AG914">
        <f t="shared" si="79"/>
        <v>-78.40847212273998</v>
      </c>
      <c r="AH914">
        <f t="shared" si="80"/>
        <v>-242.80920033613054</v>
      </c>
      <c r="AI914">
        <f>SQRT(Table1[[#This Row],[ax]]*Table1[[#This Row],[ax]]+Table1[[#This Row],[ay]]*Table1[[#This Row],[ay]]+Table1[[#This Row],[az]]*Table1[[#This Row],[az]])-9.807</f>
        <v>-2.3160621963015879</v>
      </c>
    </row>
    <row r="915" spans="1:35" x14ac:dyDescent="0.25">
      <c r="A915">
        <v>50677842</v>
      </c>
      <c r="B915">
        <v>18.611077999999999</v>
      </c>
      <c r="C915">
        <v>6.0720049999999999</v>
      </c>
      <c r="D915">
        <v>2.739106</v>
      </c>
      <c r="E915">
        <v>-0.99071100000000001</v>
      </c>
      <c r="F915">
        <v>0.20746300000000001</v>
      </c>
      <c r="G915">
        <v>-0.97752799999999995</v>
      </c>
      <c r="H915">
        <v>-29.137938999999999</v>
      </c>
      <c r="I915">
        <v>-25.796527999999999</v>
      </c>
      <c r="J915">
        <v>25.831669000000002</v>
      </c>
      <c r="K915">
        <f>Table1[[#This Row],[mx]]-$W$8</f>
        <v>-39.253170974703437</v>
      </c>
      <c r="L915">
        <f>Table1[[#This Row],[my]]-$X$8</f>
        <v>-32.944197476326551</v>
      </c>
      <c r="M915">
        <f>Table1[[#This Row],[mz]]-$Y$8</f>
        <v>0.39195061719716762</v>
      </c>
      <c r="N915">
        <f>Table1[[#This Row],[cx]]*$W$9+Table1[[#This Row],[cy]]*$X$9+Table1[[#This Row],[cz]]*$Y$9</f>
        <v>-0.76609890270020808</v>
      </c>
      <c r="O915">
        <f>Table1[[#This Row],[cx]]*$W$10+Table1[[#This Row],[cy]]*$X$10+Table1[[#This Row],[cz]]*$Y$10</f>
        <v>-0.64524271971033975</v>
      </c>
      <c r="P915">
        <f>Table1[[#This Row],[cx]]*$W$11+Table1[[#This Row],[cy]]*$X$11+Table1[[#This Row],[cz]]*$Y$11</f>
        <v>2.9344781693451449E-2</v>
      </c>
      <c r="Q915">
        <f t="shared" si="76"/>
        <v>1.6865907023447135E-5</v>
      </c>
      <c r="R915">
        <f t="shared" si="77"/>
        <v>-139.89441932285592</v>
      </c>
      <c r="AF915">
        <f t="shared" si="78"/>
        <v>-56.763559017185301</v>
      </c>
      <c r="AG915">
        <f t="shared" si="79"/>
        <v>11.886754305122599</v>
      </c>
      <c r="AH915">
        <f t="shared" si="80"/>
        <v>-56.008228755864337</v>
      </c>
      <c r="AI915">
        <f>SQRT(Table1[[#This Row],[ax]]*Table1[[#This Row],[ax]]+Table1[[#This Row],[ay]]*Table1[[#This Row],[ay]]+Table1[[#This Row],[az]]*Table1[[#This Row],[az]])-9.807</f>
        <v>9.9602499534291571</v>
      </c>
    </row>
    <row r="916" spans="1:35" x14ac:dyDescent="0.25">
      <c r="A916">
        <v>50728906</v>
      </c>
      <c r="B916">
        <v>6.3473519999999999</v>
      </c>
      <c r="C916">
        <v>7.48705</v>
      </c>
      <c r="D916">
        <v>-3.3879679999999999</v>
      </c>
      <c r="E916">
        <v>-1.512432</v>
      </c>
      <c r="F916">
        <v>-1.400711</v>
      </c>
      <c r="G916">
        <v>-1.9812890000000001</v>
      </c>
      <c r="H916">
        <v>-26.423224999999999</v>
      </c>
      <c r="I916">
        <v>-27.420086000000001</v>
      </c>
      <c r="J916">
        <v>24.964834</v>
      </c>
      <c r="K916">
        <f>Table1[[#This Row],[mx]]-$W$8</f>
        <v>-36.538456974703436</v>
      </c>
      <c r="L916">
        <f>Table1[[#This Row],[my]]-$X$8</f>
        <v>-34.567755476326553</v>
      </c>
      <c r="M916">
        <f>Table1[[#This Row],[mz]]-$Y$8</f>
        <v>-0.47488438280283418</v>
      </c>
      <c r="N916">
        <f>Table1[[#This Row],[cx]]*$W$9+Table1[[#This Row],[cy]]*$X$9+Table1[[#This Row],[cz]]*$Y$9</f>
        <v>-0.71387841050367584</v>
      </c>
      <c r="O916">
        <f>Table1[[#This Row],[cx]]*$W$10+Table1[[#This Row],[cy]]*$X$10+Table1[[#This Row],[cz]]*$Y$10</f>
        <v>-0.67695265818956507</v>
      </c>
      <c r="P916">
        <f>Table1[[#This Row],[cx]]*$W$11+Table1[[#This Row],[cy]]*$X$11+Table1[[#This Row],[cz]]*$Y$11</f>
        <v>1.0717260686748498E-2</v>
      </c>
      <c r="Q916">
        <f t="shared" si="76"/>
        <v>1.0238626548584619E-3</v>
      </c>
      <c r="R916">
        <f t="shared" si="77"/>
        <v>-136.5208122138099</v>
      </c>
      <c r="AF916">
        <f t="shared" si="78"/>
        <v>-86.655970400530123</v>
      </c>
      <c r="AG916">
        <f t="shared" si="79"/>
        <v>-80.254828617549052</v>
      </c>
      <c r="AH916">
        <f t="shared" si="80"/>
        <v>-113.51949769569536</v>
      </c>
      <c r="AI916">
        <f>SQRT(Table1[[#This Row],[ax]]*Table1[[#This Row],[ax]]+Table1[[#This Row],[ay]]*Table1[[#This Row],[ay]]+Table1[[#This Row],[az]]*Table1[[#This Row],[az]])-9.807</f>
        <v>0.57679132510991771</v>
      </c>
    </row>
    <row r="917" spans="1:35" x14ac:dyDescent="0.25">
      <c r="A917">
        <v>50779976</v>
      </c>
      <c r="B917">
        <v>9.1223740000000006</v>
      </c>
      <c r="C917">
        <v>10.673895</v>
      </c>
      <c r="D917">
        <v>-3.0120589999999998</v>
      </c>
      <c r="E917">
        <v>-1.910315</v>
      </c>
      <c r="F917">
        <v>-2.3489439999999999</v>
      </c>
      <c r="G917">
        <v>-2.4273750000000001</v>
      </c>
      <c r="H917">
        <v>-22.984587000000001</v>
      </c>
      <c r="I917">
        <v>-34.094710999999997</v>
      </c>
      <c r="J917">
        <v>26.178401999999998</v>
      </c>
      <c r="K917">
        <f>Table1[[#This Row],[mx]]-$W$8</f>
        <v>-33.099818974703439</v>
      </c>
      <c r="L917">
        <f>Table1[[#This Row],[my]]-$X$8</f>
        <v>-41.242380476326545</v>
      </c>
      <c r="M917">
        <f>Table1[[#This Row],[mz]]-$Y$8</f>
        <v>0.73868361719716447</v>
      </c>
      <c r="N917">
        <f>Table1[[#This Row],[cx]]*$W$9+Table1[[#This Row],[cy]]*$X$9+Table1[[#This Row],[cz]]*$Y$9</f>
        <v>-0.64862832476846322</v>
      </c>
      <c r="O917">
        <f>Table1[[#This Row],[cx]]*$W$10+Table1[[#This Row],[cy]]*$X$10+Table1[[#This Row],[cz]]*$Y$10</f>
        <v>-0.80780572597610034</v>
      </c>
      <c r="P917">
        <f>Table1[[#This Row],[cx]]*$W$11+Table1[[#This Row],[cy]]*$X$11+Table1[[#This Row],[cz]]*$Y$11</f>
        <v>3.3768168288951926E-2</v>
      </c>
      <c r="Q917">
        <f t="shared" si="76"/>
        <v>5.5367117521501518E-3</v>
      </c>
      <c r="R917">
        <f t="shared" si="77"/>
        <v>-128.76275350145644</v>
      </c>
      <c r="AF917">
        <f t="shared" si="78"/>
        <v>-109.45298704053386</v>
      </c>
      <c r="AG917">
        <f t="shared" si="79"/>
        <v>-134.58457751257765</v>
      </c>
      <c r="AH917">
        <f t="shared" si="80"/>
        <v>-139.0783427955682</v>
      </c>
      <c r="AI917">
        <f>SQRT(Table1[[#This Row],[ax]]*Table1[[#This Row],[ax]]+Table1[[#This Row],[ay]]*Table1[[#This Row],[ay]]+Table1[[#This Row],[az]]*Table1[[#This Row],[az]])-9.807</f>
        <v>4.5534401494655441</v>
      </c>
    </row>
    <row r="918" spans="1:35" x14ac:dyDescent="0.25">
      <c r="A918">
        <v>50831046</v>
      </c>
      <c r="B918">
        <v>3.6010629999999999</v>
      </c>
      <c r="C918">
        <v>10.606854</v>
      </c>
      <c r="D918">
        <v>-0.73026899999999995</v>
      </c>
      <c r="E918">
        <v>-3.0162089999999999</v>
      </c>
      <c r="F918">
        <v>-3.8679009999999998</v>
      </c>
      <c r="G918">
        <v>-3.8387389999999999</v>
      </c>
      <c r="H918">
        <v>-21.71772</v>
      </c>
      <c r="I918">
        <v>-31.388783</v>
      </c>
      <c r="J918">
        <v>25.658301999999999</v>
      </c>
      <c r="K918">
        <f>Table1[[#This Row],[mx]]-$W$8</f>
        <v>-31.832951974703434</v>
      </c>
      <c r="L918">
        <f>Table1[[#This Row],[my]]-$X$8</f>
        <v>-38.536452476326552</v>
      </c>
      <c r="M918">
        <f>Table1[[#This Row],[mz]]-$Y$8</f>
        <v>0.21858361719716513</v>
      </c>
      <c r="N918">
        <f>Table1[[#This Row],[cx]]*$W$9+Table1[[#This Row],[cy]]*$X$9+Table1[[#This Row],[cz]]*$Y$9</f>
        <v>-0.62358379027381194</v>
      </c>
      <c r="O918">
        <f>Table1[[#This Row],[cx]]*$W$10+Table1[[#This Row],[cy]]*$X$10+Table1[[#This Row],[cz]]*$Y$10</f>
        <v>-0.75475590337884935</v>
      </c>
      <c r="P918">
        <f>Table1[[#This Row],[cx]]*$W$11+Table1[[#This Row],[cy]]*$X$11+Table1[[#This Row],[cz]]*$Y$11</f>
        <v>2.2541949753350381E-2</v>
      </c>
      <c r="Q918">
        <f t="shared" si="76"/>
        <v>1.6792492086625823E-3</v>
      </c>
      <c r="R918">
        <f t="shared" si="77"/>
        <v>-129.56371886577472</v>
      </c>
      <c r="AF918">
        <f t="shared" si="78"/>
        <v>-172.8160458293745</v>
      </c>
      <c r="AG918">
        <f t="shared" si="79"/>
        <v>-221.61440287443062</v>
      </c>
      <c r="AH918">
        <f t="shared" si="80"/>
        <v>-219.94354335227013</v>
      </c>
      <c r="AI918">
        <f>SQRT(Table1[[#This Row],[ax]]*Table1[[#This Row],[ax]]+Table1[[#This Row],[ay]]*Table1[[#This Row],[ay]]+Table1[[#This Row],[az]]*Table1[[#This Row],[az]])-9.807</f>
        <v>1.4182527508134974</v>
      </c>
    </row>
    <row r="919" spans="1:35" x14ac:dyDescent="0.25">
      <c r="A919">
        <v>50882112</v>
      </c>
      <c r="B919">
        <v>-1.7957430000000001</v>
      </c>
      <c r="C919">
        <v>9.7329249999999998</v>
      </c>
      <c r="D919">
        <v>3.5005009999999999</v>
      </c>
      <c r="E919">
        <v>-2.2244389999999998</v>
      </c>
      <c r="F919">
        <v>-4.3633889999999997</v>
      </c>
      <c r="G919">
        <v>-4.3632559999999998</v>
      </c>
      <c r="H919">
        <v>-5.7913920000000001</v>
      </c>
      <c r="I919">
        <v>-40.769340999999997</v>
      </c>
      <c r="J919">
        <v>23.231165000000001</v>
      </c>
      <c r="K919">
        <f>Table1[[#This Row],[mx]]-$W$8</f>
        <v>-15.906623974703436</v>
      </c>
      <c r="L919">
        <f>Table1[[#This Row],[my]]-$X$8</f>
        <v>-47.917010476326546</v>
      </c>
      <c r="M919">
        <f>Table1[[#This Row],[mz]]-$Y$8</f>
        <v>-2.2085533828028332</v>
      </c>
      <c r="N919">
        <f>Table1[[#This Row],[cx]]*$W$9+Table1[[#This Row],[cy]]*$X$9+Table1[[#This Row],[cz]]*$Y$9</f>
        <v>-0.31719030396064385</v>
      </c>
      <c r="O919">
        <f>Table1[[#This Row],[cx]]*$W$10+Table1[[#This Row],[cy]]*$X$10+Table1[[#This Row],[cz]]*$Y$10</f>
        <v>-0.93823633918676641</v>
      </c>
      <c r="P919">
        <f>Table1[[#This Row],[cx]]*$W$11+Table1[[#This Row],[cy]]*$X$11+Table1[[#This Row],[cz]]*$Y$11</f>
        <v>-3.3436199866671915E-2</v>
      </c>
      <c r="Q919">
        <f t="shared" si="76"/>
        <v>3.2345675179091556E-4</v>
      </c>
      <c r="R919">
        <f t="shared" si="77"/>
        <v>-108.67889348462762</v>
      </c>
      <c r="AF919">
        <f t="shared" si="78"/>
        <v>-127.45096648430132</v>
      </c>
      <c r="AG919">
        <f t="shared" si="79"/>
        <v>-250.00377407380876</v>
      </c>
      <c r="AH919">
        <f t="shared" si="80"/>
        <v>-249.9961537351335</v>
      </c>
      <c r="AI919">
        <f>SQRT(Table1[[#This Row],[ax]]*Table1[[#This Row],[ax]]+Table1[[#This Row],[ay]]*Table1[[#This Row],[ay]]+Table1[[#This Row],[az]]*Table1[[#This Row],[az]])-9.807</f>
        <v>0.6910012015942808</v>
      </c>
    </row>
    <row r="920" spans="1:35" x14ac:dyDescent="0.25">
      <c r="A920">
        <v>50933188</v>
      </c>
      <c r="B920">
        <v>-3.644161</v>
      </c>
      <c r="C920">
        <v>10.441646</v>
      </c>
      <c r="D920">
        <v>2.1189770000000001</v>
      </c>
      <c r="E920">
        <v>-1.117613</v>
      </c>
      <c r="F920">
        <v>-4.3633889999999997</v>
      </c>
      <c r="G920">
        <v>-3.4063680000000001</v>
      </c>
      <c r="H920">
        <v>0.72392400000000001</v>
      </c>
      <c r="I920">
        <v>-44.016452999999998</v>
      </c>
      <c r="J920">
        <v>22.190964000000001</v>
      </c>
      <c r="K920">
        <f>Table1[[#This Row],[mx]]-$W$8</f>
        <v>-9.3913079747034356</v>
      </c>
      <c r="L920">
        <f>Table1[[#This Row],[my]]-$X$8</f>
        <v>-51.164122476326547</v>
      </c>
      <c r="M920">
        <f>Table1[[#This Row],[mz]]-$Y$8</f>
        <v>-3.2487543828028329</v>
      </c>
      <c r="N920">
        <f>Table1[[#This Row],[cx]]*$W$9+Table1[[#This Row],[cy]]*$X$9+Table1[[#This Row],[cz]]*$Y$9</f>
        <v>-0.1917325148690103</v>
      </c>
      <c r="O920">
        <f>Table1[[#This Row],[cx]]*$W$10+Table1[[#This Row],[cy]]*$X$10+Table1[[#This Row],[cz]]*$Y$10</f>
        <v>-1.0017286061436725</v>
      </c>
      <c r="P920">
        <f>Table1[[#This Row],[cx]]*$W$11+Table1[[#This Row],[cy]]*$X$11+Table1[[#This Row],[cz]]*$Y$11</f>
        <v>-5.7321310268960445E-2</v>
      </c>
      <c r="Q920">
        <f t="shared" si="76"/>
        <v>1.8928843036352062E-3</v>
      </c>
      <c r="R920">
        <f t="shared" si="77"/>
        <v>-100.83545799892326</v>
      </c>
      <c r="AF920">
        <f t="shared" si="78"/>
        <v>-64.034508028954477</v>
      </c>
      <c r="AG920">
        <f t="shared" si="79"/>
        <v>-250.00377407380876</v>
      </c>
      <c r="AH920">
        <f t="shared" si="80"/>
        <v>-195.1705098684192</v>
      </c>
      <c r="AI920">
        <f>SQRT(Table1[[#This Row],[ax]]*Table1[[#This Row],[ax]]+Table1[[#This Row],[ay]]*Table1[[#This Row],[ay]]+Table1[[#This Row],[az]]*Table1[[#This Row],[az]])-9.807</f>
        <v>1.4534593205502055</v>
      </c>
    </row>
    <row r="921" spans="1:35" x14ac:dyDescent="0.25">
      <c r="A921">
        <v>50984261</v>
      </c>
      <c r="B921">
        <v>-1.1899789999999999</v>
      </c>
      <c r="C921">
        <v>7.5397249999999998</v>
      </c>
      <c r="D921">
        <v>5.0568119999999999</v>
      </c>
      <c r="E921">
        <v>0.25806400000000002</v>
      </c>
      <c r="F921">
        <v>-4.3633889999999997</v>
      </c>
      <c r="G921">
        <v>-2.1775669999999998</v>
      </c>
      <c r="H921">
        <v>11.039840999999999</v>
      </c>
      <c r="I921">
        <v>-44.557639999999999</v>
      </c>
      <c r="J921">
        <v>20.630661</v>
      </c>
      <c r="K921">
        <f>Table1[[#This Row],[mx]]-$W$8</f>
        <v>0.9246090252965633</v>
      </c>
      <c r="L921">
        <f>Table1[[#This Row],[my]]-$X$8</f>
        <v>-51.705309476326548</v>
      </c>
      <c r="M921">
        <f>Table1[[#This Row],[mz]]-$Y$8</f>
        <v>-4.809057382802834</v>
      </c>
      <c r="N921">
        <f>Table1[[#This Row],[cx]]*$W$9+Table1[[#This Row],[cy]]*$X$9+Table1[[#This Row],[cz]]*$Y$9</f>
        <v>7.8058716225113071E-3</v>
      </c>
      <c r="O921">
        <f>Table1[[#This Row],[cx]]*$W$10+Table1[[#This Row],[cy]]*$X$10+Table1[[#This Row],[cz]]*$Y$10</f>
        <v>-1.0121726411272149</v>
      </c>
      <c r="P921">
        <f>Table1[[#This Row],[cx]]*$W$11+Table1[[#This Row],[cy]]*$X$11+Table1[[#This Row],[cz]]*$Y$11</f>
        <v>-9.3687161501392377E-2</v>
      </c>
      <c r="Q921">
        <f t="shared" si="76"/>
        <v>1.1110003122123541E-3</v>
      </c>
      <c r="R921">
        <f t="shared" si="77"/>
        <v>-89.558143922341415</v>
      </c>
      <c r="AF921">
        <f t="shared" si="78"/>
        <v>14.785978044264077</v>
      </c>
      <c r="AG921">
        <f t="shared" si="79"/>
        <v>-250.00377407380876</v>
      </c>
      <c r="AH921">
        <f t="shared" si="80"/>
        <v>-124.76539870696412</v>
      </c>
      <c r="AI921">
        <f>SQRT(Table1[[#This Row],[ax]]*Table1[[#This Row],[ax]]+Table1[[#This Row],[ay]]*Table1[[#This Row],[ay]]+Table1[[#This Row],[az]]*Table1[[#This Row],[az]])-9.807</f>
        <v>-0.65086267581083135</v>
      </c>
    </row>
    <row r="922" spans="1:35" x14ac:dyDescent="0.25">
      <c r="A922">
        <v>51035333</v>
      </c>
      <c r="B922">
        <v>-3.6728930000000002</v>
      </c>
      <c r="C922">
        <v>7.6307099999999997</v>
      </c>
      <c r="D922">
        <v>3.1269870000000002</v>
      </c>
      <c r="E922">
        <v>1.754251</v>
      </c>
      <c r="F922">
        <v>-4.3633889999999997</v>
      </c>
      <c r="G922">
        <v>-2.3775729999999999</v>
      </c>
      <c r="H922">
        <v>15.021421999999999</v>
      </c>
      <c r="I922">
        <v>-43.836060000000003</v>
      </c>
      <c r="J922">
        <v>20.977395999999999</v>
      </c>
      <c r="K922">
        <f>Table1[[#This Row],[mx]]-$W$8</f>
        <v>4.9061900252965636</v>
      </c>
      <c r="L922">
        <f>Table1[[#This Row],[my]]-$X$8</f>
        <v>-50.983729476326552</v>
      </c>
      <c r="M922">
        <f>Table1[[#This Row],[mz]]-$Y$8</f>
        <v>-4.4623223828028351</v>
      </c>
      <c r="N922">
        <f>Table1[[#This Row],[cx]]*$W$9+Table1[[#This Row],[cy]]*$X$9+Table1[[#This Row],[cz]]*$Y$9</f>
        <v>8.5003840651091886E-2</v>
      </c>
      <c r="O922">
        <f>Table1[[#This Row],[cx]]*$W$10+Table1[[#This Row],[cy]]*$X$10+Table1[[#This Row],[cz]]*$Y$10</f>
        <v>-0.99807850892334116</v>
      </c>
      <c r="P922">
        <f>Table1[[#This Row],[cx]]*$W$11+Table1[[#This Row],[cy]]*$X$11+Table1[[#This Row],[cz]]*$Y$11</f>
        <v>-8.8749585981792986E-2</v>
      </c>
      <c r="Q922">
        <f t="shared" si="76"/>
        <v>1.2685183319200078E-4</v>
      </c>
      <c r="R922">
        <f t="shared" si="77"/>
        <v>-85.132009627032588</v>
      </c>
      <c r="AF922">
        <f t="shared" si="78"/>
        <v>100.51117850660418</v>
      </c>
      <c r="AG922">
        <f t="shared" si="79"/>
        <v>-250.00377407380876</v>
      </c>
      <c r="AH922">
        <f t="shared" si="80"/>
        <v>-136.22489838425767</v>
      </c>
      <c r="AI922">
        <f>SQRT(Table1[[#This Row],[ax]]*Table1[[#This Row],[ax]]+Table1[[#This Row],[ay]]*Table1[[#This Row],[ay]]+Table1[[#This Row],[az]]*Table1[[#This Row],[az]])-9.807</f>
        <v>-0.77949060971310935</v>
      </c>
    </row>
    <row r="923" spans="1:35" x14ac:dyDescent="0.25">
      <c r="A923">
        <v>51086404</v>
      </c>
      <c r="B923">
        <v>-0.119716</v>
      </c>
      <c r="C923">
        <v>11.241350000000001</v>
      </c>
      <c r="D923">
        <v>0.65364999999999995</v>
      </c>
      <c r="E923">
        <v>2.7689309999999998</v>
      </c>
      <c r="F923">
        <v>-2.9172709999999999</v>
      </c>
      <c r="G923">
        <v>0.53623600000000005</v>
      </c>
      <c r="H923">
        <v>20.269870999999998</v>
      </c>
      <c r="I923">
        <v>-41.851711000000002</v>
      </c>
      <c r="J923">
        <v>22.884432</v>
      </c>
      <c r="K923">
        <f>Table1[[#This Row],[mx]]-$W$8</f>
        <v>10.154639025296563</v>
      </c>
      <c r="L923">
        <f>Table1[[#This Row],[my]]-$X$8</f>
        <v>-48.99938047632655</v>
      </c>
      <c r="M923">
        <f>Table1[[#This Row],[mz]]-$Y$8</f>
        <v>-2.5552863828028336</v>
      </c>
      <c r="N923">
        <f>Table1[[#This Row],[cx]]*$W$9+Table1[[#This Row],[cy]]*$X$9+Table1[[#This Row],[cz]]*$Y$9</f>
        <v>0.18696896707531788</v>
      </c>
      <c r="O923">
        <f>Table1[[#This Row],[cx]]*$W$10+Table1[[#This Row],[cy]]*$X$10+Table1[[#This Row],[cz]]*$Y$10</f>
        <v>-0.95941486046004165</v>
      </c>
      <c r="P923">
        <f>Table1[[#This Row],[cx]]*$W$11+Table1[[#This Row],[cy]]*$X$11+Table1[[#This Row],[cz]]*$Y$11</f>
        <v>-5.3225866151612546E-2</v>
      </c>
      <c r="Q923">
        <f t="shared" si="76"/>
        <v>1.7416214252866358E-3</v>
      </c>
      <c r="R923">
        <f t="shared" si="77"/>
        <v>-78.972518391665062</v>
      </c>
      <c r="AF923">
        <f t="shared" si="78"/>
        <v>158.64806006293853</v>
      </c>
      <c r="AG923">
        <f t="shared" si="79"/>
        <v>-167.14731599590917</v>
      </c>
      <c r="AH923">
        <f t="shared" si="80"/>
        <v>30.724059622977215</v>
      </c>
      <c r="AI923">
        <f>SQRT(Table1[[#This Row],[ax]]*Table1[[#This Row],[ax]]+Table1[[#This Row],[ay]]*Table1[[#This Row],[ay]]+Table1[[#This Row],[az]]*Table1[[#This Row],[az]])-9.807</f>
        <v>1.4539742058871621</v>
      </c>
    </row>
    <row r="924" spans="1:35" x14ac:dyDescent="0.25">
      <c r="A924">
        <v>51137474</v>
      </c>
      <c r="B924">
        <v>-2.188412</v>
      </c>
      <c r="C924">
        <v>12.481609000000001</v>
      </c>
      <c r="D924">
        <v>-0.30886799999999998</v>
      </c>
      <c r="E924">
        <v>1.7417339999999999</v>
      </c>
      <c r="F924">
        <v>-2.8669359999999999</v>
      </c>
      <c r="G924">
        <v>0.46899000000000002</v>
      </c>
      <c r="H924">
        <v>19.726928999999998</v>
      </c>
      <c r="I924">
        <v>-42.392899</v>
      </c>
      <c r="J924">
        <v>29.992474000000001</v>
      </c>
      <c r="K924">
        <f>Table1[[#This Row],[mx]]-$W$8</f>
        <v>9.6116970252965626</v>
      </c>
      <c r="L924">
        <f>Table1[[#This Row],[my]]-$X$8</f>
        <v>-49.540568476326548</v>
      </c>
      <c r="M924">
        <f>Table1[[#This Row],[mz]]-$Y$8</f>
        <v>4.5527556171971675</v>
      </c>
      <c r="N924">
        <f>Table1[[#This Row],[cx]]*$W$9+Table1[[#This Row],[cy]]*$X$9+Table1[[#This Row],[cz]]*$Y$9</f>
        <v>0.17636918272640201</v>
      </c>
      <c r="O924">
        <f>Table1[[#This Row],[cx]]*$W$10+Table1[[#This Row],[cy]]*$X$10+Table1[[#This Row],[cz]]*$Y$10</f>
        <v>-0.97074999387597938</v>
      </c>
      <c r="P924">
        <f>Table1[[#This Row],[cx]]*$W$11+Table1[[#This Row],[cy]]*$X$11+Table1[[#This Row],[cz]]*$Y$11</f>
        <v>8.9628886138769195E-2</v>
      </c>
      <c r="Q924">
        <f t="shared" si="76"/>
        <v>3.4243589635402067E-4</v>
      </c>
      <c r="R924">
        <f t="shared" si="77"/>
        <v>-79.7026276894738</v>
      </c>
      <c r="AF924">
        <f t="shared" si="78"/>
        <v>99.794007234438922</v>
      </c>
      <c r="AG924">
        <f t="shared" si="79"/>
        <v>-164.26333293411818</v>
      </c>
      <c r="AH924">
        <f t="shared" si="80"/>
        <v>26.871147633840479</v>
      </c>
      <c r="AI924">
        <f>SQRT(Table1[[#This Row],[ax]]*Table1[[#This Row],[ax]]+Table1[[#This Row],[ay]]*Table1[[#This Row],[ay]]+Table1[[#This Row],[az]]*Table1[[#This Row],[az]])-9.807</f>
        <v>2.8687686059682012</v>
      </c>
    </row>
    <row r="925" spans="1:35" x14ac:dyDescent="0.25">
      <c r="A925">
        <v>51188547</v>
      </c>
      <c r="B925">
        <v>0.28731899999999999</v>
      </c>
      <c r="C925">
        <v>10.956426</v>
      </c>
      <c r="D925">
        <v>1.1157550000000001</v>
      </c>
      <c r="E925">
        <v>0.75195500000000004</v>
      </c>
      <c r="F925">
        <v>-4.338222</v>
      </c>
      <c r="G925">
        <v>-0.81973300000000004</v>
      </c>
      <c r="H925">
        <v>20.269870999999998</v>
      </c>
      <c r="I925">
        <v>-42.212502000000001</v>
      </c>
      <c r="J925">
        <v>33.286445999999998</v>
      </c>
      <c r="K925">
        <f>Table1[[#This Row],[mx]]-$W$8</f>
        <v>10.154639025296563</v>
      </c>
      <c r="L925">
        <f>Table1[[#This Row],[my]]-$X$8</f>
        <v>-49.360171476326549</v>
      </c>
      <c r="M925">
        <f>Table1[[#This Row],[mz]]-$Y$8</f>
        <v>7.8467276171971641</v>
      </c>
      <c r="N925">
        <f>Table1[[#This Row],[cx]]*$W$9+Table1[[#This Row],[cy]]*$X$9+Table1[[#This Row],[cz]]*$Y$9</f>
        <v>0.18691827704778236</v>
      </c>
      <c r="O925">
        <f>Table1[[#This Row],[cx]]*$W$10+Table1[[#This Row],[cy]]*$X$10+Table1[[#This Row],[cz]]*$Y$10</f>
        <v>-0.96755827673704464</v>
      </c>
      <c r="P925">
        <f>Table1[[#This Row],[cx]]*$W$11+Table1[[#This Row],[cy]]*$X$11+Table1[[#This Row],[cz]]*$Y$11</f>
        <v>0.15540967985442364</v>
      </c>
      <c r="Q925">
        <f t="shared" si="76"/>
        <v>2.2471109923865287E-5</v>
      </c>
      <c r="R925">
        <f t="shared" si="77"/>
        <v>-79.06597713508917</v>
      </c>
      <c r="AF925">
        <f t="shared" si="78"/>
        <v>43.083847883759823</v>
      </c>
      <c r="AG925">
        <f t="shared" si="79"/>
        <v>-248.56181119080301</v>
      </c>
      <c r="AH925">
        <f t="shared" si="80"/>
        <v>-46.967241227597512</v>
      </c>
      <c r="AI925">
        <f>SQRT(Table1[[#This Row],[ax]]*Table1[[#This Row],[ax]]+Table1[[#This Row],[ay]]*Table1[[#This Row],[ay]]+Table1[[#This Row],[az]]*Table1[[#This Row],[az]])-9.807</f>
        <v>1.2098385719888807</v>
      </c>
    </row>
    <row r="926" spans="1:35" x14ac:dyDescent="0.25">
      <c r="A926">
        <v>51239620</v>
      </c>
      <c r="B926">
        <v>-2.9809329999999998</v>
      </c>
      <c r="C926">
        <v>5.7224339999999998</v>
      </c>
      <c r="D926">
        <v>1.398285</v>
      </c>
      <c r="E926">
        <v>0.56286800000000003</v>
      </c>
      <c r="F926">
        <v>-3.4610970000000001</v>
      </c>
      <c r="G926">
        <v>0.27937000000000001</v>
      </c>
      <c r="H926">
        <v>22.260662</v>
      </c>
      <c r="I926">
        <v>-41.310524000000001</v>
      </c>
      <c r="J926">
        <v>31.726143</v>
      </c>
      <c r="K926">
        <f>Table1[[#This Row],[mx]]-$W$8</f>
        <v>12.145430025296564</v>
      </c>
      <c r="L926">
        <f>Table1[[#This Row],[my]]-$X$8</f>
        <v>-48.458193476326549</v>
      </c>
      <c r="M926">
        <f>Table1[[#This Row],[mz]]-$Y$8</f>
        <v>6.2864246171971665</v>
      </c>
      <c r="N926">
        <f>Table1[[#This Row],[cx]]*$W$9+Table1[[#This Row],[cy]]*$X$9+Table1[[#This Row],[cz]]*$Y$9</f>
        <v>0.22561949510061627</v>
      </c>
      <c r="O926">
        <f>Table1[[#This Row],[cx]]*$W$10+Table1[[#This Row],[cy]]*$X$10+Table1[[#This Row],[cz]]*$Y$10</f>
        <v>-0.94973228849602809</v>
      </c>
      <c r="P926">
        <f>Table1[[#This Row],[cx]]*$W$11+Table1[[#This Row],[cy]]*$X$11+Table1[[#This Row],[cz]]*$Y$11</f>
        <v>0.12307591968087994</v>
      </c>
      <c r="Q926">
        <f t="shared" si="76"/>
        <v>1.021233334542156E-3</v>
      </c>
      <c r="R926">
        <f t="shared" si="77"/>
        <v>-76.636465012856746</v>
      </c>
      <c r="AF926">
        <f t="shared" si="78"/>
        <v>32.249960822969626</v>
      </c>
      <c r="AG926">
        <f t="shared" si="79"/>
        <v>-198.3062505853907</v>
      </c>
      <c r="AH926">
        <f t="shared" si="80"/>
        <v>16.00672192256981</v>
      </c>
      <c r="AI926">
        <f>SQRT(Table1[[#This Row],[ax]]*Table1[[#This Row],[ax]]+Table1[[#This Row],[ay]]*Table1[[#This Row],[ay]]+Table1[[#This Row],[az]]*Table1[[#This Row],[az]])-9.807</f>
        <v>-3.2049235557235489</v>
      </c>
    </row>
    <row r="927" spans="1:35" x14ac:dyDescent="0.25">
      <c r="A927">
        <v>51290687</v>
      </c>
      <c r="B927">
        <v>1.5539160000000001</v>
      </c>
      <c r="C927">
        <v>12.474425999999999</v>
      </c>
      <c r="D927">
        <v>0.38069700000000001</v>
      </c>
      <c r="E927">
        <v>-0.85595299999999996</v>
      </c>
      <c r="F927">
        <v>-0.46060099999999998</v>
      </c>
      <c r="G927">
        <v>-3.0494E-2</v>
      </c>
      <c r="H927">
        <v>22.803605999999998</v>
      </c>
      <c r="I927">
        <v>-41.130130999999999</v>
      </c>
      <c r="J927">
        <v>29.819106999999999</v>
      </c>
      <c r="K927">
        <f>Table1[[#This Row],[mx]]-$W$8</f>
        <v>12.688374025296563</v>
      </c>
      <c r="L927">
        <f>Table1[[#This Row],[my]]-$X$8</f>
        <v>-48.277800476326547</v>
      </c>
      <c r="M927">
        <f>Table1[[#This Row],[mz]]-$Y$8</f>
        <v>4.379388617197165</v>
      </c>
      <c r="N927">
        <f>Table1[[#This Row],[cx]]*$W$9+Table1[[#This Row],[cy]]*$X$9+Table1[[#This Row],[cz]]*$Y$9</f>
        <v>0.23615880664778599</v>
      </c>
      <c r="O927">
        <f>Table1[[#This Row],[cx]]*$W$10+Table1[[#This Row],[cy]]*$X$10+Table1[[#This Row],[cz]]*$Y$10</f>
        <v>-0.94600206266782605</v>
      </c>
      <c r="P927">
        <f>Table1[[#This Row],[cx]]*$W$11+Table1[[#This Row],[cy]]*$X$11+Table1[[#This Row],[cz]]*$Y$11</f>
        <v>8.4550142037888465E-2</v>
      </c>
      <c r="Q927">
        <f t="shared" si="76"/>
        <v>1.7774983966079663E-3</v>
      </c>
      <c r="R927">
        <f t="shared" si="77"/>
        <v>-75.983236801014073</v>
      </c>
      <c r="AF927">
        <f t="shared" si="78"/>
        <v>-49.042494361561353</v>
      </c>
      <c r="AG927">
        <f t="shared" si="79"/>
        <v>-26.39049333950523</v>
      </c>
      <c r="AH927">
        <f t="shared" si="80"/>
        <v>-1.7471775004719323</v>
      </c>
      <c r="AI927">
        <f>SQRT(Table1[[#This Row],[ax]]*Table1[[#This Row],[ax]]+Table1[[#This Row],[ay]]*Table1[[#This Row],[ay]]+Table1[[#This Row],[az]]*Table1[[#This Row],[az]])-9.807</f>
        <v>2.7696008591487455</v>
      </c>
    </row>
    <row r="928" spans="1:35" x14ac:dyDescent="0.25">
      <c r="A928">
        <v>51341745</v>
      </c>
      <c r="B928">
        <v>-1.0798399999999999</v>
      </c>
      <c r="C928">
        <v>11.70106</v>
      </c>
      <c r="D928">
        <v>0.124505</v>
      </c>
      <c r="E928">
        <v>0.68204600000000004</v>
      </c>
      <c r="F928">
        <v>2.798359</v>
      </c>
      <c r="G928">
        <v>0.90429000000000004</v>
      </c>
      <c r="H928">
        <v>22.984587000000001</v>
      </c>
      <c r="I928">
        <v>-41.671314000000002</v>
      </c>
      <c r="J928">
        <v>28.952272000000001</v>
      </c>
      <c r="K928">
        <f>Table1[[#This Row],[mx]]-$W$8</f>
        <v>12.869355025296565</v>
      </c>
      <c r="L928">
        <f>Table1[[#This Row],[my]]-$X$8</f>
        <v>-48.818983476326551</v>
      </c>
      <c r="M928">
        <f>Table1[[#This Row],[mz]]-$Y$8</f>
        <v>3.5125536171971667</v>
      </c>
      <c r="N928">
        <f>Table1[[#This Row],[cx]]*$W$9+Table1[[#This Row],[cy]]*$X$9+Table1[[#This Row],[cz]]*$Y$9</f>
        <v>0.23955424937106659</v>
      </c>
      <c r="O928">
        <f>Table1[[#This Row],[cx]]*$W$10+Table1[[#This Row],[cy]]*$X$10+Table1[[#This Row],[cz]]*$Y$10</f>
        <v>-0.95651170264262486</v>
      </c>
      <c r="P928">
        <f>Table1[[#This Row],[cx]]*$W$11+Table1[[#This Row],[cy]]*$X$11+Table1[[#This Row],[cz]]*$Y$11</f>
        <v>6.7109768137745773E-2</v>
      </c>
      <c r="Q928">
        <f t="shared" si="76"/>
        <v>5.3802673594150656E-4</v>
      </c>
      <c r="R928">
        <f t="shared" si="77"/>
        <v>-75.939724122085181</v>
      </c>
      <c r="AF928">
        <f t="shared" si="78"/>
        <v>39.078357233779748</v>
      </c>
      <c r="AG928">
        <f t="shared" si="79"/>
        <v>160.33416026244953</v>
      </c>
      <c r="AH928">
        <f t="shared" si="80"/>
        <v>51.812000455885219</v>
      </c>
      <c r="AI928">
        <f>SQRT(Table1[[#This Row],[ax]]*Table1[[#This Row],[ax]]+Table1[[#This Row],[ay]]*Table1[[#This Row],[ay]]+Table1[[#This Row],[az]]*Table1[[#This Row],[az]])-9.807</f>
        <v>1.9444408071616905</v>
      </c>
    </row>
    <row r="929" spans="1:35" x14ac:dyDescent="0.25">
      <c r="A929">
        <v>51392806</v>
      </c>
      <c r="B929">
        <v>-6.2252000000000002E-2</v>
      </c>
      <c r="C929">
        <v>11.037832</v>
      </c>
      <c r="D929">
        <v>-1.8508119999999999</v>
      </c>
      <c r="E929">
        <v>1.20137</v>
      </c>
      <c r="F929">
        <v>4.3632559999999998</v>
      </c>
      <c r="G929">
        <v>2.6865049999999999</v>
      </c>
      <c r="H929">
        <v>18.460062000000001</v>
      </c>
      <c r="I929">
        <v>-41.851711000000002</v>
      </c>
      <c r="J929">
        <v>33.979911999999999</v>
      </c>
      <c r="K929">
        <f>Table1[[#This Row],[mx]]-$W$8</f>
        <v>8.3448300252965648</v>
      </c>
      <c r="L929">
        <f>Table1[[#This Row],[my]]-$X$8</f>
        <v>-48.99938047632655</v>
      </c>
      <c r="M929">
        <f>Table1[[#This Row],[mz]]-$Y$8</f>
        <v>8.5401936171971649</v>
      </c>
      <c r="N929">
        <f>Table1[[#This Row],[cx]]*$W$9+Table1[[#This Row],[cy]]*$X$9+Table1[[#This Row],[cz]]*$Y$9</f>
        <v>0.1519641776119533</v>
      </c>
      <c r="O929">
        <f>Table1[[#This Row],[cx]]*$W$10+Table1[[#This Row],[cy]]*$X$10+Table1[[#This Row],[cz]]*$Y$10</f>
        <v>-0.96056275140352132</v>
      </c>
      <c r="P929">
        <f>Table1[[#This Row],[cx]]*$W$11+Table1[[#This Row],[cy]]*$X$11+Table1[[#This Row],[cz]]*$Y$11</f>
        <v>0.17019080130096798</v>
      </c>
      <c r="Q929">
        <f t="shared" si="76"/>
        <v>6.3812723981676144E-4</v>
      </c>
      <c r="R929">
        <f t="shared" si="77"/>
        <v>-81.010126013264312</v>
      </c>
      <c r="AF929">
        <f t="shared" si="78"/>
        <v>68.833430633631707</v>
      </c>
      <c r="AG929">
        <f t="shared" si="79"/>
        <v>249.9961537351335</v>
      </c>
      <c r="AH929">
        <f t="shared" si="80"/>
        <v>153.92539814079322</v>
      </c>
      <c r="AI929">
        <f>SQRT(Table1[[#This Row],[ax]]*Table1[[#This Row],[ax]]+Table1[[#This Row],[ay]]*Table1[[#This Row],[ay]]+Table1[[#This Row],[az]]*Table1[[#This Row],[az]])-9.807</f>
        <v>1.3851005906430274</v>
      </c>
    </row>
    <row r="930" spans="1:35" x14ac:dyDescent="0.25">
      <c r="A930">
        <v>51443871</v>
      </c>
      <c r="B930">
        <v>5.5284930000000001</v>
      </c>
      <c r="C930">
        <v>9.7113770000000006</v>
      </c>
      <c r="D930">
        <v>-0.45013300000000001</v>
      </c>
      <c r="E930">
        <v>-1.1809970000000001</v>
      </c>
      <c r="F930">
        <v>4.3632559999999998</v>
      </c>
      <c r="G930">
        <v>-0.44169199999999997</v>
      </c>
      <c r="H930">
        <v>9.9539550000000006</v>
      </c>
      <c r="I930">
        <v>-43.475268999999997</v>
      </c>
      <c r="J930">
        <v>33.806545</v>
      </c>
      <c r="K930">
        <f>Table1[[#This Row],[mx]]-$W$8</f>
        <v>-0.16127697470343527</v>
      </c>
      <c r="L930">
        <f>Table1[[#This Row],[my]]-$X$8</f>
        <v>-50.622938476326546</v>
      </c>
      <c r="M930">
        <f>Table1[[#This Row],[mz]]-$Y$8</f>
        <v>8.3668266171971659</v>
      </c>
      <c r="N930">
        <f>Table1[[#This Row],[cx]]*$W$9+Table1[[#This Row],[cy]]*$X$9+Table1[[#This Row],[cz]]*$Y$9</f>
        <v>-1.2973711169289977E-2</v>
      </c>
      <c r="O930">
        <f>Table1[[#This Row],[cx]]*$W$10+Table1[[#This Row],[cy]]*$X$10+Table1[[#This Row],[cz]]*$Y$10</f>
        <v>-0.99233771661281633</v>
      </c>
      <c r="P930">
        <f>Table1[[#This Row],[cx]]*$W$11+Table1[[#This Row],[cy]]*$X$11+Table1[[#This Row],[cz]]*$Y$11</f>
        <v>0.1710263926821555</v>
      </c>
      <c r="Q930">
        <f t="shared" si="76"/>
        <v>2.0029291624236271E-4</v>
      </c>
      <c r="R930">
        <f t="shared" si="77"/>
        <v>-90.749035871972765</v>
      </c>
      <c r="AF930">
        <f t="shared" si="78"/>
        <v>-67.666143717611689</v>
      </c>
      <c r="AG930">
        <f t="shared" si="79"/>
        <v>249.9961537351335</v>
      </c>
      <c r="AH930">
        <f t="shared" si="80"/>
        <v>-25.307087444692357</v>
      </c>
      <c r="AI930">
        <f>SQRT(Table1[[#This Row],[ax]]*Table1[[#This Row],[ax]]+Table1[[#This Row],[ay]]*Table1[[#This Row],[ay]]+Table1[[#This Row],[az]]*Table1[[#This Row],[az]])-9.807</f>
        <v>1.3768140991732789</v>
      </c>
    </row>
    <row r="931" spans="1:35" x14ac:dyDescent="0.25">
      <c r="A931">
        <v>51494942</v>
      </c>
      <c r="B931">
        <v>-6.8621319999999999</v>
      </c>
      <c r="C931">
        <v>9.3163140000000002</v>
      </c>
      <c r="D931">
        <v>1.9801059999999999</v>
      </c>
      <c r="E931">
        <v>-0.35580400000000001</v>
      </c>
      <c r="F931">
        <v>4.3632559999999998</v>
      </c>
      <c r="G931">
        <v>-0.91840500000000003</v>
      </c>
      <c r="H931">
        <v>10.85886</v>
      </c>
      <c r="I931">
        <v>-42.212502000000001</v>
      </c>
      <c r="J931">
        <v>32.246243</v>
      </c>
      <c r="K931">
        <f>Table1[[#This Row],[mx]]-$W$8</f>
        <v>0.74362802529656413</v>
      </c>
      <c r="L931">
        <f>Table1[[#This Row],[my]]-$X$8</f>
        <v>-49.360171476326549</v>
      </c>
      <c r="M931">
        <f>Table1[[#This Row],[mz]]-$Y$8</f>
        <v>6.8065246171971658</v>
      </c>
      <c r="N931">
        <f>Table1[[#This Row],[cx]]*$W$9+Table1[[#This Row],[cy]]*$X$9+Table1[[#This Row],[cz]]*$Y$9</f>
        <v>4.7823821382975383E-3</v>
      </c>
      <c r="O931">
        <f>Table1[[#This Row],[cx]]*$W$10+Table1[[#This Row],[cy]]*$X$10+Table1[[#This Row],[cz]]*$Y$10</f>
        <v>-0.96744486862291068</v>
      </c>
      <c r="P931">
        <f>Table1[[#This Row],[cx]]*$W$11+Table1[[#This Row],[cy]]*$X$11+Table1[[#This Row],[cz]]*$Y$11</f>
        <v>0.13920784310832524</v>
      </c>
      <c r="Q931">
        <f t="shared" si="76"/>
        <v>1.9935092168268422E-3</v>
      </c>
      <c r="R931">
        <f t="shared" si="77"/>
        <v>-89.71677137423876</v>
      </c>
      <c r="AF931">
        <f t="shared" si="78"/>
        <v>-20.386067533872744</v>
      </c>
      <c r="AG931">
        <f t="shared" si="79"/>
        <v>249.9961537351335</v>
      </c>
      <c r="AH931">
        <f t="shared" si="80"/>
        <v>-52.62073038371237</v>
      </c>
      <c r="AI931">
        <f>SQRT(Table1[[#This Row],[ax]]*Table1[[#This Row],[ax]]+Table1[[#This Row],[ay]]*Table1[[#This Row],[ay]]+Table1[[#This Row],[az]]*Table1[[#This Row],[az]])-9.807</f>
        <v>1.9319685195615026</v>
      </c>
    </row>
    <row r="932" spans="1:35" x14ac:dyDescent="0.25">
      <c r="A932">
        <v>51546009</v>
      </c>
      <c r="B932">
        <v>-4.714423</v>
      </c>
      <c r="C932">
        <v>11.456839</v>
      </c>
      <c r="D932">
        <v>1.453354</v>
      </c>
      <c r="E932">
        <v>6.8844000000000002E-2</v>
      </c>
      <c r="F932">
        <v>4.3632559999999998</v>
      </c>
      <c r="G932">
        <v>-1.333998</v>
      </c>
      <c r="H932">
        <v>9.9539550000000006</v>
      </c>
      <c r="I932">
        <v>-43.836060000000003</v>
      </c>
      <c r="J932">
        <v>31.032677</v>
      </c>
      <c r="K932">
        <f>Table1[[#This Row],[mx]]-$W$8</f>
        <v>-0.16127697470343527</v>
      </c>
      <c r="L932">
        <f>Table1[[#This Row],[my]]-$X$8</f>
        <v>-50.983729476326552</v>
      </c>
      <c r="M932">
        <f>Table1[[#This Row],[mz]]-$Y$8</f>
        <v>5.5929586171971657</v>
      </c>
      <c r="N932">
        <f>Table1[[#This Row],[cx]]*$W$9+Table1[[#This Row],[cy]]*$X$9+Table1[[#This Row],[cz]]*$Y$9</f>
        <v>-1.3049280296769938E-2</v>
      </c>
      <c r="O932">
        <f>Table1[[#This Row],[cx]]*$W$10+Table1[[#This Row],[cy]]*$X$10+Table1[[#This Row],[cz]]*$Y$10</f>
        <v>-0.9991167129192482</v>
      </c>
      <c r="P932">
        <f>Table1[[#This Row],[cx]]*$W$11+Table1[[#This Row],[cy]]*$X$11+Table1[[#This Row],[cz]]*$Y$11</f>
        <v>0.11541872539613017</v>
      </c>
      <c r="Q932">
        <f t="shared" si="76"/>
        <v>1.3749841753650716E-4</v>
      </c>
      <c r="R932">
        <f t="shared" si="77"/>
        <v>-90.748287129722073</v>
      </c>
      <c r="AF932">
        <f t="shared" si="78"/>
        <v>3.9444706447986397</v>
      </c>
      <c r="AG932">
        <f t="shared" si="79"/>
        <v>249.9961537351335</v>
      </c>
      <c r="AH932">
        <f t="shared" si="80"/>
        <v>-76.432455278892789</v>
      </c>
      <c r="AI932">
        <f>SQRT(Table1[[#This Row],[ax]]*Table1[[#This Row],[ax]]+Table1[[#This Row],[ay]]*Table1[[#This Row],[ay]]+Table1[[#This Row],[az]]*Table1[[#This Row],[az]])-9.807</f>
        <v>2.6668599456690227</v>
      </c>
    </row>
    <row r="933" spans="1:35" x14ac:dyDescent="0.25">
      <c r="A933">
        <v>51597082</v>
      </c>
      <c r="B933">
        <v>-2.521223</v>
      </c>
      <c r="C933">
        <v>10.068130999999999</v>
      </c>
      <c r="D933">
        <v>-1.4701150000000001</v>
      </c>
      <c r="E933">
        <v>0.259795</v>
      </c>
      <c r="F933">
        <v>4.3632559999999998</v>
      </c>
      <c r="G933">
        <v>1.0851219999999999</v>
      </c>
      <c r="H933">
        <v>11.763764</v>
      </c>
      <c r="I933">
        <v>-43.114479000000003</v>
      </c>
      <c r="J933">
        <v>30.339209</v>
      </c>
      <c r="K933">
        <f>Table1[[#This Row],[mx]]-$W$8</f>
        <v>1.6485320252965643</v>
      </c>
      <c r="L933">
        <f>Table1[[#This Row],[my]]-$X$8</f>
        <v>-50.262148476326551</v>
      </c>
      <c r="M933">
        <f>Table1[[#This Row],[mz]]-$Y$8</f>
        <v>4.8994906171971664</v>
      </c>
      <c r="N933">
        <f>Table1[[#This Row],[cx]]*$W$9+Table1[[#This Row],[cy]]*$X$9+Table1[[#This Row],[cz]]*$Y$9</f>
        <v>2.2115813217764544E-2</v>
      </c>
      <c r="O933">
        <f>Table1[[#This Row],[cx]]*$W$10+Table1[[#This Row],[cy]]*$X$10+Table1[[#This Row],[cz]]*$Y$10</f>
        <v>-0.9849135303716281</v>
      </c>
      <c r="P933">
        <f>Table1[[#This Row],[cx]]*$W$11+Table1[[#This Row],[cy]]*$X$11+Table1[[#This Row],[cz]]*$Y$11</f>
        <v>0.10057022925671631</v>
      </c>
      <c r="Q933">
        <f t="shared" si="76"/>
        <v>3.7410745092612602E-4</v>
      </c>
      <c r="R933">
        <f t="shared" si="77"/>
        <v>-88.713663874613417</v>
      </c>
      <c r="AF933">
        <f t="shared" si="78"/>
        <v>14.885157038601221</v>
      </c>
      <c r="AG933">
        <f t="shared" si="79"/>
        <v>249.9961537351335</v>
      </c>
      <c r="AH933">
        <f t="shared" si="80"/>
        <v>62.172910856794914</v>
      </c>
      <c r="AI933">
        <f>SQRT(Table1[[#This Row],[ax]]*Table1[[#This Row],[ax]]+Table1[[#This Row],[ay]]*Table1[[#This Row],[ay]]+Table1[[#This Row],[az]]*Table1[[#This Row],[az]])-9.807</f>
        <v>0.67560775580747112</v>
      </c>
    </row>
    <row r="934" spans="1:35" x14ac:dyDescent="0.25">
      <c r="A934">
        <v>51648155</v>
      </c>
      <c r="B934">
        <v>0.14365900000000001</v>
      </c>
      <c r="C934">
        <v>13.283708000000001</v>
      </c>
      <c r="D934">
        <v>-3.397545</v>
      </c>
      <c r="E934">
        <v>-0.89989600000000003</v>
      </c>
      <c r="F934">
        <v>2.6787809999999999</v>
      </c>
      <c r="G934">
        <v>-0.29694700000000002</v>
      </c>
      <c r="H934">
        <v>7.0582589999999996</v>
      </c>
      <c r="I934">
        <v>-42.753689000000001</v>
      </c>
      <c r="J934">
        <v>33.459811999999999</v>
      </c>
      <c r="K934">
        <f>Table1[[#This Row],[mx]]-$W$8</f>
        <v>-3.0569729747034362</v>
      </c>
      <c r="L934">
        <f>Table1[[#This Row],[my]]-$X$8</f>
        <v>-49.90135847632655</v>
      </c>
      <c r="M934">
        <f>Table1[[#This Row],[mz]]-$Y$8</f>
        <v>8.0200936171971655</v>
      </c>
      <c r="N934">
        <f>Table1[[#This Row],[cx]]*$W$9+Table1[[#This Row],[cy]]*$X$9+Table1[[#This Row],[cz]]*$Y$9</f>
        <v>-6.8874918840829011E-2</v>
      </c>
      <c r="O934">
        <f>Table1[[#This Row],[cx]]*$W$10+Table1[[#This Row],[cy]]*$X$10+Table1[[#This Row],[cz]]*$Y$10</f>
        <v>-0.97816761428905685</v>
      </c>
      <c r="P934">
        <f>Table1[[#This Row],[cx]]*$W$11+Table1[[#This Row],[cy]]*$X$11+Table1[[#This Row],[cz]]*$Y$11</f>
        <v>0.16546144318818218</v>
      </c>
      <c r="Q934">
        <f t="shared" si="76"/>
        <v>1.2247571626312833E-4</v>
      </c>
      <c r="R934">
        <f t="shared" si="77"/>
        <v>-94.0276735587762</v>
      </c>
      <c r="AF934">
        <f t="shared" si="78"/>
        <v>-51.560242800704735</v>
      </c>
      <c r="AG934">
        <f t="shared" si="79"/>
        <v>153.48284553983416</v>
      </c>
      <c r="AH934">
        <f t="shared" si="80"/>
        <v>-17.013809839071257</v>
      </c>
      <c r="AI934">
        <f>SQRT(Table1[[#This Row],[ax]]*Table1[[#This Row],[ax]]+Table1[[#This Row],[ay]]*Table1[[#This Row],[ay]]+Table1[[#This Row],[az]]*Table1[[#This Row],[az]])-9.807</f>
        <v>3.90506943406319</v>
      </c>
    </row>
    <row r="935" spans="1:35" x14ac:dyDescent="0.25">
      <c r="A935">
        <v>51699228</v>
      </c>
      <c r="B935">
        <v>-0.42140100000000003</v>
      </c>
      <c r="C935">
        <v>11.938098</v>
      </c>
      <c r="D935">
        <v>0.87632200000000005</v>
      </c>
      <c r="E935">
        <v>-0.89962900000000001</v>
      </c>
      <c r="F935">
        <v>1.9978009999999999</v>
      </c>
      <c r="G935">
        <v>-1.386463</v>
      </c>
      <c r="H935">
        <v>6.6962970000000004</v>
      </c>
      <c r="I935">
        <v>-44.196849999999998</v>
      </c>
      <c r="J935">
        <v>29.299007</v>
      </c>
      <c r="K935">
        <f>Table1[[#This Row],[mx]]-$W$8</f>
        <v>-3.4189349747034354</v>
      </c>
      <c r="L935">
        <f>Table1[[#This Row],[my]]-$X$8</f>
        <v>-51.344519476326546</v>
      </c>
      <c r="M935">
        <f>Table1[[#This Row],[mz]]-$Y$8</f>
        <v>3.8592886171971656</v>
      </c>
      <c r="N935">
        <f>Table1[[#This Row],[cx]]*$W$9+Table1[[#This Row],[cy]]*$X$9+Table1[[#This Row],[cz]]*$Y$9</f>
        <v>-7.6169252445107957E-2</v>
      </c>
      <c r="O935">
        <f>Table1[[#This Row],[cx]]*$W$10+Table1[[#This Row],[cy]]*$X$10+Table1[[#This Row],[cz]]*$Y$10</f>
        <v>-1.0060014368635115</v>
      </c>
      <c r="P935">
        <f>Table1[[#This Row],[cx]]*$W$11+Table1[[#This Row],[cy]]*$X$11+Table1[[#This Row],[cz]]*$Y$11</f>
        <v>8.2285205878718862E-2</v>
      </c>
      <c r="Q935">
        <f t="shared" si="76"/>
        <v>6.0572598619838564E-4</v>
      </c>
      <c r="R935">
        <f t="shared" si="77"/>
        <v>-94.329880197060916</v>
      </c>
      <c r="AF935">
        <f t="shared" si="78"/>
        <v>-51.544944827574739</v>
      </c>
      <c r="AG935">
        <f t="shared" si="79"/>
        <v>114.46556560701538</v>
      </c>
      <c r="AH935">
        <f t="shared" si="80"/>
        <v>-79.438478351046655</v>
      </c>
      <c r="AI935">
        <f>SQRT(Table1[[#This Row],[ax]]*Table1[[#This Row],[ax]]+Table1[[#This Row],[ay]]*Table1[[#This Row],[ay]]+Table1[[#This Row],[az]]*Table1[[#This Row],[az]])-9.807</f>
        <v>2.1706334435517363</v>
      </c>
    </row>
    <row r="936" spans="1:35" x14ac:dyDescent="0.25">
      <c r="A936">
        <v>51750296</v>
      </c>
      <c r="B936">
        <v>-1.8723609999999999</v>
      </c>
      <c r="C936">
        <v>9.8526419999999995</v>
      </c>
      <c r="D936">
        <v>-0.141265</v>
      </c>
      <c r="E936">
        <v>0.45860299999999998</v>
      </c>
      <c r="F936">
        <v>1.6146990000000001</v>
      </c>
      <c r="G936">
        <v>0.27630700000000002</v>
      </c>
      <c r="H936">
        <v>9.2300310000000003</v>
      </c>
      <c r="I936">
        <v>-45.279221</v>
      </c>
      <c r="J936">
        <v>26.178401999999998</v>
      </c>
      <c r="K936">
        <f>Table1[[#This Row],[mx]]-$W$8</f>
        <v>-0.88520097470343551</v>
      </c>
      <c r="L936">
        <f>Table1[[#This Row],[my]]-$X$8</f>
        <v>-52.426890476326548</v>
      </c>
      <c r="M936">
        <f>Table1[[#This Row],[mz]]-$Y$8</f>
        <v>0.73868361719716447</v>
      </c>
      <c r="N936">
        <f>Table1[[#This Row],[cx]]*$W$9+Table1[[#This Row],[cy]]*$X$9+Table1[[#This Row],[cz]]*$Y$9</f>
        <v>-2.7350075259821131E-2</v>
      </c>
      <c r="O936">
        <f>Table1[[#This Row],[cx]]*$W$10+Table1[[#This Row],[cy]]*$X$10+Table1[[#This Row],[cz]]*$Y$10</f>
        <v>-1.0268785047868731</v>
      </c>
      <c r="P936">
        <f>Table1[[#This Row],[cx]]*$W$11+Table1[[#This Row],[cy]]*$X$11+Table1[[#This Row],[cz]]*$Y$11</f>
        <v>1.8514111646834541E-2</v>
      </c>
      <c r="Q936">
        <f t="shared" si="76"/>
        <v>3.0880540787771717E-3</v>
      </c>
      <c r="R936">
        <f t="shared" si="77"/>
        <v>-91.525665878582146</v>
      </c>
      <c r="AF936">
        <f t="shared" si="78"/>
        <v>26.276016372038093</v>
      </c>
      <c r="AG936">
        <f t="shared" si="79"/>
        <v>92.515437883994522</v>
      </c>
      <c r="AH936">
        <f t="shared" si="80"/>
        <v>15.831224949921239</v>
      </c>
      <c r="AI936">
        <f>SQRT(Table1[[#This Row],[ax]]*Table1[[#This Row],[ax]]+Table1[[#This Row],[ay]]*Table1[[#This Row],[ay]]+Table1[[#This Row],[az]]*Table1[[#This Row],[az]])-9.807</f>
        <v>0.22296739250482212</v>
      </c>
    </row>
    <row r="937" spans="1:35" x14ac:dyDescent="0.25">
      <c r="A937">
        <v>51801361</v>
      </c>
      <c r="B937">
        <v>-0.70872000000000002</v>
      </c>
      <c r="C937">
        <v>8.7512530000000002</v>
      </c>
      <c r="D937">
        <v>1.2211050000000001</v>
      </c>
      <c r="E937">
        <v>-7.2571999999999998E-2</v>
      </c>
      <c r="F937">
        <v>0.72252700000000003</v>
      </c>
      <c r="G937">
        <v>-5.7658000000000001E-2</v>
      </c>
      <c r="H937">
        <v>9.4110119999999995</v>
      </c>
      <c r="I937">
        <v>-44.738036999999998</v>
      </c>
      <c r="J937">
        <v>27.045237</v>
      </c>
      <c r="K937">
        <f>Table1[[#This Row],[mx]]-$W$8</f>
        <v>-0.70421997470343634</v>
      </c>
      <c r="L937">
        <f>Table1[[#This Row],[my]]-$X$8</f>
        <v>-51.885706476326547</v>
      </c>
      <c r="M937">
        <f>Table1[[#This Row],[mz]]-$Y$8</f>
        <v>1.6055186171971663</v>
      </c>
      <c r="N937">
        <f>Table1[[#This Row],[cx]]*$W$9+Table1[[#This Row],[cy]]*$X$9+Table1[[#This Row],[cz]]*$Y$9</f>
        <v>-2.3740365860475843E-2</v>
      </c>
      <c r="O937">
        <f>Table1[[#This Row],[cx]]*$W$10+Table1[[#This Row],[cy]]*$X$10+Table1[[#This Row],[cz]]*$Y$10</f>
        <v>-1.0163690640944771</v>
      </c>
      <c r="P937">
        <f>Table1[[#This Row],[cx]]*$W$11+Table1[[#This Row],[cy]]*$X$11+Table1[[#This Row],[cz]]*$Y$11</f>
        <v>3.5775273717476276E-2</v>
      </c>
      <c r="Q937">
        <f t="shared" si="76"/>
        <v>1.2144911093464399E-3</v>
      </c>
      <c r="R937">
        <f t="shared" si="77"/>
        <v>-91.338072476912515</v>
      </c>
      <c r="AF937">
        <f t="shared" si="78"/>
        <v>-4.1580693108234099</v>
      </c>
      <c r="AG937">
        <f t="shared" si="79"/>
        <v>41.397747684248834</v>
      </c>
      <c r="AH937">
        <f t="shared" si="80"/>
        <v>-3.3035600551653008</v>
      </c>
      <c r="AI937">
        <f>SQRT(Table1[[#This Row],[ax]]*Table1[[#This Row],[ax]]+Table1[[#This Row],[ay]]*Table1[[#This Row],[ay]]+Table1[[#This Row],[az]]*Table1[[#This Row],[az]])-9.807</f>
        <v>-0.94258741204844299</v>
      </c>
    </row>
    <row r="938" spans="1:35" x14ac:dyDescent="0.25">
      <c r="A938">
        <v>51852420</v>
      </c>
      <c r="B938">
        <v>-7.4176149999999996</v>
      </c>
      <c r="C938">
        <v>4.9490670000000003</v>
      </c>
      <c r="D938">
        <v>1.237865</v>
      </c>
      <c r="E938">
        <v>3.9016000000000002E-2</v>
      </c>
      <c r="F938">
        <v>2.0623830000000001</v>
      </c>
      <c r="G938">
        <v>0.47418300000000002</v>
      </c>
      <c r="H938">
        <v>10.85886</v>
      </c>
      <c r="I938">
        <v>-45.820408</v>
      </c>
      <c r="J938">
        <v>26.698502999999999</v>
      </c>
      <c r="K938">
        <f>Table1[[#This Row],[mx]]-$W$8</f>
        <v>0.74362802529656413</v>
      </c>
      <c r="L938">
        <f>Table1[[#This Row],[my]]-$X$8</f>
        <v>-52.968077476326549</v>
      </c>
      <c r="M938">
        <f>Table1[[#This Row],[mz]]-$Y$8</f>
        <v>1.2587846171971648</v>
      </c>
      <c r="N938">
        <f>Table1[[#This Row],[cx]]*$W$9+Table1[[#This Row],[cy]]*$X$9+Table1[[#This Row],[cz]]*$Y$9</f>
        <v>4.0685932490821426E-3</v>
      </c>
      <c r="O938">
        <f>Table1[[#This Row],[cx]]*$W$10+Table1[[#This Row],[cy]]*$X$10+Table1[[#This Row],[cz]]*$Y$10</f>
        <v>-1.037532721838426</v>
      </c>
      <c r="P938">
        <f>Table1[[#This Row],[cx]]*$W$11+Table1[[#This Row],[cy]]*$X$11+Table1[[#This Row],[cz]]*$Y$11</f>
        <v>2.8171987120342381E-2</v>
      </c>
      <c r="Q938">
        <f t="shared" si="76"/>
        <v>5.9728727944239257E-3</v>
      </c>
      <c r="R938">
        <f t="shared" si="77"/>
        <v>-89.775320795253137</v>
      </c>
      <c r="AF938">
        <f t="shared" si="78"/>
        <v>2.2354521334824202</v>
      </c>
      <c r="AG938">
        <f t="shared" si="79"/>
        <v>118.16584163952926</v>
      </c>
      <c r="AH938">
        <f t="shared" si="80"/>
        <v>27.168684616851916</v>
      </c>
      <c r="AI938">
        <f>SQRT(Table1[[#This Row],[ax]]*Table1[[#This Row],[ax]]+Table1[[#This Row],[ay]]*Table1[[#This Row],[ay]]+Table1[[#This Row],[az]]*Table1[[#This Row],[az]])-9.807</f>
        <v>-0.80441224886205376</v>
      </c>
    </row>
    <row r="939" spans="1:35" x14ac:dyDescent="0.25">
      <c r="A939">
        <v>51903482</v>
      </c>
      <c r="B939">
        <v>0.40703499999999998</v>
      </c>
      <c r="C939">
        <v>11.195857999999999</v>
      </c>
      <c r="D939">
        <v>0.18675700000000001</v>
      </c>
      <c r="E939">
        <v>0.85075999999999996</v>
      </c>
      <c r="F939">
        <v>1.882884</v>
      </c>
      <c r="G939">
        <v>0.21532000000000001</v>
      </c>
      <c r="H939">
        <v>8.3251259999999991</v>
      </c>
      <c r="I939">
        <v>-44.377246999999997</v>
      </c>
      <c r="J939">
        <v>26.005034999999999</v>
      </c>
      <c r="K939">
        <f>Table1[[#This Row],[mx]]-$W$8</f>
        <v>-1.7901059747034367</v>
      </c>
      <c r="L939">
        <f>Table1[[#This Row],[my]]-$X$8</f>
        <v>-51.524916476326545</v>
      </c>
      <c r="M939">
        <f>Table1[[#This Row],[mz]]-$Y$8</f>
        <v>0.56531661719716553</v>
      </c>
      <c r="N939">
        <f>Table1[[#This Row],[cx]]*$W$9+Table1[[#This Row],[cy]]*$X$9+Table1[[#This Row],[cz]]*$Y$9</f>
        <v>-4.468745455363371E-2</v>
      </c>
      <c r="O939">
        <f>Table1[[#This Row],[cx]]*$W$10+Table1[[#This Row],[cy]]*$X$10+Table1[[#This Row],[cz]]*$Y$10</f>
        <v>-1.0091944672087647</v>
      </c>
      <c r="P939">
        <f>Table1[[#This Row],[cx]]*$W$11+Table1[[#This Row],[cy]]*$X$11+Table1[[#This Row],[cz]]*$Y$11</f>
        <v>1.5429142054431426E-2</v>
      </c>
      <c r="Q939">
        <f t="shared" si="76"/>
        <v>4.2884195832566243E-4</v>
      </c>
      <c r="R939">
        <f t="shared" si="77"/>
        <v>-92.535419246249475</v>
      </c>
      <c r="AF939">
        <f t="shared" si="78"/>
        <v>48.744957378549913</v>
      </c>
      <c r="AG939">
        <f t="shared" si="79"/>
        <v>107.88130651271049</v>
      </c>
      <c r="AH939">
        <f t="shared" si="80"/>
        <v>12.336927244756886</v>
      </c>
      <c r="AI939">
        <f>SQRT(Table1[[#This Row],[ax]]*Table1[[#This Row],[ax]]+Table1[[#This Row],[ay]]*Table1[[#This Row],[ay]]+Table1[[#This Row],[az]]*Table1[[#This Row],[az]])-9.807</f>
        <v>1.3978111106094939</v>
      </c>
    </row>
    <row r="940" spans="1:35" x14ac:dyDescent="0.25">
      <c r="A940">
        <v>51954541</v>
      </c>
      <c r="B940">
        <v>-3.9314789999999999</v>
      </c>
      <c r="C940">
        <v>10.908538999999999</v>
      </c>
      <c r="D940">
        <v>1.4916640000000001</v>
      </c>
      <c r="E940">
        <v>2.5067379999999999</v>
      </c>
      <c r="F940">
        <v>4.3632559999999998</v>
      </c>
      <c r="G940">
        <v>-0.69216599999999995</v>
      </c>
      <c r="H940">
        <v>8.3251259999999991</v>
      </c>
      <c r="I940">
        <v>-43.655662999999997</v>
      </c>
      <c r="J940">
        <v>28.778905999999999</v>
      </c>
      <c r="K940">
        <f>Table1[[#This Row],[mx]]-$W$8</f>
        <v>-1.7901059747034367</v>
      </c>
      <c r="L940">
        <f>Table1[[#This Row],[my]]-$X$8</f>
        <v>-50.803332476326545</v>
      </c>
      <c r="M940">
        <f>Table1[[#This Row],[mz]]-$Y$8</f>
        <v>3.3391876171971653</v>
      </c>
      <c r="N940">
        <f>Table1[[#This Row],[cx]]*$W$9+Table1[[#This Row],[cy]]*$X$9+Table1[[#This Row],[cz]]*$Y$9</f>
        <v>-4.4541553604809367E-2</v>
      </c>
      <c r="O940">
        <f>Table1[[#This Row],[cx]]*$W$10+Table1[[#This Row],[cy]]*$X$10+Table1[[#This Row],[cz]]*$Y$10</f>
        <v>-0.9953491896223432</v>
      </c>
      <c r="P940">
        <f>Table1[[#This Row],[cx]]*$W$11+Table1[[#This Row],[cy]]*$X$11+Table1[[#This Row],[cz]]*$Y$11</f>
        <v>7.1014424499593484E-2</v>
      </c>
      <c r="Q940">
        <f t="shared" si="76"/>
        <v>5.0759740046893496E-6</v>
      </c>
      <c r="R940">
        <f t="shared" si="77"/>
        <v>-92.562258137921759</v>
      </c>
      <c r="AF940">
        <f t="shared" si="78"/>
        <v>143.62550774506494</v>
      </c>
      <c r="AG940">
        <f t="shared" si="79"/>
        <v>249.9961537351335</v>
      </c>
      <c r="AH940">
        <f t="shared" si="80"/>
        <v>-39.658190522452138</v>
      </c>
      <c r="AI940">
        <f>SQRT(Table1[[#This Row],[ax]]*Table1[[#This Row],[ax]]+Table1[[#This Row],[ay]]*Table1[[#This Row],[ay]]+Table1[[#This Row],[az]]*Table1[[#This Row],[az]])-9.807</f>
        <v>1.883928608577591</v>
      </c>
    </row>
    <row r="941" spans="1:35" x14ac:dyDescent="0.25">
      <c r="A941">
        <v>52005613</v>
      </c>
      <c r="B941">
        <v>-1.0271650000000001</v>
      </c>
      <c r="C941">
        <v>9.5581399999999999</v>
      </c>
      <c r="D941">
        <v>-6.1270740000000004</v>
      </c>
      <c r="E941">
        <v>1.276872</v>
      </c>
      <c r="F941">
        <v>4.3632559999999998</v>
      </c>
      <c r="G941">
        <v>-0.34342</v>
      </c>
      <c r="H941">
        <v>7.4202209999999997</v>
      </c>
      <c r="I941">
        <v>-43.836060000000003</v>
      </c>
      <c r="J941">
        <v>33.113078999999999</v>
      </c>
      <c r="K941">
        <f>Table1[[#This Row],[mx]]-$W$8</f>
        <v>-2.6950109747034361</v>
      </c>
      <c r="L941">
        <f>Table1[[#This Row],[my]]-$X$8</f>
        <v>-50.983729476326552</v>
      </c>
      <c r="M941">
        <f>Table1[[#This Row],[mz]]-$Y$8</f>
        <v>7.6733606171971651</v>
      </c>
      <c r="N941">
        <f>Table1[[#This Row],[cx]]*$W$9+Table1[[#This Row],[cy]]*$X$9+Table1[[#This Row],[cz]]*$Y$9</f>
        <v>-6.2081415512450104E-2</v>
      </c>
      <c r="O941">
        <f>Table1[[#This Row],[cx]]*$W$10+Table1[[#This Row],[cy]]*$X$10+Table1[[#This Row],[cz]]*$Y$10</f>
        <v>-0.99933061553309832</v>
      </c>
      <c r="P941">
        <f>Table1[[#This Row],[cx]]*$W$11+Table1[[#This Row],[cy]]*$X$11+Table1[[#This Row],[cz]]*$Y$11</f>
        <v>0.1583958119479891</v>
      </c>
      <c r="Q941">
        <f t="shared" si="76"/>
        <v>7.6203682755779541E-4</v>
      </c>
      <c r="R941">
        <f t="shared" si="77"/>
        <v>-93.554817392718562</v>
      </c>
      <c r="AF941">
        <f t="shared" si="78"/>
        <v>73.15937657842845</v>
      </c>
      <c r="AG941">
        <f t="shared" si="79"/>
        <v>249.9961537351335</v>
      </c>
      <c r="AH941">
        <f t="shared" si="80"/>
        <v>-19.676516600382733</v>
      </c>
      <c r="AI941">
        <f>SQRT(Table1[[#This Row],[ax]]*Table1[[#This Row],[ax]]+Table1[[#This Row],[ay]]*Table1[[#This Row],[ay]]+Table1[[#This Row],[az]]*Table1[[#This Row],[az]])-9.807</f>
        <v>1.5927431549268256</v>
      </c>
    </row>
    <row r="942" spans="1:35" x14ac:dyDescent="0.25">
      <c r="A942">
        <v>52056677</v>
      </c>
      <c r="B942">
        <v>2.6672769999999999</v>
      </c>
      <c r="C942">
        <v>9.5964500000000008</v>
      </c>
      <c r="D942">
        <v>-6.1917210000000003</v>
      </c>
      <c r="E942">
        <v>-1.6513180000000001</v>
      </c>
      <c r="F942">
        <v>2.6530809999999998</v>
      </c>
      <c r="G942">
        <v>-0.98192199999999996</v>
      </c>
      <c r="H942">
        <v>5.9723730000000002</v>
      </c>
      <c r="I942">
        <v>-44.196849999999998</v>
      </c>
      <c r="J942">
        <v>31.726143</v>
      </c>
      <c r="K942">
        <f>Table1[[#This Row],[mx]]-$W$8</f>
        <v>-4.1428589747034357</v>
      </c>
      <c r="L942">
        <f>Table1[[#This Row],[my]]-$X$8</f>
        <v>-51.344519476326546</v>
      </c>
      <c r="M942">
        <f>Table1[[#This Row],[mz]]-$Y$8</f>
        <v>6.2864246171971665</v>
      </c>
      <c r="N942">
        <f>Table1[[#This Row],[cx]]*$W$9+Table1[[#This Row],[cy]]*$X$9+Table1[[#This Row],[cz]]*$Y$9</f>
        <v>-9.017497330868926E-2</v>
      </c>
      <c r="O942">
        <f>Table1[[#This Row],[cx]]*$W$10+Table1[[#This Row],[cy]]*$X$10+Table1[[#This Row],[cz]]*$Y$10</f>
        <v>-1.0062523396324146</v>
      </c>
      <c r="P942">
        <f>Table1[[#This Row],[cx]]*$W$11+Table1[[#This Row],[cy]]*$X$11+Table1[[#This Row],[cz]]*$Y$11</f>
        <v>0.13132000764261689</v>
      </c>
      <c r="Q942">
        <f t="shared" si="76"/>
        <v>1.4379446952590051E-3</v>
      </c>
      <c r="R942">
        <f t="shared" si="77"/>
        <v>-95.120863526440004</v>
      </c>
      <c r="AF942">
        <f t="shared" si="78"/>
        <v>-94.613552033984078</v>
      </c>
      <c r="AG942">
        <f t="shared" si="79"/>
        <v>152.01034400634796</v>
      </c>
      <c r="AH942">
        <f t="shared" si="80"/>
        <v>-56.259986411044821</v>
      </c>
      <c r="AI942">
        <f>SQRT(Table1[[#This Row],[ax]]*Table1[[#This Row],[ax]]+Table1[[#This Row],[ay]]*Table1[[#This Row],[ay]]+Table1[[#This Row],[az]]*Table1[[#This Row],[az]])-9.807</f>
        <v>1.9208995621155456</v>
      </c>
    </row>
    <row r="943" spans="1:35" x14ac:dyDescent="0.25">
      <c r="A943">
        <v>52107749</v>
      </c>
      <c r="B943">
        <v>1.419834</v>
      </c>
      <c r="C943">
        <v>9.1630760000000002</v>
      </c>
      <c r="D943">
        <v>-1.1085719999999999</v>
      </c>
      <c r="E943">
        <v>-0.17910000000000001</v>
      </c>
      <c r="F943">
        <v>4.3632559999999998</v>
      </c>
      <c r="G943">
        <v>-0.49735299999999999</v>
      </c>
      <c r="H943">
        <v>6.5153160000000003</v>
      </c>
      <c r="I943">
        <v>-44.377246999999997</v>
      </c>
      <c r="J943">
        <v>28.432172999999999</v>
      </c>
      <c r="K943">
        <f>Table1[[#This Row],[mx]]-$W$8</f>
        <v>-3.5999159747034355</v>
      </c>
      <c r="L943">
        <f>Table1[[#This Row],[my]]-$X$8</f>
        <v>-51.524916476326545</v>
      </c>
      <c r="M943">
        <f>Table1[[#This Row],[mz]]-$Y$8</f>
        <v>2.9924546171971649</v>
      </c>
      <c r="N943">
        <f>Table1[[#This Row],[cx]]*$W$9+Table1[[#This Row],[cy]]*$X$9+Table1[[#This Row],[cz]]*$Y$9</f>
        <v>-7.9708631196505841E-2</v>
      </c>
      <c r="O943">
        <f>Table1[[#This Row],[cx]]*$W$10+Table1[[#This Row],[cy]]*$X$10+Table1[[#This Row],[cz]]*$Y$10</f>
        <v>-1.0094447135813147</v>
      </c>
      <c r="P943">
        <f>Table1[[#This Row],[cx]]*$W$11+Table1[[#This Row],[cy]]*$X$11+Table1[[#This Row],[cz]]*$Y$11</f>
        <v>6.5001619230338523E-2</v>
      </c>
      <c r="Q943">
        <f t="shared" si="76"/>
        <v>8.7363434785267893E-4</v>
      </c>
      <c r="R943">
        <f t="shared" si="77"/>
        <v>-94.514869974511981</v>
      </c>
      <c r="AF943">
        <f t="shared" si="78"/>
        <v>-10.261674110793045</v>
      </c>
      <c r="AG943">
        <f t="shared" si="79"/>
        <v>249.9961537351335</v>
      </c>
      <c r="AH943">
        <f t="shared" si="80"/>
        <v>-28.496227828170031</v>
      </c>
      <c r="AI943">
        <f>SQRT(Table1[[#This Row],[ax]]*Table1[[#This Row],[ax]]+Table1[[#This Row],[ay]]*Table1[[#This Row],[ay]]+Table1[[#This Row],[az]]*Table1[[#This Row],[az]])-9.807</f>
        <v>-0.46854069192803038</v>
      </c>
    </row>
    <row r="944" spans="1:35" x14ac:dyDescent="0.25">
      <c r="A944">
        <v>52158817</v>
      </c>
      <c r="B944">
        <v>0.15563099999999999</v>
      </c>
      <c r="C944">
        <v>9.9555980000000002</v>
      </c>
      <c r="D944">
        <v>-1.7095469999999999</v>
      </c>
      <c r="E944">
        <v>-0.53224099999999996</v>
      </c>
      <c r="F944">
        <v>2.2912859999999999</v>
      </c>
      <c r="G944">
        <v>-0.63064600000000004</v>
      </c>
      <c r="H944">
        <v>7.0582589999999996</v>
      </c>
      <c r="I944">
        <v>-43.836060000000003</v>
      </c>
      <c r="J944">
        <v>26.525137000000001</v>
      </c>
      <c r="K944">
        <f>Table1[[#This Row],[mx]]-$W$8</f>
        <v>-3.0569729747034362</v>
      </c>
      <c r="L944">
        <f>Table1[[#This Row],[my]]-$X$8</f>
        <v>-50.983729476326552</v>
      </c>
      <c r="M944">
        <f>Table1[[#This Row],[mz]]-$Y$8</f>
        <v>1.0854186171971669</v>
      </c>
      <c r="N944">
        <f>Table1[[#This Row],[cx]]*$W$9+Table1[[#This Row],[cy]]*$X$9+Table1[[#This Row],[cz]]*$Y$9</f>
        <v>-6.9099006991999654E-2</v>
      </c>
      <c r="O944">
        <f>Table1[[#This Row],[cx]]*$W$10+Table1[[#This Row],[cy]]*$X$10+Table1[[#This Row],[cz]]*$Y$10</f>
        <v>-0.99864818657643795</v>
      </c>
      <c r="P944">
        <f>Table1[[#This Row],[cx]]*$W$11+Table1[[#This Row],[cy]]*$X$11+Table1[[#This Row],[cz]]*$Y$11</f>
        <v>2.6453397014180903E-2</v>
      </c>
      <c r="Q944">
        <f t="shared" si="76"/>
        <v>7.6876187062189019E-6</v>
      </c>
      <c r="R944">
        <f t="shared" si="77"/>
        <v>-93.958132036136917</v>
      </c>
      <c r="AF944">
        <f t="shared" si="78"/>
        <v>-30.495162983822446</v>
      </c>
      <c r="AG944">
        <f t="shared" si="79"/>
        <v>131.28101745741233</v>
      </c>
      <c r="AH944">
        <f t="shared" si="80"/>
        <v>-36.133354166807315</v>
      </c>
      <c r="AI944">
        <f>SQRT(Table1[[#This Row],[ax]]*Table1[[#This Row],[ax]]+Table1[[#This Row],[ay]]*Table1[[#This Row],[ay]]+Table1[[#This Row],[az]]*Table1[[#This Row],[az]])-9.807</f>
        <v>0.29550976198360246</v>
      </c>
    </row>
    <row r="945" spans="1:35" x14ac:dyDescent="0.25">
      <c r="A945">
        <v>52209884</v>
      </c>
      <c r="B945">
        <v>3.153324</v>
      </c>
      <c r="C945">
        <v>10.424886000000001</v>
      </c>
      <c r="D945">
        <v>-1.946585</v>
      </c>
      <c r="E945">
        <v>0.79629700000000003</v>
      </c>
      <c r="F945">
        <v>4.3632559999999998</v>
      </c>
      <c r="G945">
        <v>-0.389094</v>
      </c>
      <c r="H945">
        <v>7.4202209999999997</v>
      </c>
      <c r="I945">
        <v>-43.836060000000003</v>
      </c>
      <c r="J945">
        <v>25.831669000000002</v>
      </c>
      <c r="K945">
        <f>Table1[[#This Row],[mx]]-$W$8</f>
        <v>-2.6950109747034361</v>
      </c>
      <c r="L945">
        <f>Table1[[#This Row],[my]]-$X$8</f>
        <v>-50.983729476326552</v>
      </c>
      <c r="M945">
        <f>Table1[[#This Row],[mz]]-$Y$8</f>
        <v>0.39195061719716762</v>
      </c>
      <c r="N945">
        <f>Table1[[#This Row],[cx]]*$W$9+Table1[[#This Row],[cy]]*$X$9+Table1[[#This Row],[cz]]*$Y$9</f>
        <v>-6.209516449161722E-2</v>
      </c>
      <c r="O945">
        <f>Table1[[#This Row],[cx]]*$W$10+Table1[[#This Row],[cy]]*$X$10+Table1[[#This Row],[cz]]*$Y$10</f>
        <v>-0.99857659381235764</v>
      </c>
      <c r="P945">
        <f>Table1[[#This Row],[cx]]*$W$11+Table1[[#This Row],[cy]]*$X$11+Table1[[#This Row],[cz]]*$Y$11</f>
        <v>1.2366637149903529E-2</v>
      </c>
      <c r="Q945">
        <f t="shared" si="76"/>
        <v>1.3547956127460616E-6</v>
      </c>
      <c r="R945">
        <f t="shared" si="77"/>
        <v>-93.558280575474981</v>
      </c>
      <c r="AF945">
        <f t="shared" si="78"/>
        <v>45.624457338928913</v>
      </c>
      <c r="AG945">
        <f t="shared" si="79"/>
        <v>249.9961537351335</v>
      </c>
      <c r="AH945">
        <f t="shared" si="80"/>
        <v>-22.293444033863253</v>
      </c>
      <c r="AI945">
        <f>SQRT(Table1[[#This Row],[ax]]*Table1[[#This Row],[ax]]+Table1[[#This Row],[ay]]*Table1[[#This Row],[ay]]+Table1[[#This Row],[az]]*Table1[[#This Row],[az]])-9.807</f>
        <v>1.256945658046094</v>
      </c>
    </row>
    <row r="946" spans="1:35" x14ac:dyDescent="0.25">
      <c r="A946">
        <v>52260954</v>
      </c>
      <c r="B946">
        <v>2.001655</v>
      </c>
      <c r="C946">
        <v>11.588526999999999</v>
      </c>
      <c r="D946">
        <v>-9.5246200000000005</v>
      </c>
      <c r="E946">
        <v>0.53636899999999998</v>
      </c>
      <c r="F946">
        <v>2.5982189999999998</v>
      </c>
      <c r="G946">
        <v>-1.157294</v>
      </c>
      <c r="H946">
        <v>9.4110119999999995</v>
      </c>
      <c r="I946">
        <v>-44.377246999999997</v>
      </c>
      <c r="J946">
        <v>28.778905999999999</v>
      </c>
      <c r="K946">
        <f>Table1[[#This Row],[mx]]-$W$8</f>
        <v>-0.70421997470343634</v>
      </c>
      <c r="L946">
        <f>Table1[[#This Row],[my]]-$X$8</f>
        <v>-51.524916476326545</v>
      </c>
      <c r="M946">
        <f>Table1[[#This Row],[mz]]-$Y$8</f>
        <v>3.3391876171971653</v>
      </c>
      <c r="N946">
        <f>Table1[[#This Row],[cx]]*$W$9+Table1[[#This Row],[cy]]*$X$9+Table1[[#This Row],[cz]]*$Y$9</f>
        <v>-2.3666761063227956E-2</v>
      </c>
      <c r="O946">
        <f>Table1[[#This Row],[cx]]*$W$10+Table1[[#This Row],[cy]]*$X$10+Table1[[#This Row],[cz]]*$Y$10</f>
        <v>-1.0094823702362747</v>
      </c>
      <c r="P946">
        <f>Table1[[#This Row],[cx]]*$W$11+Table1[[#This Row],[cy]]*$X$11+Table1[[#This Row],[cz]]*$Y$11</f>
        <v>7.0521679085436828E-2</v>
      </c>
      <c r="Q946">
        <f t="shared" si="76"/>
        <v>6.0457361012989242E-4</v>
      </c>
      <c r="R946">
        <f t="shared" si="77"/>
        <v>-91.343022133118424</v>
      </c>
      <c r="AF946">
        <f t="shared" si="78"/>
        <v>30.73167996165245</v>
      </c>
      <c r="AG946">
        <f t="shared" si="79"/>
        <v>148.86698295070124</v>
      </c>
      <c r="AH946">
        <f t="shared" si="80"/>
        <v>-66.308061855813094</v>
      </c>
      <c r="AI946">
        <f>SQRT(Table1[[#This Row],[ax]]*Table1[[#This Row],[ax]]+Table1[[#This Row],[ay]]*Table1[[#This Row],[ay]]+Table1[[#This Row],[az]]*Table1[[#This Row],[az]])-9.807</f>
        <v>5.3263726218960841</v>
      </c>
    </row>
    <row r="947" spans="1:35" x14ac:dyDescent="0.25">
      <c r="A947">
        <v>52312022</v>
      </c>
      <c r="B947">
        <v>-1.319272</v>
      </c>
      <c r="C947">
        <v>9.2373010000000004</v>
      </c>
      <c r="D947">
        <v>-3.7375389999999999</v>
      </c>
      <c r="E947">
        <v>-0.942241</v>
      </c>
      <c r="F947">
        <v>2.6414960000000001</v>
      </c>
      <c r="G947">
        <v>-0.62452099999999999</v>
      </c>
      <c r="H947">
        <v>12.668670000000001</v>
      </c>
      <c r="I947">
        <v>-43.655662999999997</v>
      </c>
      <c r="J947">
        <v>28.085438</v>
      </c>
      <c r="K947">
        <f>Table1[[#This Row],[mx]]-$W$8</f>
        <v>2.5534380252965647</v>
      </c>
      <c r="L947">
        <f>Table1[[#This Row],[my]]-$X$8</f>
        <v>-50.803332476326545</v>
      </c>
      <c r="M947">
        <f>Table1[[#This Row],[mz]]-$Y$8</f>
        <v>2.645719617197166</v>
      </c>
      <c r="N947">
        <f>Table1[[#This Row],[cx]]*$W$9+Table1[[#This Row],[cy]]*$X$9+Table1[[#This Row],[cz]]*$Y$9</f>
        <v>3.9518960100153183E-2</v>
      </c>
      <c r="O947">
        <f>Table1[[#This Row],[cx]]*$W$10+Table1[[#This Row],[cy]]*$X$10+Table1[[#This Row],[cz]]*$Y$10</f>
        <v>-0.99528000440428832</v>
      </c>
      <c r="P947">
        <f>Table1[[#This Row],[cx]]*$W$11+Table1[[#This Row],[cy]]*$X$11+Table1[[#This Row],[cz]]*$Y$11</f>
        <v>5.495633519511689E-2</v>
      </c>
      <c r="Q947">
        <f t="shared" si="76"/>
        <v>2.3384631332082609E-5</v>
      </c>
      <c r="R947">
        <f t="shared" si="77"/>
        <v>-87.726186809144053</v>
      </c>
      <c r="AF947">
        <f t="shared" si="78"/>
        <v>-53.986432584186204</v>
      </c>
      <c r="AG947">
        <f t="shared" si="79"/>
        <v>151.3465724006889</v>
      </c>
      <c r="AH947">
        <f t="shared" si="80"/>
        <v>-35.782417517289687</v>
      </c>
      <c r="AI947">
        <f>SQRT(Table1[[#This Row],[ax]]*Table1[[#This Row],[ax]]+Table1[[#This Row],[ay]]*Table1[[#This Row],[ay]]+Table1[[#This Row],[az]]*Table1[[#This Row],[az]])-9.807</f>
        <v>0.24473647441604918</v>
      </c>
    </row>
    <row r="948" spans="1:35" x14ac:dyDescent="0.25">
      <c r="A948">
        <v>52363095</v>
      </c>
      <c r="B948">
        <v>0.40464099999999997</v>
      </c>
      <c r="C948">
        <v>11.59571</v>
      </c>
      <c r="D948">
        <v>-0.77336700000000003</v>
      </c>
      <c r="E948">
        <v>-0.30626799999999998</v>
      </c>
      <c r="F948">
        <v>1.891805</v>
      </c>
      <c r="G948">
        <v>-1.4156249999999999</v>
      </c>
      <c r="H948">
        <v>14.840441999999999</v>
      </c>
      <c r="I948">
        <v>-44.377246999999997</v>
      </c>
      <c r="J948">
        <v>27.391971999999999</v>
      </c>
      <c r="K948">
        <f>Table1[[#This Row],[mx]]-$W$8</f>
        <v>4.7252100252965636</v>
      </c>
      <c r="L948">
        <f>Table1[[#This Row],[my]]-$X$8</f>
        <v>-51.524916476326545</v>
      </c>
      <c r="M948">
        <f>Table1[[#This Row],[mz]]-$Y$8</f>
        <v>1.9522536171971652</v>
      </c>
      <c r="N948">
        <f>Table1[[#This Row],[cx]]*$W$9+Table1[[#This Row],[cy]]*$X$9+Table1[[#This Row],[cz]]*$Y$9</f>
        <v>8.1407899001271655E-2</v>
      </c>
      <c r="O948">
        <f>Table1[[#This Row],[cx]]*$W$10+Table1[[#This Row],[cy]]*$X$10+Table1[[#This Row],[cz]]*$Y$10</f>
        <v>-1.0093420301968896</v>
      </c>
      <c r="P948">
        <f>Table1[[#This Row],[cx]]*$W$11+Table1[[#This Row],[cy]]*$X$11+Table1[[#This Row],[cz]]*$Y$11</f>
        <v>4.0018446492237736E-2</v>
      </c>
      <c r="Q948">
        <f t="shared" si="76"/>
        <v>7.2900302408046797E-4</v>
      </c>
      <c r="R948">
        <f t="shared" si="77"/>
        <v>-85.388823456797368</v>
      </c>
      <c r="AF948">
        <f t="shared" si="78"/>
        <v>-17.547863799912697</v>
      </c>
      <c r="AG948">
        <f t="shared" si="79"/>
        <v>108.3924421617467</v>
      </c>
      <c r="AH948">
        <f t="shared" si="80"/>
        <v>-81.109337873207153</v>
      </c>
      <c r="AI948">
        <f>SQRT(Table1[[#This Row],[ax]]*Table1[[#This Row],[ax]]+Table1[[#This Row],[ay]]*Table1[[#This Row],[ay]]+Table1[[#This Row],[az]]*Table1[[#This Row],[az]])-9.807</f>
        <v>1.8215132867305943</v>
      </c>
    </row>
    <row r="949" spans="1:35" x14ac:dyDescent="0.25">
      <c r="A949">
        <v>52414162</v>
      </c>
      <c r="B949">
        <v>-5.5069E-2</v>
      </c>
      <c r="C949">
        <v>10.317140999999999</v>
      </c>
      <c r="D949">
        <v>-2.9450180000000001</v>
      </c>
      <c r="E949">
        <v>-0.367788</v>
      </c>
      <c r="F949">
        <v>1.4589019999999999</v>
      </c>
      <c r="G949">
        <v>0.286694</v>
      </c>
      <c r="H949">
        <v>15.926328</v>
      </c>
      <c r="I949">
        <v>-44.377246999999997</v>
      </c>
      <c r="J949">
        <v>23.5779</v>
      </c>
      <c r="K949">
        <f>Table1[[#This Row],[mx]]-$W$8</f>
        <v>5.811096025296564</v>
      </c>
      <c r="L949">
        <f>Table1[[#This Row],[my]]-$X$8</f>
        <v>-51.524916476326545</v>
      </c>
      <c r="M949">
        <f>Table1[[#This Row],[mz]]-$Y$8</f>
        <v>-1.8618183828028343</v>
      </c>
      <c r="N949">
        <f>Table1[[#This Row],[cx]]*$W$9+Table1[[#This Row],[cy]]*$X$9+Table1[[#This Row],[cz]]*$Y$9</f>
        <v>0.10241615293792873</v>
      </c>
      <c r="O949">
        <f>Table1[[#This Row],[cx]]*$W$10+Table1[[#This Row],[cy]]*$X$10+Table1[[#This Row],[cz]]*$Y$10</f>
        <v>-1.0089477230320056</v>
      </c>
      <c r="P949">
        <f>Table1[[#This Row],[cx]]*$W$11+Table1[[#This Row],[cy]]*$X$11+Table1[[#This Row],[cz]]*$Y$11</f>
        <v>-3.7010663232924214E-2</v>
      </c>
      <c r="Q949">
        <f t="shared" si="76"/>
        <v>8.9008935804590569E-4</v>
      </c>
      <c r="R949">
        <f t="shared" si="77"/>
        <v>-84.203879452253631</v>
      </c>
      <c r="AF949">
        <f t="shared" si="78"/>
        <v>-21.07270015555752</v>
      </c>
      <c r="AG949">
        <f t="shared" si="79"/>
        <v>83.588927323194824</v>
      </c>
      <c r="AH949">
        <f t="shared" si="80"/>
        <v>16.426356211723625</v>
      </c>
      <c r="AI949">
        <f>SQRT(Table1[[#This Row],[ax]]*Table1[[#This Row],[ax]]+Table1[[#This Row],[ay]]*Table1[[#This Row],[ay]]+Table1[[#This Row],[az]]*Table1[[#This Row],[az]])-9.807</f>
        <v>0.92237845492300607</v>
      </c>
    </row>
    <row r="950" spans="1:35" x14ac:dyDescent="0.25">
      <c r="A950">
        <v>52465229</v>
      </c>
      <c r="B950">
        <v>-1.668844</v>
      </c>
      <c r="C950">
        <v>11.308391</v>
      </c>
      <c r="D950">
        <v>-1.0822339999999999</v>
      </c>
      <c r="E950">
        <v>-0.22304299999999999</v>
      </c>
      <c r="F950">
        <v>3.5634969999999999</v>
      </c>
      <c r="G950">
        <v>-0.413462</v>
      </c>
      <c r="H950">
        <v>15.926328</v>
      </c>
      <c r="I950">
        <v>-44.016452999999998</v>
      </c>
      <c r="J950">
        <v>24.964834</v>
      </c>
      <c r="K950">
        <f>Table1[[#This Row],[mx]]-$W$8</f>
        <v>5.811096025296564</v>
      </c>
      <c r="L950">
        <f>Table1[[#This Row],[my]]-$X$8</f>
        <v>-51.164122476326547</v>
      </c>
      <c r="M950">
        <f>Table1[[#This Row],[mz]]-$Y$8</f>
        <v>-0.47488438280283418</v>
      </c>
      <c r="N950">
        <f>Table1[[#This Row],[cx]]*$W$9+Table1[[#This Row],[cy]]*$X$9+Table1[[#This Row],[cz]]*$Y$9</f>
        <v>0.10248910379938206</v>
      </c>
      <c r="O950">
        <f>Table1[[#This Row],[cx]]*$W$10+Table1[[#This Row],[cy]]*$X$10+Table1[[#This Row],[cz]]*$Y$10</f>
        <v>-1.002025044912628</v>
      </c>
      <c r="P950">
        <f>Table1[[#This Row],[cx]]*$W$11+Table1[[#This Row],[cy]]*$X$11+Table1[[#This Row],[cz]]*$Y$11</f>
        <v>-9.2180522173660236E-3</v>
      </c>
      <c r="Q950">
        <f t="shared" si="76"/>
        <v>2.1442270635058742E-4</v>
      </c>
      <c r="R950">
        <f t="shared" si="77"/>
        <v>-84.159983136563767</v>
      </c>
      <c r="AF950">
        <f t="shared" si="78"/>
        <v>-12.77942254993642</v>
      </c>
      <c r="AG950">
        <f t="shared" si="79"/>
        <v>204.17333840753031</v>
      </c>
      <c r="AH950">
        <f t="shared" si="80"/>
        <v>-23.689627589038043</v>
      </c>
      <c r="AI950">
        <f>SQRT(Table1[[#This Row],[ax]]*Table1[[#This Row],[ax]]+Table1[[#This Row],[ay]]*Table1[[#This Row],[ay]]+Table1[[#This Row],[az]]*Table1[[#This Row],[az]])-9.807</f>
        <v>1.6749849214311805</v>
      </c>
    </row>
    <row r="951" spans="1:35" x14ac:dyDescent="0.25">
      <c r="A951">
        <v>52516301</v>
      </c>
      <c r="B951">
        <v>2.1429200000000002</v>
      </c>
      <c r="C951">
        <v>10.599671000000001</v>
      </c>
      <c r="D951">
        <v>-0.55069400000000002</v>
      </c>
      <c r="E951">
        <v>-2.1420129999999999</v>
      </c>
      <c r="F951">
        <v>2.5638640000000001</v>
      </c>
      <c r="G951">
        <v>-1.4931239999999999</v>
      </c>
      <c r="H951">
        <v>17.555157000000001</v>
      </c>
      <c r="I951">
        <v>-43.114479000000003</v>
      </c>
      <c r="J951">
        <v>25.484936000000001</v>
      </c>
      <c r="K951">
        <f>Table1[[#This Row],[mx]]-$W$8</f>
        <v>7.4399250252965654</v>
      </c>
      <c r="L951">
        <f>Table1[[#This Row],[my]]-$X$8</f>
        <v>-50.262148476326551</v>
      </c>
      <c r="M951">
        <f>Table1[[#This Row],[mz]]-$Y$8</f>
        <v>4.5217617197167215E-2</v>
      </c>
      <c r="N951">
        <f>Table1[[#This Row],[cx]]*$W$9+Table1[[#This Row],[cy]]*$X$9+Table1[[#This Row],[cz]]*$Y$9</f>
        <v>0.13418909742858814</v>
      </c>
      <c r="O951">
        <f>Table1[[#This Row],[cx]]*$W$10+Table1[[#This Row],[cy]]*$X$10+Table1[[#This Row],[cz]]*$Y$10</f>
        <v>-0.98441435114471842</v>
      </c>
      <c r="P951">
        <f>Table1[[#This Row],[cx]]*$W$11+Table1[[#This Row],[cy]]*$X$11+Table1[[#This Row],[cz]]*$Y$11</f>
        <v>3.5006397124984505E-4</v>
      </c>
      <c r="Q951">
        <f t="shared" si="76"/>
        <v>1.6696642460127048E-4</v>
      </c>
      <c r="R951">
        <f t="shared" si="77"/>
        <v>-82.237646631819572</v>
      </c>
      <c r="AF951">
        <f t="shared" si="78"/>
        <v>-122.728304562156</v>
      </c>
      <c r="AG951">
        <f t="shared" si="79"/>
        <v>146.8985864455293</v>
      </c>
      <c r="AH951">
        <f t="shared" si="80"/>
        <v>-85.549703489691524</v>
      </c>
      <c r="AI951">
        <f>SQRT(Table1[[#This Row],[ax]]*Table1[[#This Row],[ax]]+Table1[[#This Row],[ay]]*Table1[[#This Row],[ay]]+Table1[[#This Row],[az]]*Table1[[#This Row],[az]])-9.807</f>
        <v>1.0211298161906512</v>
      </c>
    </row>
    <row r="952" spans="1:35" x14ac:dyDescent="0.25">
      <c r="A952">
        <v>52567375</v>
      </c>
      <c r="B952">
        <v>-2.7798099999999999</v>
      </c>
      <c r="C952">
        <v>11.035437999999999</v>
      </c>
      <c r="D952">
        <v>2.5619260000000001</v>
      </c>
      <c r="E952">
        <v>-1.1899189999999999</v>
      </c>
      <c r="F952">
        <v>3.7176960000000001</v>
      </c>
      <c r="G952">
        <v>-1.570756</v>
      </c>
      <c r="H952">
        <v>23.165566999999999</v>
      </c>
      <c r="I952">
        <v>-41.130130999999999</v>
      </c>
      <c r="J952">
        <v>21.497496000000002</v>
      </c>
      <c r="K952">
        <f>Table1[[#This Row],[mx]]-$W$8</f>
        <v>13.050335025296564</v>
      </c>
      <c r="L952">
        <f>Table1[[#This Row],[my]]-$X$8</f>
        <v>-48.277800476326547</v>
      </c>
      <c r="M952">
        <f>Table1[[#This Row],[mz]]-$Y$8</f>
        <v>-3.9422223828028322</v>
      </c>
      <c r="N952">
        <f>Table1[[#This Row],[cx]]*$W$9+Table1[[#This Row],[cy]]*$X$9+Table1[[#This Row],[cz]]*$Y$9</f>
        <v>0.24314822610395626</v>
      </c>
      <c r="O952">
        <f>Table1[[#This Row],[cx]]*$W$10+Table1[[#This Row],[cy]]*$X$10+Table1[[#This Row],[cz]]*$Y$10</f>
        <v>-0.94514054247000434</v>
      </c>
      <c r="P952">
        <f>Table1[[#This Row],[cx]]*$W$11+Table1[[#This Row],[cy]]*$X$11+Table1[[#This Row],[cz]]*$Y$11</f>
        <v>-8.2519546122787349E-2</v>
      </c>
      <c r="Q952">
        <f t="shared" si="76"/>
        <v>1.6629121303911609E-3</v>
      </c>
      <c r="R952">
        <f t="shared" si="77"/>
        <v>-75.572853629631283</v>
      </c>
      <c r="AF952">
        <f t="shared" si="78"/>
        <v>-68.177336662427408</v>
      </c>
      <c r="AG952">
        <f t="shared" si="79"/>
        <v>213.00829031266809</v>
      </c>
      <c r="AH952">
        <f t="shared" si="80"/>
        <v>-89.997689444851133</v>
      </c>
      <c r="AI952">
        <f>SQRT(Table1[[#This Row],[ax]]*Table1[[#This Row],[ax]]+Table1[[#This Row],[ay]]*Table1[[#This Row],[ay]]+Table1[[#This Row],[az]]*Table1[[#This Row],[az]])-9.807</f>
        <v>1.8579775103692331</v>
      </c>
    </row>
    <row r="953" spans="1:35" x14ac:dyDescent="0.25">
      <c r="A953">
        <v>52618447</v>
      </c>
      <c r="B953">
        <v>-0.21548900000000001</v>
      </c>
      <c r="C953">
        <v>11.231771999999999</v>
      </c>
      <c r="D953">
        <v>1.2498370000000001</v>
      </c>
      <c r="E953">
        <v>-0.12943199999999999</v>
      </c>
      <c r="F953">
        <v>3.275871</v>
      </c>
      <c r="G953">
        <v>0.51426400000000005</v>
      </c>
      <c r="H953">
        <v>26.242245</v>
      </c>
      <c r="I953">
        <v>-41.671314000000002</v>
      </c>
      <c r="J953">
        <v>21.324128999999999</v>
      </c>
      <c r="K953">
        <f>Table1[[#This Row],[mx]]-$W$8</f>
        <v>16.127013025296563</v>
      </c>
      <c r="L953">
        <f>Table1[[#This Row],[my]]-$X$8</f>
        <v>-48.818983476326551</v>
      </c>
      <c r="M953">
        <f>Table1[[#This Row],[mz]]-$Y$8</f>
        <v>-4.1155893828028347</v>
      </c>
      <c r="N953">
        <f>Table1[[#This Row],[cx]]*$W$9+Table1[[#This Row],[cy]]*$X$9+Table1[[#This Row],[cz]]*$Y$9</f>
        <v>0.30258621302933619</v>
      </c>
      <c r="O953">
        <f>Table1[[#This Row],[cx]]*$W$10+Table1[[#This Row],[cy]]*$X$10+Table1[[#This Row],[cz]]*$Y$10</f>
        <v>-0.95572374501987267</v>
      </c>
      <c r="P953">
        <f>Table1[[#This Row],[cx]]*$W$11+Table1[[#This Row],[cy]]*$X$11+Table1[[#This Row],[cz]]*$Y$11</f>
        <v>-8.7486066559382389E-2</v>
      </c>
      <c r="Q953">
        <f t="shared" si="76"/>
        <v>1.5926704900651309E-4</v>
      </c>
      <c r="R953">
        <f t="shared" si="77"/>
        <v>-72.431990823479225</v>
      </c>
      <c r="AF953">
        <f t="shared" si="78"/>
        <v>-7.4159073339372705</v>
      </c>
      <c r="AG953">
        <f t="shared" si="79"/>
        <v>187.6935825293005</v>
      </c>
      <c r="AH953">
        <f t="shared" si="80"/>
        <v>29.465156755515771</v>
      </c>
      <c r="AI953">
        <f>SQRT(Table1[[#This Row],[ax]]*Table1[[#This Row],[ax]]+Table1[[#This Row],[ay]]*Table1[[#This Row],[ay]]+Table1[[#This Row],[az]]*Table1[[#This Row],[az]])-9.807</f>
        <v>1.4961513435711353</v>
      </c>
    </row>
    <row r="954" spans="1:35" x14ac:dyDescent="0.25">
      <c r="A954">
        <v>52669521</v>
      </c>
      <c r="B954">
        <v>4.2738680000000002</v>
      </c>
      <c r="C954">
        <v>12.076969</v>
      </c>
      <c r="D954">
        <v>1.1420920000000001</v>
      </c>
      <c r="E954">
        <v>0.16897999999999999</v>
      </c>
      <c r="F954">
        <v>4.2861570000000002</v>
      </c>
      <c r="G954">
        <v>1.1585E-2</v>
      </c>
      <c r="H954">
        <v>25.518319999999999</v>
      </c>
      <c r="I954">
        <v>-41.671314000000002</v>
      </c>
      <c r="J954">
        <v>23.404530999999999</v>
      </c>
      <c r="K954">
        <f>Table1[[#This Row],[mx]]-$W$8</f>
        <v>15.403088025296563</v>
      </c>
      <c r="L954">
        <f>Table1[[#This Row],[my]]-$X$8</f>
        <v>-48.818983476326551</v>
      </c>
      <c r="M954">
        <f>Table1[[#This Row],[mz]]-$Y$8</f>
        <v>-2.0351873828028353</v>
      </c>
      <c r="N954">
        <f>Table1[[#This Row],[cx]]*$W$9+Table1[[#This Row],[cy]]*$X$9+Table1[[#This Row],[cz]]*$Y$9</f>
        <v>0.28857981809882161</v>
      </c>
      <c r="O954">
        <f>Table1[[#This Row],[cx]]*$W$10+Table1[[#This Row],[cy]]*$X$10+Table1[[#This Row],[cz]]*$Y$10</f>
        <v>-0.95593874197222062</v>
      </c>
      <c r="P954">
        <f>Table1[[#This Row],[cx]]*$W$11+Table1[[#This Row],[cy]]*$X$11+Table1[[#This Row],[cz]]*$Y$11</f>
        <v>-4.5405038348865556E-2</v>
      </c>
      <c r="Q954">
        <f t="shared" si="76"/>
        <v>7.0760511673840429E-7</v>
      </c>
      <c r="R954">
        <f t="shared" si="77"/>
        <v>-73.201928277028557</v>
      </c>
      <c r="AF954">
        <f t="shared" si="78"/>
        <v>9.68184082212065</v>
      </c>
      <c r="AG954">
        <f t="shared" si="79"/>
        <v>245.57870643045439</v>
      </c>
      <c r="AH954">
        <f t="shared" si="80"/>
        <v>0.66377160565905868</v>
      </c>
      <c r="AI954">
        <f>SQRT(Table1[[#This Row],[ax]]*Table1[[#This Row],[ax]]+Table1[[#This Row],[ay]]*Table1[[#This Row],[ay]]+Table1[[#This Row],[az]]*Table1[[#This Row],[az]])-9.807</f>
        <v>3.0547068091621874</v>
      </c>
    </row>
    <row r="955" spans="1:35" x14ac:dyDescent="0.25">
      <c r="A955">
        <v>52720586</v>
      </c>
      <c r="B955">
        <v>0.22267200000000001</v>
      </c>
      <c r="C955">
        <v>10.235734000000001</v>
      </c>
      <c r="D955">
        <v>-0.86435099999999998</v>
      </c>
      <c r="E955">
        <v>0.99697000000000002</v>
      </c>
      <c r="F955">
        <v>2.214985</v>
      </c>
      <c r="G955">
        <v>-0.48457</v>
      </c>
      <c r="H955">
        <v>27.871072999999999</v>
      </c>
      <c r="I955">
        <v>-41.130130999999999</v>
      </c>
      <c r="J955">
        <v>28.432172999999999</v>
      </c>
      <c r="K955">
        <f>Table1[[#This Row],[mx]]-$W$8</f>
        <v>17.755841025296561</v>
      </c>
      <c r="L955">
        <f>Table1[[#This Row],[my]]-$X$8</f>
        <v>-48.277800476326547</v>
      </c>
      <c r="M955">
        <f>Table1[[#This Row],[mz]]-$Y$8</f>
        <v>2.9924546171971649</v>
      </c>
      <c r="N955">
        <f>Table1[[#This Row],[cx]]*$W$9+Table1[[#This Row],[cy]]*$X$9+Table1[[#This Row],[cz]]*$Y$9</f>
        <v>0.33422829543131649</v>
      </c>
      <c r="O955">
        <f>Table1[[#This Row],[cx]]*$W$10+Table1[[#This Row],[cy]]*$X$10+Table1[[#This Row],[cz]]*$Y$10</f>
        <v>-0.94586150376001565</v>
      </c>
      <c r="P955">
        <f>Table1[[#This Row],[cx]]*$W$11+Table1[[#This Row],[cy]]*$X$11+Table1[[#This Row],[cz]]*$Y$11</f>
        <v>5.4226121707092331E-2</v>
      </c>
      <c r="Q955">
        <f t="shared" si="76"/>
        <v>8.6545995757338312E-5</v>
      </c>
      <c r="R955">
        <f t="shared" si="77"/>
        <v>-70.538700647894359</v>
      </c>
      <c r="AF955">
        <f t="shared" si="78"/>
        <v>57.122173301157687</v>
      </c>
      <c r="AG955">
        <f t="shared" si="79"/>
        <v>126.90929218478465</v>
      </c>
      <c r="AH955">
        <f t="shared" si="80"/>
        <v>-27.763815878654302</v>
      </c>
      <c r="AI955">
        <f>SQRT(Table1[[#This Row],[ax]]*Table1[[#This Row],[ax]]+Table1[[#This Row],[ay]]*Table1[[#This Row],[ay]]+Table1[[#This Row],[az]]*Table1[[#This Row],[az]])-9.807</f>
        <v>0.4675771684065424</v>
      </c>
    </row>
    <row r="956" spans="1:35" x14ac:dyDescent="0.25">
      <c r="A956">
        <v>52771653</v>
      </c>
      <c r="B956">
        <v>1.06308</v>
      </c>
      <c r="C956">
        <v>11.880634000000001</v>
      </c>
      <c r="D956">
        <v>-8.8590000000000002E-2</v>
      </c>
      <c r="E956">
        <v>0.41492699999999999</v>
      </c>
      <c r="F956">
        <v>2.2476090000000002</v>
      </c>
      <c r="G956">
        <v>-0.26672000000000001</v>
      </c>
      <c r="H956">
        <v>27.690092</v>
      </c>
      <c r="I956">
        <v>-40.588943</v>
      </c>
      <c r="J956">
        <v>32.766345999999999</v>
      </c>
      <c r="K956">
        <f>Table1[[#This Row],[mx]]-$W$8</f>
        <v>17.574860025296566</v>
      </c>
      <c r="L956">
        <f>Table1[[#This Row],[my]]-$X$8</f>
        <v>-47.736612476326549</v>
      </c>
      <c r="M956">
        <f>Table1[[#This Row],[mz]]-$Y$8</f>
        <v>7.3266276171971647</v>
      </c>
      <c r="N956">
        <f>Table1[[#This Row],[cx]]*$W$9+Table1[[#This Row],[cy]]*$X$9+Table1[[#This Row],[cz]]*$Y$9</f>
        <v>0.33083940081547669</v>
      </c>
      <c r="O956">
        <f>Table1[[#This Row],[cx]]*$W$10+Table1[[#This Row],[cy]]*$X$10+Table1[[#This Row],[cz]]*$Y$10</f>
        <v>-0.93571082381052384</v>
      </c>
      <c r="P956">
        <f>Table1[[#This Row],[cx]]*$W$11+Table1[[#This Row],[cy]]*$X$11+Table1[[#This Row],[cz]]*$Y$11</f>
        <v>0.14120419567098022</v>
      </c>
      <c r="Q956">
        <f t="shared" si="76"/>
        <v>2.4483493738848942E-5</v>
      </c>
      <c r="R956">
        <f t="shared" si="77"/>
        <v>-70.527926664928103</v>
      </c>
      <c r="AF956">
        <f t="shared" si="78"/>
        <v>23.773565906024707</v>
      </c>
      <c r="AG956">
        <f t="shared" si="79"/>
        <v>128.77850969561945</v>
      </c>
      <c r="AH956">
        <f t="shared" si="80"/>
        <v>-15.281930311729317</v>
      </c>
      <c r="AI956">
        <f>SQRT(Table1[[#This Row],[ax]]*Table1[[#This Row],[ax]]+Table1[[#This Row],[ay]]*Table1[[#This Row],[ay]]+Table1[[#This Row],[az]]*Table1[[#This Row],[az]])-9.807</f>
        <v>2.1214303877943657</v>
      </c>
    </row>
    <row r="957" spans="1:35" x14ac:dyDescent="0.25">
      <c r="A957">
        <v>52822712</v>
      </c>
      <c r="B957">
        <v>-0.83322499999999999</v>
      </c>
      <c r="C957">
        <v>9.5605340000000005</v>
      </c>
      <c r="D957">
        <v>-0.38788</v>
      </c>
      <c r="E957">
        <v>1.313491</v>
      </c>
      <c r="F957">
        <v>2.2868909999999998</v>
      </c>
      <c r="G957">
        <v>-0.10799300000000001</v>
      </c>
      <c r="H957">
        <v>27.509111000000001</v>
      </c>
      <c r="I957">
        <v>-39.326175999999997</v>
      </c>
      <c r="J957">
        <v>35.366847999999997</v>
      </c>
      <c r="K957">
        <f>Table1[[#This Row],[mx]]-$W$8</f>
        <v>17.393879025296563</v>
      </c>
      <c r="L957">
        <f>Table1[[#This Row],[my]]-$X$8</f>
        <v>-46.473845476326545</v>
      </c>
      <c r="M957">
        <f>Table1[[#This Row],[mz]]-$Y$8</f>
        <v>9.9271296171971635</v>
      </c>
      <c r="N957">
        <f>Table1[[#This Row],[cx]]*$W$9+Table1[[#This Row],[cy]]*$X$9+Table1[[#This Row],[cz]]*$Y$9</f>
        <v>0.32758789489628398</v>
      </c>
      <c r="O957">
        <f>Table1[[#This Row],[cx]]*$W$10+Table1[[#This Row],[cy]]*$X$10+Table1[[#This Row],[cz]]*$Y$10</f>
        <v>-0.91124818859434376</v>
      </c>
      <c r="P957">
        <f>Table1[[#This Row],[cx]]*$W$11+Table1[[#This Row],[cy]]*$X$11+Table1[[#This Row],[cz]]*$Y$11</f>
        <v>0.19336848976066856</v>
      </c>
      <c r="Q957">
        <f t="shared" si="76"/>
        <v>6.2108300986293786E-4</v>
      </c>
      <c r="R957">
        <f t="shared" si="77"/>
        <v>-70.226813332203108</v>
      </c>
      <c r="AF957">
        <f t="shared" si="78"/>
        <v>75.257490728418006</v>
      </c>
      <c r="AG957">
        <f t="shared" si="79"/>
        <v>131.02920250645232</v>
      </c>
      <c r="AH957">
        <f t="shared" si="80"/>
        <v>-6.1875431169562995</v>
      </c>
      <c r="AI957">
        <f>SQRT(Table1[[#This Row],[ax]]*Table1[[#This Row],[ax]]+Table1[[#This Row],[ay]]*Table1[[#This Row],[ay]]+Table1[[#This Row],[az]]*Table1[[#This Row],[az]])-9.807</f>
        <v>-0.2023904212518346</v>
      </c>
    </row>
    <row r="958" spans="1:35" x14ac:dyDescent="0.25">
      <c r="A958">
        <v>52873780</v>
      </c>
      <c r="B958">
        <v>-1.0511079999999999</v>
      </c>
      <c r="C958">
        <v>10.496715999999999</v>
      </c>
      <c r="D958">
        <v>-3.5292330000000001</v>
      </c>
      <c r="E958">
        <v>0.754884</v>
      </c>
      <c r="F958">
        <v>1.0626169999999999</v>
      </c>
      <c r="G958">
        <v>-6.2585000000000002E-2</v>
      </c>
      <c r="H958">
        <v>27.14715</v>
      </c>
      <c r="I958">
        <v>-39.686965999999998</v>
      </c>
      <c r="J958">
        <v>39.18092</v>
      </c>
      <c r="K958">
        <f>Table1[[#This Row],[mx]]-$W$8</f>
        <v>17.031918025296562</v>
      </c>
      <c r="L958">
        <f>Table1[[#This Row],[my]]-$X$8</f>
        <v>-46.834635476326547</v>
      </c>
      <c r="M958">
        <f>Table1[[#This Row],[mz]]-$Y$8</f>
        <v>13.741201617197166</v>
      </c>
      <c r="N958">
        <f>Table1[[#This Row],[cx]]*$W$9+Table1[[#This Row],[cy]]*$X$9+Table1[[#This Row],[cz]]*$Y$9</f>
        <v>0.32051963293741559</v>
      </c>
      <c r="O958">
        <f>Table1[[#This Row],[cx]]*$W$10+Table1[[#This Row],[cy]]*$X$10+Table1[[#This Row],[cz]]*$Y$10</f>
        <v>-0.91870915632987338</v>
      </c>
      <c r="P958">
        <f>Table1[[#This Row],[cx]]*$W$11+Table1[[#This Row],[cy]]*$X$11+Table1[[#This Row],[cz]]*$Y$11</f>
        <v>0.27006162027557429</v>
      </c>
      <c r="Q958">
        <f t="shared" si="76"/>
        <v>3.8779958843073944E-4</v>
      </c>
      <c r="R958">
        <f t="shared" si="77"/>
        <v>-70.767120640022796</v>
      </c>
      <c r="AF958">
        <f t="shared" si="78"/>
        <v>43.251667221953639</v>
      </c>
      <c r="AG958">
        <f t="shared" si="79"/>
        <v>60.883469338852997</v>
      </c>
      <c r="AH958">
        <f t="shared" si="80"/>
        <v>-3.5858563608262575</v>
      </c>
      <c r="AI958">
        <f>SQRT(Table1[[#This Row],[ax]]*Table1[[#This Row],[ax]]+Table1[[#This Row],[ay]]*Table1[[#This Row],[ay]]+Table1[[#This Row],[az]]*Table1[[#This Row],[az]])-9.807</f>
        <v>1.3169094018518948</v>
      </c>
    </row>
    <row r="959" spans="1:35" x14ac:dyDescent="0.25">
      <c r="A959">
        <v>52924844</v>
      </c>
      <c r="B959">
        <v>-2.6313620000000002</v>
      </c>
      <c r="C959">
        <v>11.064170000000001</v>
      </c>
      <c r="D959">
        <v>-1.6353230000000001</v>
      </c>
      <c r="E959">
        <v>-0.88924300000000001</v>
      </c>
      <c r="F959">
        <v>-0.25859700000000002</v>
      </c>
      <c r="G959">
        <v>-0.70841200000000004</v>
      </c>
      <c r="H959">
        <v>28.775977999999999</v>
      </c>
      <c r="I959">
        <v>-37.341827000000002</v>
      </c>
      <c r="J959">
        <v>39.354286000000002</v>
      </c>
      <c r="K959">
        <f>Table1[[#This Row],[mx]]-$W$8</f>
        <v>18.660746025296561</v>
      </c>
      <c r="L959">
        <f>Table1[[#This Row],[my]]-$X$8</f>
        <v>-44.489496476326551</v>
      </c>
      <c r="M959">
        <f>Table1[[#This Row],[mz]]-$Y$8</f>
        <v>13.914567617197168</v>
      </c>
      <c r="N959">
        <f>Table1[[#This Row],[cx]]*$W$9+Table1[[#This Row],[cy]]*$X$9+Table1[[#This Row],[cz]]*$Y$9</f>
        <v>0.35250027839407339</v>
      </c>
      <c r="O959">
        <f>Table1[[#This Row],[cx]]*$W$10+Table1[[#This Row],[cy]]*$X$10+Table1[[#This Row],[cz]]*$Y$10</f>
        <v>-0.87279756727361224</v>
      </c>
      <c r="P959">
        <f>Table1[[#This Row],[cx]]*$W$11+Table1[[#This Row],[cy]]*$X$11+Table1[[#This Row],[cz]]*$Y$11</f>
        <v>0.27258614321187136</v>
      </c>
      <c r="Q959">
        <f t="shared" si="76"/>
        <v>1.573292775108585E-3</v>
      </c>
      <c r="R959">
        <f t="shared" si="77"/>
        <v>-68.007496446964211</v>
      </c>
      <c r="AF959">
        <f t="shared" si="78"/>
        <v>-50.949870861551865</v>
      </c>
      <c r="AG959">
        <f t="shared" si="79"/>
        <v>-14.81651669474455</v>
      </c>
      <c r="AH959">
        <f t="shared" si="80"/>
        <v>-40.589017756421676</v>
      </c>
      <c r="AI959">
        <f>SQRT(Table1[[#This Row],[ax]]*Table1[[#This Row],[ax]]+Table1[[#This Row],[ay]]*Table1[[#This Row],[ay]]+Table1[[#This Row],[az]]*Table1[[#This Row],[az]])-9.807</f>
        <v>1.6827434731273687</v>
      </c>
    </row>
    <row r="960" spans="1:35" x14ac:dyDescent="0.25">
      <c r="A960">
        <v>52975916</v>
      </c>
      <c r="B960">
        <v>-3.5220500000000001</v>
      </c>
      <c r="C960">
        <v>11.499936999999999</v>
      </c>
      <c r="D960">
        <v>0.96012399999999998</v>
      </c>
      <c r="E960">
        <v>-0.12570300000000001</v>
      </c>
      <c r="F960">
        <v>0.99830099999999999</v>
      </c>
      <c r="G960">
        <v>1.1630199999999999</v>
      </c>
      <c r="H960">
        <v>27.14715</v>
      </c>
      <c r="I960">
        <v>-40.769340999999997</v>
      </c>
      <c r="J960">
        <v>37.447249999999997</v>
      </c>
      <c r="K960">
        <f>Table1[[#This Row],[mx]]-$W$8</f>
        <v>17.031918025296562</v>
      </c>
      <c r="L960">
        <f>Table1[[#This Row],[my]]-$X$8</f>
        <v>-47.917010476326546</v>
      </c>
      <c r="M960">
        <f>Table1[[#This Row],[mz]]-$Y$8</f>
        <v>12.007531617197163</v>
      </c>
      <c r="N960">
        <f>Table1[[#This Row],[cx]]*$W$9+Table1[[#This Row],[cy]]*$X$9+Table1[[#This Row],[cz]]*$Y$9</f>
        <v>0.32030536470185683</v>
      </c>
      <c r="O960">
        <f>Table1[[#This Row],[cx]]*$W$10+Table1[[#This Row],[cy]]*$X$10+Table1[[#This Row],[cz]]*$Y$10</f>
        <v>-0.93972839368040917</v>
      </c>
      <c r="P960">
        <f>Table1[[#This Row],[cx]]*$W$11+Table1[[#This Row],[cy]]*$X$11+Table1[[#This Row],[cz]]*$Y$11</f>
        <v>0.23536008480247148</v>
      </c>
      <c r="Q960">
        <f t="shared" si="76"/>
        <v>1.6875130016952957E-3</v>
      </c>
      <c r="R960">
        <f t="shared" si="77"/>
        <v>-71.178380994646503</v>
      </c>
      <c r="AF960">
        <f t="shared" si="78"/>
        <v>-7.2022513721329879</v>
      </c>
      <c r="AG960">
        <f t="shared" si="79"/>
        <v>57.198433983689597</v>
      </c>
      <c r="AH960">
        <f t="shared" si="80"/>
        <v>66.636137489305</v>
      </c>
      <c r="AI960">
        <f>SQRT(Table1[[#This Row],[ax]]*Table1[[#This Row],[ax]]+Table1[[#This Row],[ay]]*Table1[[#This Row],[ay]]+Table1[[#This Row],[az]]*Table1[[#This Row],[az]])-9.807</f>
        <v>2.258455867966406</v>
      </c>
    </row>
    <row r="961" spans="1:35" x14ac:dyDescent="0.25">
      <c r="A961">
        <v>53026977</v>
      </c>
      <c r="B961">
        <v>0.55069400000000002</v>
      </c>
      <c r="C961">
        <v>10.324324000000001</v>
      </c>
      <c r="D961">
        <v>-2.1836229999999999</v>
      </c>
      <c r="E961">
        <v>0.15313399999999999</v>
      </c>
      <c r="F961">
        <v>1.274475</v>
      </c>
      <c r="G961">
        <v>0.40267599999999998</v>
      </c>
      <c r="H961">
        <v>25.699300999999998</v>
      </c>
      <c r="I961">
        <v>-40.047756</v>
      </c>
      <c r="J961">
        <v>38.834187</v>
      </c>
      <c r="K961">
        <f>Table1[[#This Row],[mx]]-$W$8</f>
        <v>15.584069025296563</v>
      </c>
      <c r="L961">
        <f>Table1[[#This Row],[my]]-$X$8</f>
        <v>-47.195425476326548</v>
      </c>
      <c r="M961">
        <f>Table1[[#This Row],[mz]]-$Y$8</f>
        <v>13.394468617197166</v>
      </c>
      <c r="N961">
        <f>Table1[[#This Row],[cx]]*$W$9+Table1[[#This Row],[cy]]*$X$9+Table1[[#This Row],[cz]]*$Y$9</f>
        <v>0.29242801993074469</v>
      </c>
      <c r="O961">
        <f>Table1[[#This Row],[cx]]*$W$10+Table1[[#This Row],[cy]]*$X$10+Table1[[#This Row],[cz]]*$Y$10</f>
        <v>-0.92573859797999047</v>
      </c>
      <c r="P961">
        <f>Table1[[#This Row],[cx]]*$W$11+Table1[[#This Row],[cy]]*$X$11+Table1[[#This Row],[cz]]*$Y$11</f>
        <v>0.26384715866586234</v>
      </c>
      <c r="Q961">
        <f t="shared" si="76"/>
        <v>1.4692886564436744E-4</v>
      </c>
      <c r="R961">
        <f t="shared" si="77"/>
        <v>-72.469393881120965</v>
      </c>
      <c r="AF961">
        <f t="shared" si="78"/>
        <v>8.7739318999563487</v>
      </c>
      <c r="AG961">
        <f t="shared" si="79"/>
        <v>73.022038594935594</v>
      </c>
      <c r="AH961">
        <f t="shared" si="80"/>
        <v>23.071635311209935</v>
      </c>
      <c r="AI961">
        <f>SQRT(Table1[[#This Row],[ax]]*Table1[[#This Row],[ax]]+Table1[[#This Row],[ay]]*Table1[[#This Row],[ay]]+Table1[[#This Row],[az]]*Table1[[#This Row],[az]])-9.807</f>
        <v>0.76007808927051457</v>
      </c>
    </row>
    <row r="962" spans="1:35" x14ac:dyDescent="0.25">
      <c r="A962">
        <v>53078046</v>
      </c>
      <c r="B962">
        <v>1.498847</v>
      </c>
      <c r="C962">
        <v>9.2325119999999998</v>
      </c>
      <c r="D962">
        <v>-2.6433330000000002</v>
      </c>
      <c r="E962">
        <v>-0.89230600000000004</v>
      </c>
      <c r="F962">
        <v>4.3632559999999998</v>
      </c>
      <c r="G962">
        <v>0.44515399999999999</v>
      </c>
      <c r="H962">
        <v>24.251453000000001</v>
      </c>
      <c r="I962">
        <v>-40.047756</v>
      </c>
      <c r="J962">
        <v>39.18092</v>
      </c>
      <c r="K962">
        <f>Table1[[#This Row],[mx]]-$W$8</f>
        <v>14.136221025296566</v>
      </c>
      <c r="L962">
        <f>Table1[[#This Row],[my]]-$X$8</f>
        <v>-47.195425476326548</v>
      </c>
      <c r="M962">
        <f>Table1[[#This Row],[mz]]-$Y$8</f>
        <v>13.741201617197166</v>
      </c>
      <c r="N962">
        <f>Table1[[#This Row],[cx]]*$W$9+Table1[[#This Row],[cy]]*$X$9+Table1[[#This Row],[cz]]*$Y$9</f>
        <v>0.2644080669317535</v>
      </c>
      <c r="O962">
        <f>Table1[[#This Row],[cx]]*$W$10+Table1[[#This Row],[cy]]*$X$10+Table1[[#This Row],[cz]]*$Y$10</f>
        <v>-0.92577362822110454</v>
      </c>
      <c r="P962">
        <f>Table1[[#This Row],[cx]]*$W$11+Table1[[#This Row],[cy]]*$X$11+Table1[[#This Row],[cz]]*$Y$11</f>
        <v>0.27151775972845066</v>
      </c>
      <c r="Q962">
        <f t="shared" si="76"/>
        <v>4.7655608354624287E-7</v>
      </c>
      <c r="R962">
        <f t="shared" si="77"/>
        <v>-74.060250828257864</v>
      </c>
      <c r="AF962">
        <f t="shared" si="78"/>
        <v>-51.125367834200439</v>
      </c>
      <c r="AG962">
        <f t="shared" si="79"/>
        <v>249.9961537351335</v>
      </c>
      <c r="AH962">
        <f t="shared" si="80"/>
        <v>25.505445433366649</v>
      </c>
      <c r="AI962">
        <f>SQRT(Table1[[#This Row],[ax]]*Table1[[#This Row],[ax]]+Table1[[#This Row],[ay]]*Table1[[#This Row],[ay]]+Table1[[#This Row],[az]]*Table1[[#This Row],[az]])-9.807</f>
        <v>-8.727626377982034E-2</v>
      </c>
    </row>
    <row r="963" spans="1:35" x14ac:dyDescent="0.25">
      <c r="A963">
        <v>53129116</v>
      </c>
      <c r="B963">
        <v>0.39027499999999998</v>
      </c>
      <c r="C963">
        <v>11.411346</v>
      </c>
      <c r="D963">
        <v>-0.62252399999999997</v>
      </c>
      <c r="E963">
        <v>-1.185524</v>
      </c>
      <c r="F963">
        <v>3.1698759999999999</v>
      </c>
      <c r="G963">
        <v>-1.4999150000000001</v>
      </c>
      <c r="H963">
        <v>19.726928999999998</v>
      </c>
      <c r="I963">
        <v>-40.228152999999999</v>
      </c>
      <c r="J963">
        <v>40.047756</v>
      </c>
      <c r="K963">
        <f>Table1[[#This Row],[mx]]-$W$8</f>
        <v>9.6116970252965626</v>
      </c>
      <c r="L963">
        <f>Table1[[#This Row],[my]]-$X$8</f>
        <v>-47.375822476326547</v>
      </c>
      <c r="M963">
        <f>Table1[[#This Row],[mz]]-$Y$8</f>
        <v>14.608037617197166</v>
      </c>
      <c r="N963">
        <f>Table1[[#This Row],[cx]]*$W$9+Table1[[#This Row],[cy]]*$X$9+Table1[[#This Row],[cz]]*$Y$9</f>
        <v>0.17681015796963295</v>
      </c>
      <c r="O963">
        <f>Table1[[#This Row],[cx]]*$W$10+Table1[[#This Row],[cy]]*$X$10+Table1[[#This Row],[cz]]*$Y$10</f>
        <v>-0.92939380760541823</v>
      </c>
      <c r="P963">
        <f>Table1[[#This Row],[cx]]*$W$11+Table1[[#This Row],[cy]]*$X$11+Table1[[#This Row],[cz]]*$Y$11</f>
        <v>0.29115358403491465</v>
      </c>
      <c r="Q963">
        <f t="shared" ref="Q963:Q1026" si="81">POWER(N963*N963+O963*O963+P963*P963-1,2)</f>
        <v>4.0783434657305914E-4</v>
      </c>
      <c r="R963">
        <f t="shared" ref="R963:R1026" si="82">DEGREES(ATAN2(N963,O963))</f>
        <v>-79.228625973496079</v>
      </c>
      <c r="AF963">
        <f t="shared" ref="AF963:AF1026" si="83">DEGREES(E963)</f>
        <v>-67.925521711467411</v>
      </c>
      <c r="AG963">
        <f t="shared" ref="AG963:AG1026" si="84">DEGREES(F963)</f>
        <v>181.62051637981133</v>
      </c>
      <c r="AH963">
        <f t="shared" ref="AH963:AH1026" si="85">DEGREES(G963)</f>
        <v>-85.938799128364877</v>
      </c>
      <c r="AI963">
        <f>SQRT(Table1[[#This Row],[ax]]*Table1[[#This Row],[ax]]+Table1[[#This Row],[ay]]*Table1[[#This Row],[ay]]+Table1[[#This Row],[az]]*Table1[[#This Row],[az]])-9.807</f>
        <v>1.6279756553268196</v>
      </c>
    </row>
    <row r="964" spans="1:35" x14ac:dyDescent="0.25">
      <c r="A964">
        <v>53180190</v>
      </c>
      <c r="B964">
        <v>-4.3552749999999998</v>
      </c>
      <c r="C964">
        <v>9.6156039999999994</v>
      </c>
      <c r="D964">
        <v>1.0175879999999999</v>
      </c>
      <c r="E964">
        <v>-1.403108</v>
      </c>
      <c r="F964">
        <v>3.9543219999999999</v>
      </c>
      <c r="G964">
        <v>-0.482705</v>
      </c>
      <c r="H964">
        <v>19.726928999999998</v>
      </c>
      <c r="I964">
        <v>-42.032103999999997</v>
      </c>
      <c r="J964">
        <v>37.620617000000003</v>
      </c>
      <c r="K964">
        <f>Table1[[#This Row],[mx]]-$W$8</f>
        <v>9.6116970252965626</v>
      </c>
      <c r="L964">
        <f>Table1[[#This Row],[my]]-$X$8</f>
        <v>-49.179773476326545</v>
      </c>
      <c r="M964">
        <f>Table1[[#This Row],[mz]]-$Y$8</f>
        <v>12.180898617197169</v>
      </c>
      <c r="N964">
        <f>Table1[[#This Row],[cx]]*$W$9+Table1[[#This Row],[cy]]*$X$9+Table1[[#This Row],[cz]]*$Y$9</f>
        <v>0.17645391862288742</v>
      </c>
      <c r="O964">
        <f>Table1[[#This Row],[cx]]*$W$10+Table1[[#This Row],[cy]]*$X$10+Table1[[#This Row],[cz]]*$Y$10</f>
        <v>-0.96447360054762798</v>
      </c>
      <c r="P964">
        <f>Table1[[#This Row],[cx]]*$W$11+Table1[[#This Row],[cy]]*$X$11+Table1[[#This Row],[cz]]*$Y$11</f>
        <v>0.24258936979979132</v>
      </c>
      <c r="Q964">
        <f t="shared" si="81"/>
        <v>4.0783454704624293E-4</v>
      </c>
      <c r="R964">
        <f t="shared" si="82"/>
        <v>-79.632193143202969</v>
      </c>
      <c r="AF964">
        <f t="shared" si="83"/>
        <v>-80.392166601041907</v>
      </c>
      <c r="AG964">
        <f t="shared" si="84"/>
        <v>226.56596143573071</v>
      </c>
      <c r="AH964">
        <f t="shared" si="85"/>
        <v>-27.656959249862403</v>
      </c>
      <c r="AI964">
        <f>SQRT(Table1[[#This Row],[ax]]*Table1[[#This Row],[ax]]+Table1[[#This Row],[ay]]*Table1[[#This Row],[ay]]+Table1[[#This Row],[az]]*Table1[[#This Row],[az]])-9.807</f>
        <v>0.79789254769632123</v>
      </c>
    </row>
    <row r="965" spans="1:35" x14ac:dyDescent="0.25">
      <c r="A965">
        <v>53231256</v>
      </c>
      <c r="B965">
        <v>0.14605399999999999</v>
      </c>
      <c r="C965">
        <v>10.939665</v>
      </c>
      <c r="D965">
        <v>2.3177050000000001</v>
      </c>
      <c r="E965">
        <v>-0.400945</v>
      </c>
      <c r="F965">
        <v>2.3931529999999999</v>
      </c>
      <c r="G965">
        <v>0.134492</v>
      </c>
      <c r="H965">
        <v>18.098099000000001</v>
      </c>
      <c r="I965">
        <v>-41.490921</v>
      </c>
      <c r="J965">
        <v>37.100517000000004</v>
      </c>
      <c r="K965">
        <f>Table1[[#This Row],[mx]]-$W$8</f>
        <v>7.9828670252965654</v>
      </c>
      <c r="L965">
        <f>Table1[[#This Row],[my]]-$X$8</f>
        <v>-48.638590476326549</v>
      </c>
      <c r="M965">
        <f>Table1[[#This Row],[mz]]-$Y$8</f>
        <v>11.66079861719717</v>
      </c>
      <c r="N965">
        <f>Table1[[#This Row],[cx]]*$W$9+Table1[[#This Row],[cy]]*$X$9+Table1[[#This Row],[cz]]*$Y$9</f>
        <v>0.14503522998284546</v>
      </c>
      <c r="O965">
        <f>Table1[[#This Row],[cx]]*$W$10+Table1[[#This Row],[cy]]*$X$10+Table1[[#This Row],[cz]]*$Y$10</f>
        <v>-0.95381946194069545</v>
      </c>
      <c r="P965">
        <f>Table1[[#This Row],[cx]]*$W$11+Table1[[#This Row],[cy]]*$X$11+Table1[[#This Row],[cz]]*$Y$11</f>
        <v>0.23293151512530469</v>
      </c>
      <c r="Q965">
        <f t="shared" si="81"/>
        <v>2.2308784042357298E-4</v>
      </c>
      <c r="R965">
        <f t="shared" si="82"/>
        <v>-81.353987486099541</v>
      </c>
      <c r="AF965">
        <f t="shared" si="83"/>
        <v>-22.97245631687279</v>
      </c>
      <c r="AG965">
        <f t="shared" si="84"/>
        <v>137.11756662907149</v>
      </c>
      <c r="AH965">
        <f t="shared" si="85"/>
        <v>7.7058239782734681</v>
      </c>
      <c r="AI965">
        <f>SQRT(Table1[[#This Row],[ax]]*Table1[[#This Row],[ax]]+Table1[[#This Row],[ay]]*Table1[[#This Row],[ay]]+Table1[[#This Row],[az]]*Table1[[#This Row],[az]])-9.807</f>
        <v>1.3764412660042158</v>
      </c>
    </row>
    <row r="966" spans="1:35" x14ac:dyDescent="0.25">
      <c r="A966">
        <v>53282318</v>
      </c>
      <c r="B966">
        <v>-0.94336399999999998</v>
      </c>
      <c r="C966">
        <v>11.815988000000001</v>
      </c>
      <c r="D966">
        <v>0.95772900000000005</v>
      </c>
      <c r="E966">
        <v>0.24102000000000001</v>
      </c>
      <c r="F966">
        <v>0.61733000000000005</v>
      </c>
      <c r="G966">
        <v>-0.106794</v>
      </c>
      <c r="H966">
        <v>17.736136999999999</v>
      </c>
      <c r="I966">
        <v>-42.212502000000001</v>
      </c>
      <c r="J966">
        <v>35.713580999999998</v>
      </c>
      <c r="K966">
        <f>Table1[[#This Row],[mx]]-$W$8</f>
        <v>7.6209050252965636</v>
      </c>
      <c r="L966">
        <f>Table1[[#This Row],[my]]-$X$8</f>
        <v>-49.360171476326549</v>
      </c>
      <c r="M966">
        <f>Table1[[#This Row],[mz]]-$Y$8</f>
        <v>10.273862617197164</v>
      </c>
      <c r="N966">
        <f>Table1[[#This Row],[cx]]*$W$9+Table1[[#This Row],[cy]]*$X$9+Table1[[#This Row],[cz]]*$Y$9</f>
        <v>0.13788679654386735</v>
      </c>
      <c r="O966">
        <f>Table1[[#This Row],[cx]]*$W$10+Table1[[#This Row],[cy]]*$X$10+Table1[[#This Row],[cz]]*$Y$10</f>
        <v>-0.96780808506329064</v>
      </c>
      <c r="P966">
        <f>Table1[[#This Row],[cx]]*$W$11+Table1[[#This Row],[cy]]*$X$11+Table1[[#This Row],[cz]]*$Y$11</f>
        <v>0.20534052039970754</v>
      </c>
      <c r="Q966">
        <f t="shared" si="81"/>
        <v>4.708954280422696E-6</v>
      </c>
      <c r="R966">
        <f t="shared" si="82"/>
        <v>-81.891452403548655</v>
      </c>
      <c r="AF966">
        <f t="shared" si="83"/>
        <v>13.809428778243102</v>
      </c>
      <c r="AG966">
        <f t="shared" si="84"/>
        <v>35.370403566811113</v>
      </c>
      <c r="AH966">
        <f t="shared" si="85"/>
        <v>-6.1188454773201135</v>
      </c>
      <c r="AI966">
        <f>SQRT(Table1[[#This Row],[ax]]*Table1[[#This Row],[ax]]+Table1[[#This Row],[ay]]*Table1[[#This Row],[ay]]+Table1[[#This Row],[az]]*Table1[[#This Row],[az]])-9.807</f>
        <v>2.08521396082668</v>
      </c>
    </row>
    <row r="967" spans="1:35" x14ac:dyDescent="0.25">
      <c r="A967">
        <v>53333380</v>
      </c>
      <c r="B967">
        <v>0.32323400000000002</v>
      </c>
      <c r="C967">
        <v>11.344306</v>
      </c>
      <c r="D967">
        <v>-7.9013E-2</v>
      </c>
      <c r="E967">
        <v>0.44129200000000002</v>
      </c>
      <c r="F967">
        <v>-2.6356380000000001</v>
      </c>
      <c r="G967">
        <v>0.61932799999999999</v>
      </c>
      <c r="H967">
        <v>17.012212999999999</v>
      </c>
      <c r="I967">
        <v>-42.573292000000002</v>
      </c>
      <c r="J967">
        <v>37.447249999999997</v>
      </c>
      <c r="K967">
        <f>Table1[[#This Row],[mx]]-$W$8</f>
        <v>6.8969810252965633</v>
      </c>
      <c r="L967">
        <f>Table1[[#This Row],[my]]-$X$8</f>
        <v>-49.720961476326551</v>
      </c>
      <c r="M967">
        <f>Table1[[#This Row],[mz]]-$Y$8</f>
        <v>12.007531617197163</v>
      </c>
      <c r="N967">
        <f>Table1[[#This Row],[cx]]*$W$9+Table1[[#This Row],[cy]]*$X$9+Table1[[#This Row],[cz]]*$Y$9</f>
        <v>0.12380943502399812</v>
      </c>
      <c r="O967">
        <f>Table1[[#This Row],[cx]]*$W$10+Table1[[#This Row],[cy]]*$X$10+Table1[[#This Row],[cz]]*$Y$10</f>
        <v>-0.97505339913824718</v>
      </c>
      <c r="P967">
        <f>Table1[[#This Row],[cx]]*$W$11+Table1[[#This Row],[cy]]*$X$11+Table1[[#This Row],[cz]]*$Y$11</f>
        <v>0.24049023894112481</v>
      </c>
      <c r="Q967">
        <f t="shared" si="81"/>
        <v>5.708975453632525E-4</v>
      </c>
      <c r="R967">
        <f t="shared" si="82"/>
        <v>-82.763475239431685</v>
      </c>
      <c r="AF967">
        <f t="shared" si="83"/>
        <v>25.284169132887126</v>
      </c>
      <c r="AG967">
        <f t="shared" si="84"/>
        <v>-151.01093372430128</v>
      </c>
      <c r="AH967">
        <f t="shared" si="85"/>
        <v>35.484880534278247</v>
      </c>
      <c r="AI967">
        <f>SQRT(Table1[[#This Row],[ax]]*Table1[[#This Row],[ax]]+Table1[[#This Row],[ay]]*Table1[[#This Row],[ay]]+Table1[[#This Row],[az]]*Table1[[#This Row],[az]])-9.807</f>
        <v>1.5421850762317284</v>
      </c>
    </row>
    <row r="968" spans="1:35" x14ac:dyDescent="0.25">
      <c r="A968">
        <v>53384447</v>
      </c>
      <c r="B968">
        <v>3.148536</v>
      </c>
      <c r="C968">
        <v>9.6275759999999995</v>
      </c>
      <c r="D968">
        <v>-4.1278139999999999</v>
      </c>
      <c r="E968">
        <v>-0.13755400000000001</v>
      </c>
      <c r="F968">
        <v>-2.8709310000000001</v>
      </c>
      <c r="G968">
        <v>0.79390000000000005</v>
      </c>
      <c r="H968">
        <v>17.736136999999999</v>
      </c>
      <c r="I968">
        <v>-41.490921</v>
      </c>
      <c r="J968">
        <v>37.100517000000004</v>
      </c>
      <c r="K968">
        <f>Table1[[#This Row],[mx]]-$W$8</f>
        <v>7.6209050252965636</v>
      </c>
      <c r="L968">
        <f>Table1[[#This Row],[my]]-$X$8</f>
        <v>-48.638590476326549</v>
      </c>
      <c r="M968">
        <f>Table1[[#This Row],[mz]]-$Y$8</f>
        <v>11.66079861719717</v>
      </c>
      <c r="N968">
        <f>Table1[[#This Row],[cx]]*$W$9+Table1[[#This Row],[cy]]*$X$9+Table1[[#This Row],[cz]]*$Y$9</f>
        <v>0.13803007805515632</v>
      </c>
      <c r="O968">
        <f>Table1[[#This Row],[cx]]*$W$10+Table1[[#This Row],[cy]]*$X$10+Table1[[#This Row],[cz]]*$Y$10</f>
        <v>-0.95381924307287491</v>
      </c>
      <c r="P968">
        <f>Table1[[#This Row],[cx]]*$W$11+Table1[[#This Row],[cy]]*$X$11+Table1[[#This Row],[cz]]*$Y$11</f>
        <v>0.23311072689259554</v>
      </c>
      <c r="Q968">
        <f t="shared" si="81"/>
        <v>2.8344881182761338E-4</v>
      </c>
      <c r="R968">
        <f t="shared" si="82"/>
        <v>-81.765716705922927</v>
      </c>
      <c r="AF968">
        <f t="shared" si="83"/>
        <v>-7.8812636551425266</v>
      </c>
      <c r="AG968">
        <f t="shared" si="84"/>
        <v>-164.49222957327297</v>
      </c>
      <c r="AH968">
        <f t="shared" si="85"/>
        <v>45.487119355436057</v>
      </c>
      <c r="AI968">
        <f>SQRT(Table1[[#This Row],[ax]]*Table1[[#This Row],[ax]]+Table1[[#This Row],[ay]]*Table1[[#This Row],[ay]]+Table1[[#This Row],[az]]*Table1[[#This Row],[az]])-9.807</f>
        <v>1.1311144169215925</v>
      </c>
    </row>
    <row r="969" spans="1:35" x14ac:dyDescent="0.25">
      <c r="A969">
        <v>53435513</v>
      </c>
      <c r="B969">
        <v>-0.50041400000000003</v>
      </c>
      <c r="C969">
        <v>9.1534999999999993</v>
      </c>
      <c r="D969">
        <v>-1.7598279999999999</v>
      </c>
      <c r="E969">
        <v>3.0893E-2</v>
      </c>
      <c r="F969">
        <v>-4.3633889999999997</v>
      </c>
      <c r="G969">
        <v>1.051965</v>
      </c>
      <c r="H969">
        <v>16.650251000000001</v>
      </c>
      <c r="I969">
        <v>-41.851711000000002</v>
      </c>
      <c r="J969">
        <v>35.020114999999997</v>
      </c>
      <c r="K969">
        <f>Table1[[#This Row],[mx]]-$W$8</f>
        <v>6.535019025296565</v>
      </c>
      <c r="L969">
        <f>Table1[[#This Row],[my]]-$X$8</f>
        <v>-48.99938047632655</v>
      </c>
      <c r="M969">
        <f>Table1[[#This Row],[mz]]-$Y$8</f>
        <v>9.5803966171971631</v>
      </c>
      <c r="N969">
        <f>Table1[[#This Row],[cx]]*$W$9+Table1[[#This Row],[cy]]*$X$9+Table1[[#This Row],[cz]]*$Y$9</f>
        <v>0.11694036276307605</v>
      </c>
      <c r="O969">
        <f>Table1[[#This Row],[cx]]*$W$10+Table1[[#This Row],[cy]]*$X$10+Table1[[#This Row],[cz]]*$Y$10</f>
        <v>-0.96066937461521962</v>
      </c>
      <c r="P969">
        <f>Table1[[#This Row],[cx]]*$W$11+Table1[[#This Row],[cy]]*$X$11+Table1[[#This Row],[cz]]*$Y$11</f>
        <v>0.19194820283308237</v>
      </c>
      <c r="Q969">
        <f t="shared" si="81"/>
        <v>7.073042195594177E-4</v>
      </c>
      <c r="R969">
        <f t="shared" si="82"/>
        <v>-83.059644919277119</v>
      </c>
      <c r="AF969">
        <f t="shared" si="83"/>
        <v>1.7700385164976522</v>
      </c>
      <c r="AG969">
        <f t="shared" si="84"/>
        <v>-250.00377407380876</v>
      </c>
      <c r="AH969">
        <f t="shared" si="85"/>
        <v>60.273154695479647</v>
      </c>
      <c r="AI969">
        <f>SQRT(Table1[[#This Row],[ax]]*Table1[[#This Row],[ax]]+Table1[[#This Row],[ay]]*Table1[[#This Row],[ay]]+Table1[[#This Row],[az]]*Table1[[#This Row],[az]])-9.807</f>
        <v>-0.47244210950620413</v>
      </c>
    </row>
    <row r="970" spans="1:35" x14ac:dyDescent="0.25">
      <c r="A970">
        <v>53486572</v>
      </c>
      <c r="B970">
        <v>-0.49083599999999999</v>
      </c>
      <c r="C970">
        <v>8.7991399999999995</v>
      </c>
      <c r="D970">
        <v>-0.36393700000000001</v>
      </c>
      <c r="E970">
        <v>0.79176999999999997</v>
      </c>
      <c r="F970">
        <v>-4.3633889999999997</v>
      </c>
      <c r="G970">
        <v>3.721292</v>
      </c>
      <c r="H970">
        <v>14.840441999999999</v>
      </c>
      <c r="I970">
        <v>-41.490921</v>
      </c>
      <c r="J970">
        <v>33.286445999999998</v>
      </c>
      <c r="K970">
        <f>Table1[[#This Row],[mx]]-$W$8</f>
        <v>4.7252100252965636</v>
      </c>
      <c r="L970">
        <f>Table1[[#This Row],[my]]-$X$8</f>
        <v>-48.638590476326549</v>
      </c>
      <c r="M970">
        <f>Table1[[#This Row],[mz]]-$Y$8</f>
        <v>7.8467276171971641</v>
      </c>
      <c r="N970">
        <f>Table1[[#This Row],[cx]]*$W$9+Table1[[#This Row],[cy]]*$X$9+Table1[[#This Row],[cz]]*$Y$9</f>
        <v>8.1981680142401495E-2</v>
      </c>
      <c r="O970">
        <f>Table1[[#This Row],[cx]]*$W$10+Table1[[#This Row],[cy]]*$X$10+Table1[[#This Row],[cz]]*$Y$10</f>
        <v>-0.95342252846612441</v>
      </c>
      <c r="P970">
        <f>Table1[[#This Row],[cx]]*$W$11+Table1[[#This Row],[cy]]*$X$11+Table1[[#This Row],[cz]]*$Y$11</f>
        <v>0.15805296616758885</v>
      </c>
      <c r="Q970">
        <f t="shared" si="81"/>
        <v>3.5145625658676615E-3</v>
      </c>
      <c r="R970">
        <f t="shared" si="82"/>
        <v>-85.085412168144188</v>
      </c>
      <c r="AF970">
        <f t="shared" si="83"/>
        <v>45.365079345073191</v>
      </c>
      <c r="AG970">
        <f t="shared" si="84"/>
        <v>-250.00377407380876</v>
      </c>
      <c r="AH970">
        <f t="shared" si="85"/>
        <v>213.21432593579715</v>
      </c>
      <c r="AI970">
        <f>SQRT(Table1[[#This Row],[ax]]*Table1[[#This Row],[ax]]+Table1[[#This Row],[ay]]*Table1[[#This Row],[ay]]+Table1[[#This Row],[az]]*Table1[[#This Row],[az]])-9.807</f>
        <v>-0.98666923191284184</v>
      </c>
    </row>
    <row r="971" spans="1:35" x14ac:dyDescent="0.25">
      <c r="A971">
        <v>53537639</v>
      </c>
      <c r="B971">
        <v>7.865354</v>
      </c>
      <c r="C971">
        <v>8.2364730000000002</v>
      </c>
      <c r="D971">
        <v>-0.72548000000000001</v>
      </c>
      <c r="E971">
        <v>1.5447900000000001</v>
      </c>
      <c r="F971">
        <v>-4.3633889999999997</v>
      </c>
      <c r="G971">
        <v>-4.3633889999999997</v>
      </c>
      <c r="H971">
        <v>4.5245249999999997</v>
      </c>
      <c r="I971">
        <v>-42.753689000000001</v>
      </c>
      <c r="J971">
        <v>36.580418000000002</v>
      </c>
      <c r="K971">
        <f>Table1[[#This Row],[mx]]-$W$8</f>
        <v>-5.5907069747034361</v>
      </c>
      <c r="L971">
        <f>Table1[[#This Row],[my]]-$X$8</f>
        <v>-49.90135847632655</v>
      </c>
      <c r="M971">
        <f>Table1[[#This Row],[mz]]-$Y$8</f>
        <v>11.140699617197168</v>
      </c>
      <c r="N971">
        <f>Table1[[#This Row],[cx]]*$W$9+Table1[[#This Row],[cy]]*$X$9+Table1[[#This Row],[cz]]*$Y$9</f>
        <v>-0.11790508991177268</v>
      </c>
      <c r="O971">
        <f>Table1[[#This Row],[cx]]*$W$10+Table1[[#This Row],[cy]]*$X$10+Table1[[#This Row],[cz]]*$Y$10</f>
        <v>-0.97848923455786674</v>
      </c>
      <c r="P971">
        <f>Table1[[#This Row],[cx]]*$W$11+Table1[[#This Row],[cy]]*$X$11+Table1[[#This Row],[cz]]*$Y$11</f>
        <v>0.22929989199565753</v>
      </c>
      <c r="Q971">
        <f t="shared" si="81"/>
        <v>5.722253806794258E-4</v>
      </c>
      <c r="R971">
        <f t="shared" si="82"/>
        <v>-96.870847720151232</v>
      </c>
      <c r="AF971">
        <f t="shared" si="83"/>
        <v>88.509947234014447</v>
      </c>
      <c r="AG971">
        <f t="shared" si="84"/>
        <v>-250.00377407380876</v>
      </c>
      <c r="AH971">
        <f t="shared" si="85"/>
        <v>-250.00377407380876</v>
      </c>
      <c r="AI971">
        <f>SQRT(Table1[[#This Row],[ax]]*Table1[[#This Row],[ax]]+Table1[[#This Row],[ay]]*Table1[[#This Row],[ay]]+Table1[[#This Row],[az]]*Table1[[#This Row],[az]])-9.807</f>
        <v>1.6048185341094943</v>
      </c>
    </row>
    <row r="972" spans="1:35" x14ac:dyDescent="0.25">
      <c r="A972">
        <v>53588712</v>
      </c>
      <c r="B972">
        <v>1.9370080000000001</v>
      </c>
      <c r="C972">
        <v>7.8054949999999996</v>
      </c>
      <c r="D972">
        <v>-3.404728</v>
      </c>
      <c r="E972">
        <v>1.113618</v>
      </c>
      <c r="F972">
        <v>-4.3633889999999997</v>
      </c>
      <c r="G972">
        <v>4.1792290000000003</v>
      </c>
      <c r="H972">
        <v>0.54294299999999995</v>
      </c>
      <c r="I972">
        <v>-39.506573000000003</v>
      </c>
      <c r="J972">
        <v>42.128158999999997</v>
      </c>
      <c r="K972">
        <f>Table1[[#This Row],[mx]]-$W$8</f>
        <v>-9.5722889747034365</v>
      </c>
      <c r="L972">
        <f>Table1[[#This Row],[my]]-$X$8</f>
        <v>-46.654242476326552</v>
      </c>
      <c r="M972">
        <f>Table1[[#This Row],[mz]]-$Y$8</f>
        <v>16.688440617197163</v>
      </c>
      <c r="N972">
        <f>Table1[[#This Row],[cx]]*$W$9+Table1[[#This Row],[cy]]*$X$9+Table1[[#This Row],[cz]]*$Y$9</f>
        <v>-0.19431830345611859</v>
      </c>
      <c r="O972">
        <f>Table1[[#This Row],[cx]]*$W$10+Table1[[#This Row],[cy]]*$X$10+Table1[[#This Row],[cz]]*$Y$10</f>
        <v>-0.91546519673427995</v>
      </c>
      <c r="P972">
        <f>Table1[[#This Row],[cx]]*$W$11+Table1[[#This Row],[cy]]*$X$11+Table1[[#This Row],[cz]]*$Y$11</f>
        <v>0.34232954229834528</v>
      </c>
      <c r="Q972">
        <f t="shared" si="81"/>
        <v>4.8641627387154365E-5</v>
      </c>
      <c r="R972">
        <f t="shared" si="82"/>
        <v>-101.98384125631409</v>
      </c>
      <c r="AF972">
        <f t="shared" si="83"/>
        <v>63.805611389799708</v>
      </c>
      <c r="AG972">
        <f t="shared" si="84"/>
        <v>-250.00377407380876</v>
      </c>
      <c r="AH972">
        <f t="shared" si="85"/>
        <v>239.45218331867954</v>
      </c>
      <c r="AI972">
        <f>SQRT(Table1[[#This Row],[ax]]*Table1[[#This Row],[ax]]+Table1[[#This Row],[ay]]*Table1[[#This Row],[ay]]+Table1[[#This Row],[az]]*Table1[[#This Row],[az]])-9.807</f>
        <v>-1.0737345774290699</v>
      </c>
    </row>
    <row r="973" spans="1:35" x14ac:dyDescent="0.25">
      <c r="A973">
        <v>53639781</v>
      </c>
      <c r="B973">
        <v>4.5875240000000002</v>
      </c>
      <c r="C973">
        <v>5.5332819999999998</v>
      </c>
      <c r="D973">
        <v>-1.5515220000000001</v>
      </c>
      <c r="E973">
        <v>2.6400320000000002</v>
      </c>
      <c r="F973">
        <v>-4.3633889999999997</v>
      </c>
      <c r="G973">
        <v>3.4481799999999998</v>
      </c>
      <c r="H973">
        <v>-0.36196200000000001</v>
      </c>
      <c r="I973">
        <v>-38.604595000000003</v>
      </c>
      <c r="J973">
        <v>45.768864000000001</v>
      </c>
      <c r="K973">
        <f>Table1[[#This Row],[mx]]-$W$8</f>
        <v>-10.477193974703436</v>
      </c>
      <c r="L973">
        <f>Table1[[#This Row],[my]]-$X$8</f>
        <v>-45.752264476326552</v>
      </c>
      <c r="M973">
        <f>Table1[[#This Row],[mz]]-$Y$8</f>
        <v>20.329145617197167</v>
      </c>
      <c r="N973">
        <f>Table1[[#This Row],[cx]]*$W$9+Table1[[#This Row],[cy]]*$X$9+Table1[[#This Row],[cz]]*$Y$9</f>
        <v>-0.21164848012377394</v>
      </c>
      <c r="O973">
        <f>Table1[[#This Row],[cx]]*$W$10+Table1[[#This Row],[cy]]*$X$10+Table1[[#This Row],[cz]]*$Y$10</f>
        <v>-0.89817604458284661</v>
      </c>
      <c r="P973">
        <f>Table1[[#This Row],[cx]]*$W$11+Table1[[#This Row],[cy]]*$X$11+Table1[[#This Row],[cz]]*$Y$11</f>
        <v>0.41573604688039084</v>
      </c>
      <c r="Q973">
        <f t="shared" si="81"/>
        <v>5.9300757595785823E-4</v>
      </c>
      <c r="R973">
        <f t="shared" si="82"/>
        <v>-103.25943406409586</v>
      </c>
      <c r="AF973">
        <f t="shared" si="83"/>
        <v>151.26269137948177</v>
      </c>
      <c r="AG973">
        <f t="shared" si="84"/>
        <v>-250.00377407380876</v>
      </c>
      <c r="AH973">
        <f t="shared" si="85"/>
        <v>197.5661610014202</v>
      </c>
      <c r="AI973">
        <f>SQRT(Table1[[#This Row],[ax]]*Table1[[#This Row],[ax]]+Table1[[#This Row],[ay]]*Table1[[#This Row],[ay]]+Table1[[#This Row],[az]]*Table1[[#This Row],[az]])-9.807</f>
        <v>-2.4537825641707025</v>
      </c>
    </row>
    <row r="974" spans="1:35" x14ac:dyDescent="0.25">
      <c r="A974">
        <v>53690850</v>
      </c>
      <c r="B974">
        <v>-0.84998499999999999</v>
      </c>
      <c r="C974">
        <v>2.9761440000000001</v>
      </c>
      <c r="D974">
        <v>-13.31244</v>
      </c>
      <c r="E974">
        <v>4.3632559999999998</v>
      </c>
      <c r="F974">
        <v>-4.3633889999999997</v>
      </c>
      <c r="G974">
        <v>2.968804</v>
      </c>
      <c r="H974">
        <v>2.5337339999999999</v>
      </c>
      <c r="I974">
        <v>-25.616133000000001</v>
      </c>
      <c r="J974">
        <v>64.145752000000002</v>
      </c>
      <c r="K974">
        <f>Table1[[#This Row],[mx]]-$W$8</f>
        <v>-7.5814979747034359</v>
      </c>
      <c r="L974">
        <f>Table1[[#This Row],[my]]-$X$8</f>
        <v>-32.763802476326553</v>
      </c>
      <c r="M974">
        <f>Table1[[#This Row],[mz]]-$Y$8</f>
        <v>38.706033617197164</v>
      </c>
      <c r="N974">
        <f>Table1[[#This Row],[cx]]*$W$9+Table1[[#This Row],[cy]]*$X$9+Table1[[#This Row],[cz]]*$Y$9</f>
        <v>-0.15304063630516104</v>
      </c>
      <c r="O974">
        <f>Table1[[#This Row],[cx]]*$W$10+Table1[[#This Row],[cy]]*$X$10+Table1[[#This Row],[cz]]*$Y$10</f>
        <v>-0.64569634940343812</v>
      </c>
      <c r="P974">
        <f>Table1[[#This Row],[cx]]*$W$11+Table1[[#This Row],[cy]]*$X$11+Table1[[#This Row],[cz]]*$Y$11</f>
        <v>0.78204408167287653</v>
      </c>
      <c r="Q974">
        <f t="shared" si="81"/>
        <v>2.6975722224849481E-3</v>
      </c>
      <c r="R974">
        <f t="shared" si="82"/>
        <v>-103.33398783694898</v>
      </c>
      <c r="AF974">
        <f t="shared" si="83"/>
        <v>249.9961537351335</v>
      </c>
      <c r="AG974">
        <f t="shared" si="84"/>
        <v>-250.00377407380876</v>
      </c>
      <c r="AH974">
        <f t="shared" si="85"/>
        <v>170.09993940155684</v>
      </c>
      <c r="AI974">
        <f>SQRT(Table1[[#This Row],[ax]]*Table1[[#This Row],[ax]]+Table1[[#This Row],[ay]]*Table1[[#This Row],[ay]]+Table1[[#This Row],[az]]*Table1[[#This Row],[az]])-9.807</f>
        <v>3.8605150031950206</v>
      </c>
    </row>
    <row r="975" spans="1:35" x14ac:dyDescent="0.25">
      <c r="A975">
        <v>53741924</v>
      </c>
      <c r="B975">
        <v>1.755039</v>
      </c>
      <c r="C975">
        <v>3.5316269999999998</v>
      </c>
      <c r="D975">
        <v>-7.8078890000000003</v>
      </c>
      <c r="E975">
        <v>1.7690319999999999</v>
      </c>
      <c r="F975">
        <v>-4.3633889999999997</v>
      </c>
      <c r="G975">
        <v>2.5321720000000001</v>
      </c>
      <c r="H975">
        <v>4.1625629999999996</v>
      </c>
      <c r="I975">
        <v>-22.910204</v>
      </c>
      <c r="J975">
        <v>64.665854999999993</v>
      </c>
      <c r="K975">
        <f>Table1[[#This Row],[mx]]-$W$8</f>
        <v>-5.9526689747034363</v>
      </c>
      <c r="L975">
        <f>Table1[[#This Row],[my]]-$X$8</f>
        <v>-30.057873476326552</v>
      </c>
      <c r="M975">
        <f>Table1[[#This Row],[mz]]-$Y$8</f>
        <v>39.226136617197156</v>
      </c>
      <c r="N975">
        <f>Table1[[#This Row],[cx]]*$W$9+Table1[[#This Row],[cy]]*$X$9+Table1[[#This Row],[cz]]*$Y$9</f>
        <v>-0.1209889855450358</v>
      </c>
      <c r="O975">
        <f>Table1[[#This Row],[cx]]*$W$10+Table1[[#This Row],[cy]]*$X$10+Table1[[#This Row],[cz]]*$Y$10</f>
        <v>-0.59275444363999541</v>
      </c>
      <c r="P975">
        <f>Table1[[#This Row],[cx]]*$W$11+Table1[[#This Row],[cy]]*$X$11+Table1[[#This Row],[cz]]*$Y$11</f>
        <v>0.7914999935083219</v>
      </c>
      <c r="Q975">
        <f t="shared" si="81"/>
        <v>5.6724926228780225E-5</v>
      </c>
      <c r="R975">
        <f t="shared" si="82"/>
        <v>-101.53635507409423</v>
      </c>
      <c r="AF975">
        <f t="shared" si="83"/>
        <v>101.35806742358704</v>
      </c>
      <c r="AG975">
        <f t="shared" si="84"/>
        <v>-250.00377407380876</v>
      </c>
      <c r="AH975">
        <f t="shared" si="85"/>
        <v>145.08276860120068</v>
      </c>
      <c r="AI975">
        <f>SQRT(Table1[[#This Row],[ax]]*Table1[[#This Row],[ax]]+Table1[[#This Row],[ay]]*Table1[[#This Row],[ay]]+Table1[[#This Row],[az]]*Table1[[#This Row],[az]])-9.807</f>
        <v>-1.0596757351192814</v>
      </c>
    </row>
    <row r="976" spans="1:35" x14ac:dyDescent="0.25">
      <c r="A976">
        <v>53792996</v>
      </c>
      <c r="B976">
        <v>-4.1709120000000004</v>
      </c>
      <c r="C976">
        <v>0.70393099999999997</v>
      </c>
      <c r="D976">
        <v>-6.5939670000000001</v>
      </c>
      <c r="E976">
        <v>4.3632559999999998</v>
      </c>
      <c r="F976">
        <v>-4.3633889999999997</v>
      </c>
      <c r="G976">
        <v>0.72092900000000004</v>
      </c>
      <c r="H976">
        <v>13.935536000000001</v>
      </c>
      <c r="I976">
        <v>-17.137554000000002</v>
      </c>
      <c r="J976">
        <v>69.866859000000005</v>
      </c>
      <c r="K976">
        <f>Table1[[#This Row],[mx]]-$W$8</f>
        <v>3.820304025296565</v>
      </c>
      <c r="L976">
        <f>Table1[[#This Row],[my]]-$X$8</f>
        <v>-24.285223476326554</v>
      </c>
      <c r="M976">
        <f>Table1[[#This Row],[mz]]-$Y$8</f>
        <v>44.427140617197168</v>
      </c>
      <c r="N976">
        <f>Table1[[#This Row],[cx]]*$W$9+Table1[[#This Row],[cy]]*$X$9+Table1[[#This Row],[cz]]*$Y$9</f>
        <v>6.9285219486039218E-2</v>
      </c>
      <c r="O976">
        <f>Table1[[#This Row],[cx]]*$W$10+Table1[[#This Row],[cy]]*$X$10+Table1[[#This Row],[cz]]*$Y$10</f>
        <v>-0.48023917848390024</v>
      </c>
      <c r="P976">
        <f>Table1[[#This Row],[cx]]*$W$11+Table1[[#This Row],[cy]]*$X$11+Table1[[#This Row],[cz]]*$Y$11</f>
        <v>0.89060864895046865</v>
      </c>
      <c r="Q976">
        <f t="shared" si="81"/>
        <v>8.1875388689568902E-4</v>
      </c>
      <c r="R976">
        <f t="shared" si="82"/>
        <v>-81.790451543918536</v>
      </c>
      <c r="AF976">
        <f t="shared" si="83"/>
        <v>249.9961537351335</v>
      </c>
      <c r="AG976">
        <f t="shared" si="84"/>
        <v>-250.00377407380876</v>
      </c>
      <c r="AH976">
        <f t="shared" si="85"/>
        <v>41.306189028586928</v>
      </c>
      <c r="AI976">
        <f>SQRT(Table1[[#This Row],[ax]]*Table1[[#This Row],[ax]]+Table1[[#This Row],[ay]]*Table1[[#This Row],[ay]]+Table1[[#This Row],[az]]*Table1[[#This Row],[az]])-9.807</f>
        <v>-1.9729444371644904</v>
      </c>
    </row>
    <row r="977" spans="1:35" x14ac:dyDescent="0.25">
      <c r="A977">
        <v>53844069</v>
      </c>
      <c r="B977">
        <v>-1.762222</v>
      </c>
      <c r="C977">
        <v>-1.6281399999999999</v>
      </c>
      <c r="D977">
        <v>-16.125771</v>
      </c>
      <c r="E977">
        <v>3.2034319999999998</v>
      </c>
      <c r="F977">
        <v>0.278837</v>
      </c>
      <c r="G977">
        <v>0.58643699999999999</v>
      </c>
      <c r="H977">
        <v>27.328130999999999</v>
      </c>
      <c r="I977">
        <v>-3.0667200000000001</v>
      </c>
      <c r="J977">
        <v>72.640732</v>
      </c>
      <c r="K977">
        <f>Table1[[#This Row],[mx]]-$W$8</f>
        <v>17.212899025296565</v>
      </c>
      <c r="L977">
        <f>Table1[[#This Row],[my]]-$X$8</f>
        <v>-10.214389476326552</v>
      </c>
      <c r="M977">
        <f>Table1[[#This Row],[mz]]-$Y$8</f>
        <v>47.201013617197162</v>
      </c>
      <c r="N977">
        <f>Table1[[#This Row],[cx]]*$W$9+Table1[[#This Row],[cy]]*$X$9+Table1[[#This Row],[cz]]*$Y$9</f>
        <v>0.33122402055732114</v>
      </c>
      <c r="O977">
        <f>Table1[[#This Row],[cx]]*$W$10+Table1[[#This Row],[cy]]*$X$10+Table1[[#This Row],[cz]]*$Y$10</f>
        <v>-0.20495136263340413</v>
      </c>
      <c r="P977">
        <f>Table1[[#This Row],[cx]]*$W$11+Table1[[#This Row],[cy]]*$X$11+Table1[[#This Row],[cz]]*$Y$11</f>
        <v>0.93873267605750177</v>
      </c>
      <c r="Q977">
        <f t="shared" si="81"/>
        <v>1.0846121247874293E-3</v>
      </c>
      <c r="R977">
        <f t="shared" si="82"/>
        <v>-31.747963529401584</v>
      </c>
      <c r="AF977">
        <f t="shared" si="83"/>
        <v>183.54313355715232</v>
      </c>
      <c r="AG977">
        <f t="shared" si="84"/>
        <v>15.976183272089335</v>
      </c>
      <c r="AH977">
        <f t="shared" si="85"/>
        <v>33.600365050313457</v>
      </c>
      <c r="AI977">
        <f>SQRT(Table1[[#This Row],[ax]]*Table1[[#This Row],[ax]]+Table1[[#This Row],[ay]]*Table1[[#This Row],[ay]]+Table1[[#This Row],[az]]*Table1[[#This Row],[az]])-9.807</f>
        <v>6.4962744128694911</v>
      </c>
    </row>
    <row r="978" spans="1:35" x14ac:dyDescent="0.25">
      <c r="A978">
        <v>53895138</v>
      </c>
      <c r="B978">
        <v>-4.6066789999999997</v>
      </c>
      <c r="C978">
        <v>-0.87392800000000004</v>
      </c>
      <c r="D978">
        <v>-11.54064</v>
      </c>
      <c r="E978">
        <v>0.51692700000000003</v>
      </c>
      <c r="F978">
        <v>-0.920269</v>
      </c>
      <c r="G978">
        <v>1.1261350000000001</v>
      </c>
      <c r="H978">
        <v>27.871072999999999</v>
      </c>
      <c r="I978">
        <v>5.0510679999999999</v>
      </c>
      <c r="J978">
        <v>73.507568000000006</v>
      </c>
      <c r="K978">
        <f>Table1[[#This Row],[mx]]-$W$8</f>
        <v>17.755841025296561</v>
      </c>
      <c r="L978">
        <f>Table1[[#This Row],[my]]-$X$8</f>
        <v>-2.0966014763265512</v>
      </c>
      <c r="M978">
        <f>Table1[[#This Row],[mz]]-$Y$8</f>
        <v>48.067849617197169</v>
      </c>
      <c r="N978">
        <f>Table1[[#This Row],[cx]]*$W$9+Table1[[#This Row],[cy]]*$X$9+Table1[[#This Row],[cz]]*$Y$9</f>
        <v>0.34331582111033659</v>
      </c>
      <c r="O978">
        <f>Table1[[#This Row],[cx]]*$W$10+Table1[[#This Row],[cy]]*$X$10+Table1[[#This Row],[cz]]*$Y$10</f>
        <v>-4.6051187193534925E-2</v>
      </c>
      <c r="P978">
        <f>Table1[[#This Row],[cx]]*$W$11+Table1[[#This Row],[cy]]*$X$11+Table1[[#This Row],[cz]]*$Y$11</f>
        <v>0.95534330483190244</v>
      </c>
      <c r="Q978">
        <f t="shared" si="81"/>
        <v>1.067152159594639E-3</v>
      </c>
      <c r="R978">
        <f t="shared" si="82"/>
        <v>-7.6398536004468971</v>
      </c>
      <c r="AF978">
        <f t="shared" si="83"/>
        <v>29.617735416359107</v>
      </c>
      <c r="AG978">
        <f t="shared" si="84"/>
        <v>-52.727529716724753</v>
      </c>
      <c r="AH978">
        <f t="shared" si="85"/>
        <v>64.522782661964968</v>
      </c>
      <c r="AI978">
        <f>SQRT(Table1[[#This Row],[ax]]*Table1[[#This Row],[ax]]+Table1[[#This Row],[ay]]*Table1[[#This Row],[ay]]+Table1[[#This Row],[az]]*Table1[[#This Row],[az]])-9.807</f>
        <v>2.6497898420028339</v>
      </c>
    </row>
    <row r="979" spans="1:35" x14ac:dyDescent="0.25">
      <c r="A979">
        <v>53946202</v>
      </c>
      <c r="B979">
        <v>-3.8907759999999998</v>
      </c>
      <c r="C979">
        <v>-0.30886799999999998</v>
      </c>
      <c r="D979">
        <v>-9.6850400000000008</v>
      </c>
      <c r="E979">
        <v>-0.21385499999999999</v>
      </c>
      <c r="F979">
        <v>-1.1085579999999999</v>
      </c>
      <c r="G979">
        <v>0.17151</v>
      </c>
      <c r="H979">
        <v>30.766769</v>
      </c>
      <c r="I979">
        <v>5.0510679999999999</v>
      </c>
      <c r="J979">
        <v>70.733695999999995</v>
      </c>
      <c r="K979">
        <f>Table1[[#This Row],[mx]]-$W$8</f>
        <v>20.651537025296562</v>
      </c>
      <c r="L979">
        <f>Table1[[#This Row],[my]]-$X$8</f>
        <v>-2.0966014763265512</v>
      </c>
      <c r="M979">
        <f>Table1[[#This Row],[mz]]-$Y$8</f>
        <v>45.293977617197157</v>
      </c>
      <c r="N979">
        <f>Table1[[#This Row],[cx]]*$W$9+Table1[[#This Row],[cy]]*$X$9+Table1[[#This Row],[cz]]*$Y$9</f>
        <v>0.39935179882262273</v>
      </c>
      <c r="O979">
        <f>Table1[[#This Row],[cx]]*$W$10+Table1[[#This Row],[cy]]*$X$10+Table1[[#This Row],[cz]]*$Y$10</f>
        <v>-4.5765691608495855E-2</v>
      </c>
      <c r="P979">
        <f>Table1[[#This Row],[cx]]*$W$11+Table1[[#This Row],[cy]]*$X$11+Table1[[#This Row],[cz]]*$Y$11</f>
        <v>0.8982794183056293</v>
      </c>
      <c r="Q979">
        <f t="shared" si="81"/>
        <v>9.9336723483939423E-4</v>
      </c>
      <c r="R979">
        <f t="shared" si="82"/>
        <v>-6.5375727268826367</v>
      </c>
      <c r="AF979">
        <f t="shared" si="83"/>
        <v>-12.25298892777022</v>
      </c>
      <c r="AG979">
        <f t="shared" si="84"/>
        <v>-63.515694745463513</v>
      </c>
      <c r="AH979">
        <f t="shared" si="85"/>
        <v>9.8267991442887492</v>
      </c>
      <c r="AI979">
        <f>SQRT(Table1[[#This Row],[ax]]*Table1[[#This Row],[ax]]+Table1[[#This Row],[ay]]*Table1[[#This Row],[ay]]+Table1[[#This Row],[az]]*Table1[[#This Row],[az]])-9.807</f>
        <v>0.63491252238784135</v>
      </c>
    </row>
    <row r="980" spans="1:35" x14ac:dyDescent="0.25">
      <c r="A980">
        <v>53997264</v>
      </c>
      <c r="B980">
        <v>-6.4359419999999998</v>
      </c>
      <c r="C980">
        <v>0.40464099999999997</v>
      </c>
      <c r="D980">
        <v>-6.3138319999999997</v>
      </c>
      <c r="E980">
        <v>1.280467</v>
      </c>
      <c r="F980">
        <v>-2.1958099999999998</v>
      </c>
      <c r="G980">
        <v>1.031325</v>
      </c>
      <c r="H980">
        <v>35.472275000000003</v>
      </c>
      <c r="I980">
        <v>5.0510679999999999</v>
      </c>
      <c r="J980">
        <v>69.693496999999994</v>
      </c>
      <c r="K980">
        <f>Table1[[#This Row],[mx]]-$W$8</f>
        <v>25.357043025296569</v>
      </c>
      <c r="L980">
        <f>Table1[[#This Row],[my]]-$X$8</f>
        <v>-2.0966014763265512</v>
      </c>
      <c r="M980">
        <f>Table1[[#This Row],[mz]]-$Y$8</f>
        <v>44.253778617197156</v>
      </c>
      <c r="N980">
        <f>Table1[[#This Row],[cx]]*$W$9+Table1[[#This Row],[cy]]*$X$9+Table1[[#This Row],[cz]]*$Y$9</f>
        <v>0.49041680974728585</v>
      </c>
      <c r="O980">
        <f>Table1[[#This Row],[cx]]*$W$10+Table1[[#This Row],[cy]]*$X$10+Table1[[#This Row],[cz]]*$Y$10</f>
        <v>-4.5660819752974313E-2</v>
      </c>
      <c r="P980">
        <f>Table1[[#This Row],[cx]]*$W$11+Table1[[#This Row],[cy]]*$X$11+Table1[[#This Row],[cz]]*$Y$11</f>
        <v>0.87508840335057347</v>
      </c>
      <c r="Q980">
        <f t="shared" si="81"/>
        <v>7.0111674304391288E-5</v>
      </c>
      <c r="R980">
        <f t="shared" si="82"/>
        <v>-5.319254224344899</v>
      </c>
      <c r="AF980">
        <f t="shared" si="83"/>
        <v>73.365354905777977</v>
      </c>
      <c r="AG980">
        <f t="shared" si="84"/>
        <v>-125.81064561262129</v>
      </c>
      <c r="AH980">
        <f t="shared" si="85"/>
        <v>59.090569806329633</v>
      </c>
      <c r="AI980">
        <f>SQRT(Table1[[#This Row],[ax]]*Table1[[#This Row],[ax]]+Table1[[#This Row],[ay]]*Table1[[#This Row],[ay]]+Table1[[#This Row],[az]]*Table1[[#This Row],[az]])-9.807</f>
        <v>-0.78205909767443593</v>
      </c>
    </row>
    <row r="981" spans="1:35" x14ac:dyDescent="0.25">
      <c r="A981">
        <v>54048334</v>
      </c>
      <c r="B981">
        <v>-13.027514999999999</v>
      </c>
      <c r="C981">
        <v>-2.5044620000000002</v>
      </c>
      <c r="D981">
        <v>-10.733753</v>
      </c>
      <c r="E981">
        <v>1.695927</v>
      </c>
      <c r="F981">
        <v>-3.9818859999999998</v>
      </c>
      <c r="G981">
        <v>3.5985179999999999</v>
      </c>
      <c r="H981">
        <v>39.453856999999999</v>
      </c>
      <c r="I981">
        <v>6.4942310000000001</v>
      </c>
      <c r="J981">
        <v>67.959823999999998</v>
      </c>
      <c r="K981">
        <f>Table1[[#This Row],[mx]]-$W$8</f>
        <v>29.338625025296565</v>
      </c>
      <c r="L981">
        <f>Table1[[#This Row],[my]]-$X$8</f>
        <v>-0.65343847632655105</v>
      </c>
      <c r="M981">
        <f>Table1[[#This Row],[mz]]-$Y$8</f>
        <v>42.52010561719716</v>
      </c>
      <c r="N981">
        <f>Table1[[#This Row],[cx]]*$W$9+Table1[[#This Row],[cy]]*$X$9+Table1[[#This Row],[cz]]*$Y$9</f>
        <v>0.56775153288622249</v>
      </c>
      <c r="O981">
        <f>Table1[[#This Row],[cx]]*$W$10+Table1[[#This Row],[cy]]*$X$10+Table1[[#This Row],[cz]]*$Y$10</f>
        <v>-1.721874781473258E-2</v>
      </c>
      <c r="P981">
        <f>Table1[[#This Row],[cx]]*$W$11+Table1[[#This Row],[cy]]*$X$11+Table1[[#This Row],[cz]]*$Y$11</f>
        <v>0.83825836403832243</v>
      </c>
      <c r="Q981">
        <f t="shared" si="81"/>
        <v>6.4086812284592728E-4</v>
      </c>
      <c r="R981">
        <f t="shared" si="82"/>
        <v>-1.737131849063785</v>
      </c>
      <c r="AF981">
        <f t="shared" si="83"/>
        <v>97.169459462283157</v>
      </c>
      <c r="AG981">
        <f t="shared" si="84"/>
        <v>-228.1452623022293</v>
      </c>
      <c r="AH981">
        <f t="shared" si="85"/>
        <v>206.17989390185798</v>
      </c>
      <c r="AI981">
        <f>SQRT(Table1[[#This Row],[ax]]*Table1[[#This Row],[ax]]+Table1[[#This Row],[ay]]*Table1[[#This Row],[ay]]+Table1[[#This Row],[az]]*Table1[[#This Row],[az]])-9.807</f>
        <v>7.2576397691154906</v>
      </c>
    </row>
    <row r="982" spans="1:35" x14ac:dyDescent="0.25">
      <c r="A982">
        <v>54099410</v>
      </c>
      <c r="B982">
        <v>-0.67759400000000003</v>
      </c>
      <c r="C982">
        <v>1.9872890000000001</v>
      </c>
      <c r="D982">
        <v>-10.429674</v>
      </c>
      <c r="E982">
        <v>0.41745700000000002</v>
      </c>
      <c r="F982">
        <v>-1.7317469999999999</v>
      </c>
      <c r="G982">
        <v>2.260259</v>
      </c>
      <c r="H982">
        <v>48.140945000000002</v>
      </c>
      <c r="I982">
        <v>3.2471160000000001</v>
      </c>
      <c r="J982">
        <v>61.371882999999997</v>
      </c>
      <c r="K982">
        <f>Table1[[#This Row],[mx]]-$W$8</f>
        <v>38.025713025296568</v>
      </c>
      <c r="L982">
        <f>Table1[[#This Row],[my]]-$X$8</f>
        <v>-3.900553476326551</v>
      </c>
      <c r="M982">
        <f>Table1[[#This Row],[mz]]-$Y$8</f>
        <v>35.932164617197159</v>
      </c>
      <c r="N982">
        <f>Table1[[#This Row],[cx]]*$W$9+Table1[[#This Row],[cy]]*$X$9+Table1[[#This Row],[cz]]*$Y$9</f>
        <v>0.73522975754828002</v>
      </c>
      <c r="O982">
        <f>Table1[[#This Row],[cx]]*$W$10+Table1[[#This Row],[cy]]*$X$10+Table1[[#This Row],[cz]]*$Y$10</f>
        <v>-8.0137894093825782E-2</v>
      </c>
      <c r="P982">
        <f>Table1[[#This Row],[cx]]*$W$11+Table1[[#This Row],[cy]]*$X$11+Table1[[#This Row],[cz]]*$Y$11</f>
        <v>0.70203767866330014</v>
      </c>
      <c r="Q982">
        <f t="shared" si="81"/>
        <v>1.5873674907215026E-3</v>
      </c>
      <c r="R982">
        <f t="shared" si="82"/>
        <v>-6.2205160254628158</v>
      </c>
      <c r="AF982">
        <f t="shared" si="83"/>
        <v>23.918524228192808</v>
      </c>
      <c r="AG982">
        <f t="shared" si="84"/>
        <v>-99.221794284441771</v>
      </c>
      <c r="AH982">
        <f t="shared" si="85"/>
        <v>129.50330130645995</v>
      </c>
      <c r="AI982">
        <f>SQRT(Table1[[#This Row],[ax]]*Table1[[#This Row],[ax]]+Table1[[#This Row],[ay]]*Table1[[#This Row],[ay]]+Table1[[#This Row],[az]]*Table1[[#This Row],[az]])-9.807</f>
        <v>0.83191681256287531</v>
      </c>
    </row>
    <row r="983" spans="1:35" x14ac:dyDescent="0.25">
      <c r="A983">
        <v>54150481</v>
      </c>
      <c r="B983">
        <v>-4.0320410000000004</v>
      </c>
      <c r="C983">
        <v>2.5308000000000002</v>
      </c>
      <c r="D983">
        <v>-5.7367999999999997</v>
      </c>
      <c r="E983">
        <v>-0.65634599999999998</v>
      </c>
      <c r="F983">
        <v>2.1318929999999998</v>
      </c>
      <c r="G983">
        <v>0.28229900000000002</v>
      </c>
      <c r="H983">
        <v>46.874077</v>
      </c>
      <c r="I983">
        <v>-1.6235580000000001</v>
      </c>
      <c r="J983">
        <v>61.891983000000003</v>
      </c>
      <c r="K983">
        <f>Table1[[#This Row],[mx]]-$W$8</f>
        <v>36.758845025296566</v>
      </c>
      <c r="L983">
        <f>Table1[[#This Row],[my]]-$X$8</f>
        <v>-8.7712274763265512</v>
      </c>
      <c r="M983">
        <f>Table1[[#This Row],[mz]]-$Y$8</f>
        <v>36.452264617197173</v>
      </c>
      <c r="N983">
        <f>Table1[[#This Row],[cx]]*$W$9+Table1[[#This Row],[cy]]*$X$9+Table1[[#This Row],[cz]]*$Y$9</f>
        <v>0.70976321514551155</v>
      </c>
      <c r="O983">
        <f>Table1[[#This Row],[cx]]*$W$10+Table1[[#This Row],[cy]]*$X$10+Table1[[#This Row],[cz]]*$Y$10</f>
        <v>-0.17558517120937711</v>
      </c>
      <c r="P983">
        <f>Table1[[#This Row],[cx]]*$W$11+Table1[[#This Row],[cy]]*$X$11+Table1[[#This Row],[cz]]*$Y$11</f>
        <v>0.71339856698390047</v>
      </c>
      <c r="Q983">
        <f t="shared" si="81"/>
        <v>1.8949905604150588E-3</v>
      </c>
      <c r="R983">
        <f t="shared" si="82"/>
        <v>-13.895172202954909</v>
      </c>
      <c r="AF983">
        <f t="shared" si="83"/>
        <v>-37.605855700293532</v>
      </c>
      <c r="AG983">
        <f t="shared" si="84"/>
        <v>122.14847127348361</v>
      </c>
      <c r="AH983">
        <f t="shared" si="85"/>
        <v>16.174541260763629</v>
      </c>
      <c r="AI983">
        <f>SQRT(Table1[[#This Row],[ax]]*Table1[[#This Row],[ax]]+Table1[[#This Row],[ay]]*Table1[[#This Row],[ay]]+Table1[[#This Row],[az]]*Table1[[#This Row],[az]])-9.807</f>
        <v>-2.3522580523749186</v>
      </c>
    </row>
    <row r="984" spans="1:35" x14ac:dyDescent="0.25">
      <c r="A984">
        <v>54201543</v>
      </c>
      <c r="B984">
        <v>-0.931392</v>
      </c>
      <c r="C984">
        <v>3.3328989999999998</v>
      </c>
      <c r="D984">
        <v>-3.6297950000000001</v>
      </c>
      <c r="E984">
        <v>0.52292000000000005</v>
      </c>
      <c r="F984">
        <v>1.635605</v>
      </c>
      <c r="G984">
        <v>-0.63370899999999997</v>
      </c>
      <c r="H984">
        <v>42.892493999999999</v>
      </c>
      <c r="I984">
        <v>-2.7059299999999999</v>
      </c>
      <c r="J984">
        <v>63.625652000000002</v>
      </c>
      <c r="K984">
        <f>Table1[[#This Row],[mx]]-$W$8</f>
        <v>32.777262025296565</v>
      </c>
      <c r="L984">
        <f>Table1[[#This Row],[my]]-$X$8</f>
        <v>-9.8535994763265506</v>
      </c>
      <c r="M984">
        <f>Table1[[#This Row],[mz]]-$Y$8</f>
        <v>38.185933617197165</v>
      </c>
      <c r="N984">
        <f>Table1[[#This Row],[cx]]*$W$9+Table1[[#This Row],[cy]]*$X$9+Table1[[#This Row],[cz]]*$Y$9</f>
        <v>0.63249880407154813</v>
      </c>
      <c r="O984">
        <f>Table1[[#This Row],[cx]]*$W$10+Table1[[#This Row],[cy]]*$X$10+Table1[[#This Row],[cz]]*$Y$10</f>
        <v>-0.19696100031297925</v>
      </c>
      <c r="P984">
        <f>Table1[[#This Row],[cx]]*$W$11+Table1[[#This Row],[cy]]*$X$11+Table1[[#This Row],[cz]]*$Y$11</f>
        <v>0.75020608168934255</v>
      </c>
      <c r="Q984">
        <f t="shared" si="81"/>
        <v>2.7474315581119427E-6</v>
      </c>
      <c r="R984">
        <f t="shared" si="82"/>
        <v>-17.29666061763707</v>
      </c>
      <c r="AF984">
        <f t="shared" si="83"/>
        <v>29.96110902298101</v>
      </c>
      <c r="AG984">
        <f t="shared" si="84"/>
        <v>93.713263450495006</v>
      </c>
      <c r="AH984">
        <f t="shared" si="85"/>
        <v>-36.308851139455882</v>
      </c>
      <c r="AI984">
        <f>SQRT(Table1[[#This Row],[ax]]*Table1[[#This Row],[ax]]+Table1[[#This Row],[ay]]*Table1[[#This Row],[ay]]+Table1[[#This Row],[az]]*Table1[[#This Row],[az]])-9.807</f>
        <v>-4.7919109136636466</v>
      </c>
    </row>
    <row r="985" spans="1:35" x14ac:dyDescent="0.25">
      <c r="A985">
        <v>54252610</v>
      </c>
      <c r="B985">
        <v>-1.537156</v>
      </c>
      <c r="C985">
        <v>-0.58182100000000003</v>
      </c>
      <c r="D985">
        <v>-7.5085990000000002</v>
      </c>
      <c r="E985">
        <v>2.3280379999999998</v>
      </c>
      <c r="F985">
        <v>4.1009310000000001</v>
      </c>
      <c r="G985">
        <v>-2.3426849999999999</v>
      </c>
      <c r="H985">
        <v>39.634838000000002</v>
      </c>
      <c r="I985">
        <v>4.5098820000000002</v>
      </c>
      <c r="J985">
        <v>66.399520999999993</v>
      </c>
      <c r="K985">
        <f>Table1[[#This Row],[mx]]-$W$8</f>
        <v>29.519606025296568</v>
      </c>
      <c r="L985">
        <f>Table1[[#This Row],[my]]-$X$8</f>
        <v>-2.637787476326551</v>
      </c>
      <c r="M985">
        <f>Table1[[#This Row],[mz]]-$Y$8</f>
        <v>40.959802617197155</v>
      </c>
      <c r="N985">
        <f>Table1[[#This Row],[cx]]*$W$9+Table1[[#This Row],[cy]]*$X$9+Table1[[#This Row],[cz]]*$Y$9</f>
        <v>0.57086434008909825</v>
      </c>
      <c r="O985">
        <f>Table1[[#This Row],[cx]]*$W$10+Table1[[#This Row],[cy]]*$X$10+Table1[[#This Row],[cz]]*$Y$10</f>
        <v>-5.5921585007735738E-2</v>
      </c>
      <c r="P985">
        <f>Table1[[#This Row],[cx]]*$W$11+Table1[[#This Row],[cy]]*$X$11+Table1[[#This Row],[cz]]*$Y$11</f>
        <v>0.8070002216922042</v>
      </c>
      <c r="Q985">
        <f t="shared" si="81"/>
        <v>3.8956194816470362E-4</v>
      </c>
      <c r="R985">
        <f t="shared" si="82"/>
        <v>-5.5948153800092255</v>
      </c>
      <c r="AF985">
        <f t="shared" si="83"/>
        <v>133.38675194607714</v>
      </c>
      <c r="AG985">
        <f t="shared" si="84"/>
        <v>234.96603837436422</v>
      </c>
      <c r="AH985">
        <f t="shared" si="85"/>
        <v>-134.22596322860525</v>
      </c>
      <c r="AI985">
        <f>SQRT(Table1[[#This Row],[ax]]*Table1[[#This Row],[ax]]+Table1[[#This Row],[ay]]*Table1[[#This Row],[ay]]+Table1[[#This Row],[az]]*Table1[[#This Row],[az]])-9.807</f>
        <v>-2.1206209313371751</v>
      </c>
    </row>
    <row r="986" spans="1:35" x14ac:dyDescent="0.25">
      <c r="A986">
        <v>54303679</v>
      </c>
      <c r="B986">
        <v>-6.4263649999999997</v>
      </c>
      <c r="C986">
        <v>-2.904315</v>
      </c>
      <c r="D986">
        <v>-10.005877999999999</v>
      </c>
      <c r="E986">
        <v>1.280734</v>
      </c>
      <c r="F986">
        <v>3.769895</v>
      </c>
      <c r="G986">
        <v>-2.068775</v>
      </c>
      <c r="H986">
        <v>28.414017000000001</v>
      </c>
      <c r="I986">
        <v>12.447276</v>
      </c>
      <c r="J986">
        <v>71.253799000000001</v>
      </c>
      <c r="K986">
        <f>Table1[[#This Row],[mx]]-$W$8</f>
        <v>18.298785025296567</v>
      </c>
      <c r="L986">
        <f>Table1[[#This Row],[my]]-$X$8</f>
        <v>5.2996065236734493</v>
      </c>
      <c r="M986">
        <f>Table1[[#This Row],[mz]]-$Y$8</f>
        <v>45.814080617197163</v>
      </c>
      <c r="N986">
        <f>Table1[[#This Row],[cx]]*$W$9+Table1[[#This Row],[cy]]*$X$9+Table1[[#This Row],[cz]]*$Y$9</f>
        <v>0.35526110548718148</v>
      </c>
      <c r="O986">
        <f>Table1[[#This Row],[cx]]*$W$10+Table1[[#This Row],[cy]]*$X$10+Table1[[#This Row],[cz]]*$Y$10</f>
        <v>9.9039694816324422E-2</v>
      </c>
      <c r="P986">
        <f>Table1[[#This Row],[cx]]*$W$11+Table1[[#This Row],[cy]]*$X$11+Table1[[#This Row],[cz]]*$Y$11</f>
        <v>0.90941487587358238</v>
      </c>
      <c r="Q986">
        <f t="shared" si="81"/>
        <v>1.3649529250203249E-3</v>
      </c>
      <c r="R986">
        <f t="shared" si="82"/>
        <v>15.577407480487908</v>
      </c>
      <c r="AF986">
        <f t="shared" si="83"/>
        <v>73.380652878907981</v>
      </c>
      <c r="AG986">
        <f t="shared" si="84"/>
        <v>215.99907270747147</v>
      </c>
      <c r="AH986">
        <f t="shared" si="85"/>
        <v>-118.53207626217689</v>
      </c>
      <c r="AI986">
        <f>SQRT(Table1[[#This Row],[ax]]*Table1[[#This Row],[ax]]+Table1[[#This Row],[ay]]*Table1[[#This Row],[ay]]+Table1[[#This Row],[az]]*Table1[[#This Row],[az]])-9.807</f>
        <v>2.4343564315125619</v>
      </c>
    </row>
    <row r="987" spans="1:35" x14ac:dyDescent="0.25">
      <c r="A987">
        <v>54354748</v>
      </c>
      <c r="B987">
        <v>0.57703199999999999</v>
      </c>
      <c r="C987">
        <v>-3.761482</v>
      </c>
      <c r="D987">
        <v>-9.7688410000000001</v>
      </c>
      <c r="E987">
        <v>1.3807370000000001</v>
      </c>
      <c r="F987">
        <v>1.7180310000000001</v>
      </c>
      <c r="G987">
        <v>0.45594000000000001</v>
      </c>
      <c r="H987">
        <v>26.061264000000001</v>
      </c>
      <c r="I987">
        <v>13.349252999999999</v>
      </c>
      <c r="J987">
        <v>70.733695999999995</v>
      </c>
      <c r="K987">
        <f>Table1[[#This Row],[mx]]-$W$8</f>
        <v>15.946032025296565</v>
      </c>
      <c r="L987">
        <f>Table1[[#This Row],[my]]-$X$8</f>
        <v>6.201583523673448</v>
      </c>
      <c r="M987">
        <f>Table1[[#This Row],[mz]]-$Y$8</f>
        <v>45.293977617197157</v>
      </c>
      <c r="N987">
        <f>Table1[[#This Row],[cx]]*$W$9+Table1[[#This Row],[cy]]*$X$9+Table1[[#This Row],[cz]]*$Y$9</f>
        <v>0.30990246434999291</v>
      </c>
      <c r="O987">
        <f>Table1[[#This Row],[cx]]*$W$10+Table1[[#This Row],[cy]]*$X$10+Table1[[#This Row],[cz]]*$Y$10</f>
        <v>0.11676057264502684</v>
      </c>
      <c r="P987">
        <f>Table1[[#This Row],[cx]]*$W$11+Table1[[#This Row],[cy]]*$X$11+Table1[[#This Row],[cz]]*$Y$11</f>
        <v>0.90009293900508203</v>
      </c>
      <c r="Q987">
        <f t="shared" si="81"/>
        <v>6.425646829367573E-3</v>
      </c>
      <c r="R987">
        <f t="shared" si="82"/>
        <v>20.644680695037547</v>
      </c>
      <c r="AF987">
        <f t="shared" si="83"/>
        <v>79.110402717554749</v>
      </c>
      <c r="AG987">
        <f t="shared" si="84"/>
        <v>98.435925372640341</v>
      </c>
      <c r="AH987">
        <f t="shared" si="85"/>
        <v>26.123437711194754</v>
      </c>
      <c r="AI987">
        <f>SQRT(Table1[[#This Row],[ax]]*Table1[[#This Row],[ax]]+Table1[[#This Row],[ay]]*Table1[[#This Row],[ay]]+Table1[[#This Row],[az]]*Table1[[#This Row],[az]])-9.807</f>
        <v>0.67689084494058349</v>
      </c>
    </row>
    <row r="988" spans="1:35" x14ac:dyDescent="0.25">
      <c r="A988">
        <v>54405815</v>
      </c>
      <c r="B988">
        <v>-0.59139799999999998</v>
      </c>
      <c r="C988">
        <v>-3.4502199999999998</v>
      </c>
      <c r="D988">
        <v>-12.419357</v>
      </c>
      <c r="E988">
        <v>1.1335919999999999</v>
      </c>
      <c r="F988">
        <v>1.755449</v>
      </c>
      <c r="G988">
        <v>0.41545900000000002</v>
      </c>
      <c r="H988">
        <v>21.536739000000001</v>
      </c>
      <c r="I988">
        <v>17.498343999999999</v>
      </c>
      <c r="J988">
        <v>72.987465</v>
      </c>
      <c r="K988">
        <f>Table1[[#This Row],[mx]]-$W$8</f>
        <v>11.421507025296565</v>
      </c>
      <c r="L988">
        <f>Table1[[#This Row],[my]]-$X$8</f>
        <v>10.350674523673447</v>
      </c>
      <c r="M988">
        <f>Table1[[#This Row],[mz]]-$Y$8</f>
        <v>47.547746617197163</v>
      </c>
      <c r="N988">
        <f>Table1[[#This Row],[cx]]*$W$9+Table1[[#This Row],[cy]]*$X$9+Table1[[#This Row],[cz]]*$Y$9</f>
        <v>0.22315113121346852</v>
      </c>
      <c r="O988">
        <f>Table1[[#This Row],[cx]]*$W$10+Table1[[#This Row],[cy]]*$X$10+Table1[[#This Row],[cz]]*$Y$10</f>
        <v>0.19779160100431825</v>
      </c>
      <c r="P988">
        <f>Table1[[#This Row],[cx]]*$W$11+Table1[[#This Row],[cy]]*$X$11+Table1[[#This Row],[cz]]*$Y$11</f>
        <v>0.94727446150449468</v>
      </c>
      <c r="Q988">
        <f t="shared" si="81"/>
        <v>1.891491291920446E-4</v>
      </c>
      <c r="R988">
        <f t="shared" si="82"/>
        <v>41.552405066155785</v>
      </c>
      <c r="AF988">
        <f t="shared" si="83"/>
        <v>64.950037289794011</v>
      </c>
      <c r="AG988">
        <f t="shared" si="84"/>
        <v>100.57981885046085</v>
      </c>
      <c r="AH988">
        <f t="shared" si="85"/>
        <v>23.804047260725671</v>
      </c>
      <c r="AI988">
        <f>SQRT(Table1[[#This Row],[ax]]*Table1[[#This Row],[ax]]+Table1[[#This Row],[ay]]*Table1[[#This Row],[ay]]+Table1[[#This Row],[az]]*Table1[[#This Row],[az]])-9.807</f>
        <v>3.0962630732017935</v>
      </c>
    </row>
    <row r="989" spans="1:35" x14ac:dyDescent="0.25">
      <c r="A989">
        <v>54456888</v>
      </c>
      <c r="B989">
        <v>-0.33520499999999998</v>
      </c>
      <c r="C989">
        <v>-3.636978</v>
      </c>
      <c r="D989">
        <v>-8.5309749999999998</v>
      </c>
      <c r="E989">
        <v>0.236759</v>
      </c>
      <c r="F989">
        <v>-4.5141000000000001E-2</v>
      </c>
      <c r="G989">
        <v>1.230532</v>
      </c>
      <c r="H989">
        <v>19.545947999999999</v>
      </c>
      <c r="I989">
        <v>22.369019000000002</v>
      </c>
      <c r="J989">
        <v>73.507568000000006</v>
      </c>
      <c r="K989">
        <f>Table1[[#This Row],[mx]]-$W$8</f>
        <v>9.4307160252965634</v>
      </c>
      <c r="L989">
        <f>Table1[[#This Row],[my]]-$X$8</f>
        <v>15.22134952367345</v>
      </c>
      <c r="M989">
        <f>Table1[[#This Row],[mz]]-$Y$8</f>
        <v>48.067849617197169</v>
      </c>
      <c r="N989">
        <f>Table1[[#This Row],[cx]]*$W$9+Table1[[#This Row],[cy]]*$X$9+Table1[[#This Row],[cz]]*$Y$9</f>
        <v>0.18557325125153992</v>
      </c>
      <c r="O989">
        <f>Table1[[#This Row],[cx]]*$W$10+Table1[[#This Row],[cy]]*$X$10+Table1[[#This Row],[cz]]*$Y$10</f>
        <v>0.293133149964871</v>
      </c>
      <c r="P989">
        <f>Table1[[#This Row],[cx]]*$W$11+Table1[[#This Row],[cy]]*$X$11+Table1[[#This Row],[cz]]*$Y$11</f>
        <v>0.95838782172296233</v>
      </c>
      <c r="Q989">
        <f t="shared" si="81"/>
        <v>1.5110084401307364E-3</v>
      </c>
      <c r="R989">
        <f t="shared" si="82"/>
        <v>57.6634033231107</v>
      </c>
      <c r="AF989">
        <f t="shared" si="83"/>
        <v>13.565291461737857</v>
      </c>
      <c r="AG989">
        <f t="shared" si="84"/>
        <v>-2.5863887830000492</v>
      </c>
      <c r="AH989">
        <f t="shared" si="85"/>
        <v>70.504290155792219</v>
      </c>
      <c r="AI989">
        <f>SQRT(Table1[[#This Row],[ax]]*Table1[[#This Row],[ax]]+Table1[[#This Row],[ay]]*Table1[[#This Row],[ay]]+Table1[[#This Row],[az]]*Table1[[#This Row],[az]])-9.807</f>
        <v>-0.52704817818896288</v>
      </c>
    </row>
    <row r="990" spans="1:35" x14ac:dyDescent="0.25">
      <c r="A990">
        <v>54507953</v>
      </c>
      <c r="B990">
        <v>4.5444259999999996</v>
      </c>
      <c r="C990">
        <v>-5.5356759999999996</v>
      </c>
      <c r="D990">
        <v>-14.425800000000001</v>
      </c>
      <c r="E990">
        <v>-0.60454699999999995</v>
      </c>
      <c r="F990">
        <v>1.0682100000000001</v>
      </c>
      <c r="G990">
        <v>1.040646</v>
      </c>
      <c r="H990">
        <v>16.831232</v>
      </c>
      <c r="I990">
        <v>20.745460999999999</v>
      </c>
      <c r="J990">
        <v>72.293998999999999</v>
      </c>
      <c r="K990">
        <f>Table1[[#This Row],[mx]]-$W$8</f>
        <v>6.7160000252965641</v>
      </c>
      <c r="L990">
        <f>Table1[[#This Row],[my]]-$X$8</f>
        <v>13.597791523673447</v>
      </c>
      <c r="M990">
        <f>Table1[[#This Row],[mz]]-$Y$8</f>
        <v>46.854280617197162</v>
      </c>
      <c r="N990">
        <f>Table1[[#This Row],[cx]]*$W$9+Table1[[#This Row],[cy]]*$X$9+Table1[[#This Row],[cz]]*$Y$9</f>
        <v>0.13271580981908226</v>
      </c>
      <c r="O990">
        <f>Table1[[#This Row],[cx]]*$W$10+Table1[[#This Row],[cy]]*$X$10+Table1[[#This Row],[cz]]*$Y$10</f>
        <v>0.26146240031890355</v>
      </c>
      <c r="P990">
        <f>Table1[[#This Row],[cx]]*$W$11+Table1[[#This Row],[cy]]*$X$11+Table1[[#This Row],[cz]]*$Y$11</f>
        <v>0.93549470317712857</v>
      </c>
      <c r="Q990">
        <f t="shared" si="81"/>
        <v>1.5111557950968902E-3</v>
      </c>
      <c r="R990">
        <f t="shared" si="82"/>
        <v>63.088086939975618</v>
      </c>
      <c r="AF990">
        <f t="shared" si="83"/>
        <v>-34.637991617295377</v>
      </c>
      <c r="AG990">
        <f t="shared" si="84"/>
        <v>61.203924633669672</v>
      </c>
      <c r="AH990">
        <f t="shared" si="85"/>
        <v>59.624623767171066</v>
      </c>
      <c r="AI990">
        <f>SQRT(Table1[[#This Row],[ax]]*Table1[[#This Row],[ax]]+Table1[[#This Row],[ay]]*Table1[[#This Row],[ay]]+Table1[[#This Row],[az]]*Table1[[#This Row],[az]])-9.807</f>
        <v>6.298875390255942</v>
      </c>
    </row>
    <row r="991" spans="1:35" x14ac:dyDescent="0.25">
      <c r="A991">
        <v>54559023</v>
      </c>
      <c r="B991">
        <v>0.457316</v>
      </c>
      <c r="C991">
        <v>-0.39745799999999998</v>
      </c>
      <c r="D991">
        <v>-7.7408489999999999</v>
      </c>
      <c r="E991">
        <v>-0.94437099999999996</v>
      </c>
      <c r="F991">
        <v>0.70201999999999998</v>
      </c>
      <c r="G991">
        <v>0.90828500000000001</v>
      </c>
      <c r="H991">
        <v>16.107309000000001</v>
      </c>
      <c r="I991">
        <v>18.580717</v>
      </c>
      <c r="J991">
        <v>74.027671999999995</v>
      </c>
      <c r="K991">
        <f>Table1[[#This Row],[mx]]-$W$8</f>
        <v>5.9920770252965649</v>
      </c>
      <c r="L991">
        <f>Table1[[#This Row],[my]]-$X$8</f>
        <v>11.433047523673448</v>
      </c>
      <c r="M991">
        <f>Table1[[#This Row],[mz]]-$Y$8</f>
        <v>48.587953617197158</v>
      </c>
      <c r="N991">
        <f>Table1[[#This Row],[cx]]*$W$9+Table1[[#This Row],[cy]]*$X$9+Table1[[#This Row],[cz]]*$Y$9</f>
        <v>0.11828681072595178</v>
      </c>
      <c r="O991">
        <f>Table1[[#This Row],[cx]]*$W$10+Table1[[#This Row],[cy]]*$X$10+Table1[[#This Row],[cz]]*$Y$10</f>
        <v>0.21888589331545533</v>
      </c>
      <c r="P991">
        <f>Table1[[#This Row],[cx]]*$W$11+Table1[[#This Row],[cy]]*$X$11+Table1[[#This Row],[cz]]*$Y$11</f>
        <v>0.97075672578973515</v>
      </c>
      <c r="Q991">
        <f t="shared" si="81"/>
        <v>1.8245067688299937E-5</v>
      </c>
      <c r="R991">
        <f t="shared" si="82"/>
        <v>61.613035484775118</v>
      </c>
      <c r="AF991">
        <f t="shared" si="83"/>
        <v>-54.108472594549063</v>
      </c>
      <c r="AG991">
        <f t="shared" si="84"/>
        <v>40.222783133774051</v>
      </c>
      <c r="AH991">
        <f t="shared" si="85"/>
        <v>52.040897095039981</v>
      </c>
      <c r="AI991">
        <f>SQRT(Table1[[#This Row],[ax]]*Table1[[#This Row],[ax]]+Table1[[#This Row],[ay]]*Table1[[#This Row],[ay]]+Table1[[#This Row],[az]]*Table1[[#This Row],[az]])-9.807</f>
        <v>-2.042474642554061</v>
      </c>
    </row>
    <row r="992" spans="1:35" x14ac:dyDescent="0.25">
      <c r="A992">
        <v>54610081</v>
      </c>
      <c r="B992">
        <v>2.985722</v>
      </c>
      <c r="C992">
        <v>-3.1772680000000002</v>
      </c>
      <c r="D992">
        <v>-10.527842</v>
      </c>
      <c r="E992">
        <v>-2.48996</v>
      </c>
      <c r="F992">
        <v>1.470753</v>
      </c>
      <c r="G992">
        <v>0.61107199999999995</v>
      </c>
      <c r="H992">
        <v>13.754555999999999</v>
      </c>
      <c r="I992">
        <v>14.070834</v>
      </c>
      <c r="J992">
        <v>75.241234000000006</v>
      </c>
      <c r="K992">
        <f>Table1[[#This Row],[mx]]-$W$8</f>
        <v>3.6393240252965633</v>
      </c>
      <c r="L992">
        <f>Table1[[#This Row],[my]]-$X$8</f>
        <v>6.9231645236734485</v>
      </c>
      <c r="M992">
        <f>Table1[[#This Row],[mz]]-$Y$8</f>
        <v>49.801515617197168</v>
      </c>
      <c r="N992">
        <f>Table1[[#This Row],[cx]]*$W$9+Table1[[#This Row],[cy]]*$X$9+Table1[[#This Row],[cz]]*$Y$9</f>
        <v>7.1876472735179608E-2</v>
      </c>
      <c r="O992">
        <f>Table1[[#This Row],[cx]]*$W$10+Table1[[#This Row],[cy]]*$X$10+Table1[[#This Row],[cz]]*$Y$10</f>
        <v>0.13043370421200368</v>
      </c>
      <c r="P992">
        <f>Table1[[#This Row],[cx]]*$W$11+Table1[[#This Row],[cy]]*$X$11+Table1[[#This Row],[cz]]*$Y$11</f>
        <v>0.996540231802025</v>
      </c>
      <c r="Q992">
        <f t="shared" si="81"/>
        <v>2.3322213696820183E-4</v>
      </c>
      <c r="R992">
        <f t="shared" si="82"/>
        <v>61.142707977615913</v>
      </c>
      <c r="AF992">
        <f t="shared" si="83"/>
        <v>-142.66419915639446</v>
      </c>
      <c r="AG992">
        <f t="shared" si="84"/>
        <v>84.267939606204365</v>
      </c>
      <c r="AH992">
        <f t="shared" si="85"/>
        <v>35.01184657861824</v>
      </c>
      <c r="AI992">
        <f>SQRT(Table1[[#This Row],[ax]]*Table1[[#This Row],[ax]]+Table1[[#This Row],[ay]]*Table1[[#This Row],[ay]]+Table1[[#This Row],[az]]*Table1[[#This Row],[az]])-9.807</f>
        <v>1.5879561202346011</v>
      </c>
    </row>
    <row r="993" spans="1:35" x14ac:dyDescent="0.25">
      <c r="A993">
        <v>54661152</v>
      </c>
      <c r="B993">
        <v>-2.3942999999999999E-2</v>
      </c>
      <c r="C993">
        <v>-3.5435989999999999</v>
      </c>
      <c r="D993">
        <v>-11.607680999999999</v>
      </c>
      <c r="E993">
        <v>-1.7929999999999999</v>
      </c>
      <c r="F993">
        <v>-1.992607</v>
      </c>
      <c r="G993">
        <v>1.732812</v>
      </c>
      <c r="H993">
        <v>12.125726999999999</v>
      </c>
      <c r="I993">
        <v>10.282533000000001</v>
      </c>
      <c r="J993">
        <v>75.067870999999997</v>
      </c>
      <c r="K993">
        <f>Table1[[#This Row],[mx]]-$W$8</f>
        <v>2.0104950252965637</v>
      </c>
      <c r="L993">
        <f>Table1[[#This Row],[my]]-$X$8</f>
        <v>3.1348635236734497</v>
      </c>
      <c r="M993">
        <f>Table1[[#This Row],[mz]]-$Y$8</f>
        <v>49.628152617197159</v>
      </c>
      <c r="N993">
        <f>Table1[[#This Row],[cx]]*$W$9+Table1[[#This Row],[cy]]*$X$9+Table1[[#This Row],[cz]]*$Y$9</f>
        <v>3.9614482617555243E-2</v>
      </c>
      <c r="O993">
        <f>Table1[[#This Row],[cx]]*$W$10+Table1[[#This Row],[cy]]*$X$10+Table1[[#This Row],[cz]]*$Y$10</f>
        <v>5.6257184337249654E-2</v>
      </c>
      <c r="P993">
        <f>Table1[[#This Row],[cx]]*$W$11+Table1[[#This Row],[cy]]*$X$11+Table1[[#This Row],[cz]]*$Y$11</f>
        <v>0.99410554892821523</v>
      </c>
      <c r="Q993">
        <f t="shared" si="81"/>
        <v>4.9280113128398077E-5</v>
      </c>
      <c r="R993">
        <f t="shared" si="82"/>
        <v>54.848037021147597</v>
      </c>
      <c r="AF993">
        <f t="shared" si="83"/>
        <v>-102.7313326669566</v>
      </c>
      <c r="AG993">
        <f t="shared" si="84"/>
        <v>-114.16797132822443</v>
      </c>
      <c r="AH993">
        <f t="shared" si="85"/>
        <v>99.282814289623204</v>
      </c>
      <c r="AI993">
        <f>SQRT(Table1[[#This Row],[ax]]*Table1[[#This Row],[ax]]+Table1[[#This Row],[ay]]*Table1[[#This Row],[ay]]+Table1[[#This Row],[az]]*Table1[[#This Row],[az]])-9.807</f>
        <v>2.3295532725651142</v>
      </c>
    </row>
    <row r="994" spans="1:35" x14ac:dyDescent="0.25">
      <c r="A994">
        <v>54712220</v>
      </c>
      <c r="B994">
        <v>-2.0782729999999998</v>
      </c>
      <c r="C994">
        <v>0.29689599999999999</v>
      </c>
      <c r="D994">
        <v>-3.5915000000000002E-2</v>
      </c>
      <c r="E994">
        <v>-2.2879559999999999</v>
      </c>
      <c r="F994">
        <v>-1.2112240000000001</v>
      </c>
      <c r="G994">
        <v>1.45251</v>
      </c>
      <c r="H994">
        <v>15.926328</v>
      </c>
      <c r="I994">
        <v>4.6902780000000002</v>
      </c>
      <c r="J994">
        <v>74.201035000000005</v>
      </c>
      <c r="K994">
        <f>Table1[[#This Row],[mx]]-$W$8</f>
        <v>5.811096025296564</v>
      </c>
      <c r="L994">
        <f>Table1[[#This Row],[my]]-$X$8</f>
        <v>-2.457391476326551</v>
      </c>
      <c r="M994">
        <f>Table1[[#This Row],[mz]]-$Y$8</f>
        <v>48.761316617197167</v>
      </c>
      <c r="N994">
        <f>Table1[[#This Row],[cx]]*$W$9+Table1[[#This Row],[cy]]*$X$9+Table1[[#This Row],[cz]]*$Y$9</f>
        <v>0.11207680504442531</v>
      </c>
      <c r="O994">
        <f>Table1[[#This Row],[cx]]*$W$10+Table1[[#This Row],[cy]]*$X$10+Table1[[#This Row],[cz]]*$Y$10</f>
        <v>-5.3181998918809183E-2</v>
      </c>
      <c r="P994">
        <f>Table1[[#This Row],[cx]]*$W$11+Table1[[#This Row],[cy]]*$X$11+Table1[[#This Row],[cz]]*$Y$11</f>
        <v>0.97518726551874368</v>
      </c>
      <c r="Q994">
        <f t="shared" si="81"/>
        <v>1.1303220123836091E-3</v>
      </c>
      <c r="R994">
        <f t="shared" si="82"/>
        <v>-25.384988293799896</v>
      </c>
      <c r="AF994">
        <f t="shared" si="83"/>
        <v>-131.09022251163378</v>
      </c>
      <c r="AG994">
        <f t="shared" si="84"/>
        <v>-69.398023244953635</v>
      </c>
      <c r="AH994">
        <f t="shared" si="85"/>
        <v>83.222692700547199</v>
      </c>
      <c r="AI994">
        <f>SQRT(Table1[[#This Row],[ax]]*Table1[[#This Row],[ax]]+Table1[[#This Row],[ay]]*Table1[[#This Row],[ay]]+Table1[[#This Row],[az]]*Table1[[#This Row],[az]])-9.807</f>
        <v>-7.7073200756853444</v>
      </c>
    </row>
    <row r="995" spans="1:35" x14ac:dyDescent="0.25">
      <c r="A995">
        <v>54763289</v>
      </c>
      <c r="B995">
        <v>1.723913</v>
      </c>
      <c r="C995">
        <v>-1.0846290000000001</v>
      </c>
      <c r="D995">
        <v>-8.3968939999999996</v>
      </c>
      <c r="E995">
        <v>2.3969999999999998E-3</v>
      </c>
      <c r="F995">
        <v>2.8496E-2</v>
      </c>
      <c r="G995">
        <v>3.2355239999999998</v>
      </c>
      <c r="H995">
        <v>13.935536000000001</v>
      </c>
      <c r="I995">
        <v>1.6235580000000001</v>
      </c>
      <c r="J995">
        <v>76.454802999999998</v>
      </c>
      <c r="K995">
        <f>Table1[[#This Row],[mx]]-$W$8</f>
        <v>3.820304025296565</v>
      </c>
      <c r="L995">
        <f>Table1[[#This Row],[my]]-$X$8</f>
        <v>-5.5241114763265511</v>
      </c>
      <c r="M995">
        <f>Table1[[#This Row],[mz]]-$Y$8</f>
        <v>51.015084617197161</v>
      </c>
      <c r="N995">
        <f>Table1[[#This Row],[cx]]*$W$9+Table1[[#This Row],[cy]]*$X$9+Table1[[#This Row],[cz]]*$Y$9</f>
        <v>7.2954889284863281E-2</v>
      </c>
      <c r="O995">
        <f>Table1[[#This Row],[cx]]*$W$10+Table1[[#This Row],[cy]]*$X$10+Table1[[#This Row],[cz]]*$Y$10</f>
        <v>-0.113477174657693</v>
      </c>
      <c r="P995">
        <f>Table1[[#This Row],[cx]]*$W$11+Table1[[#This Row],[cy]]*$X$11+Table1[[#This Row],[cz]]*$Y$11</f>
        <v>1.0215631831602265</v>
      </c>
      <c r="Q995">
        <f t="shared" si="81"/>
        <v>3.8181057115274975E-3</v>
      </c>
      <c r="R995">
        <f t="shared" si="82"/>
        <v>-57.262888478833247</v>
      </c>
      <c r="AF995">
        <f t="shared" si="83"/>
        <v>0.13733798349285831</v>
      </c>
      <c r="AG995">
        <f t="shared" si="84"/>
        <v>1.6327005330047939</v>
      </c>
      <c r="AH995">
        <f t="shared" si="85"/>
        <v>185.38186971328616</v>
      </c>
      <c r="AI995">
        <f>SQRT(Table1[[#This Row],[ax]]*Table1[[#This Row],[ax]]+Table1[[#This Row],[ay]]*Table1[[#This Row],[ay]]+Table1[[#This Row],[az]]*Table1[[#This Row],[az]])-9.807</f>
        <v>-1.1666224071834694</v>
      </c>
    </row>
    <row r="996" spans="1:35" x14ac:dyDescent="0.25">
      <c r="A996">
        <v>54814356</v>
      </c>
      <c r="B996">
        <v>-1.3934960000000001</v>
      </c>
      <c r="C996">
        <v>1.06308</v>
      </c>
      <c r="D996">
        <v>-9.6874330000000004</v>
      </c>
      <c r="E996">
        <v>1.5713000000000001E-2</v>
      </c>
      <c r="F996">
        <v>3.6353000000000003E-2</v>
      </c>
      <c r="G996">
        <v>2.0281609999999999</v>
      </c>
      <c r="H996">
        <v>13.935536000000001</v>
      </c>
      <c r="I996">
        <v>1.984348</v>
      </c>
      <c r="J996">
        <v>75.761336999999997</v>
      </c>
      <c r="K996">
        <f>Table1[[#This Row],[mx]]-$W$8</f>
        <v>3.820304025296565</v>
      </c>
      <c r="L996">
        <f>Table1[[#This Row],[my]]-$X$8</f>
        <v>-5.1633214763265514</v>
      </c>
      <c r="M996">
        <f>Table1[[#This Row],[mz]]-$Y$8</f>
        <v>50.32161861719716</v>
      </c>
      <c r="N996">
        <f>Table1[[#This Row],[cx]]*$W$9+Table1[[#This Row],[cy]]*$X$9+Table1[[#This Row],[cz]]*$Y$9</f>
        <v>7.3023911092202506E-2</v>
      </c>
      <c r="O996">
        <f>Table1[[#This Row],[cx]]*$W$10+Table1[[#This Row],[cy]]*$X$10+Table1[[#This Row],[cz]]*$Y$10</f>
        <v>-0.10633914039850111</v>
      </c>
      <c r="P996">
        <f>Table1[[#This Row],[cx]]*$W$11+Table1[[#This Row],[cy]]*$X$11+Table1[[#This Row],[cz]]*$Y$11</f>
        <v>1.0076332303539393</v>
      </c>
      <c r="Q996">
        <f t="shared" si="81"/>
        <v>1.0217760111296806E-3</v>
      </c>
      <c r="R996">
        <f t="shared" si="82"/>
        <v>-55.522312297285126</v>
      </c>
      <c r="AF996">
        <f t="shared" si="83"/>
        <v>0.9002885834890626</v>
      </c>
      <c r="AG996">
        <f t="shared" si="84"/>
        <v>2.0828734726390818</v>
      </c>
      <c r="AH996">
        <f t="shared" si="85"/>
        <v>116.20506547303255</v>
      </c>
      <c r="AI996">
        <f>SQRT(Table1[[#This Row],[ax]]*Table1[[#This Row],[ax]]+Table1[[#This Row],[ay]]*Table1[[#This Row],[ay]]+Table1[[#This Row],[az]]*Table1[[#This Row],[az]])-9.807</f>
        <v>3.7710677206568732E-2</v>
      </c>
    </row>
    <row r="997" spans="1:35" x14ac:dyDescent="0.25">
      <c r="A997">
        <v>54865421</v>
      </c>
      <c r="B997">
        <v>0.368726</v>
      </c>
      <c r="C997">
        <v>0.77336700000000003</v>
      </c>
      <c r="D997">
        <v>-10.209396</v>
      </c>
      <c r="E997">
        <v>3.6618999999999999E-2</v>
      </c>
      <c r="F997">
        <v>-9.1880000000000003E-2</v>
      </c>
      <c r="G997">
        <v>2.088749</v>
      </c>
      <c r="H997">
        <v>13.754555999999999</v>
      </c>
      <c r="I997">
        <v>3.2471160000000001</v>
      </c>
      <c r="J997">
        <v>75.587967000000006</v>
      </c>
      <c r="K997">
        <f>Table1[[#This Row],[mx]]-$W$8</f>
        <v>3.6393240252965633</v>
      </c>
      <c r="L997">
        <f>Table1[[#This Row],[my]]-$X$8</f>
        <v>-3.900553476326551</v>
      </c>
      <c r="M997">
        <f>Table1[[#This Row],[mz]]-$Y$8</f>
        <v>50.148248617197169</v>
      </c>
      <c r="N997">
        <f>Table1[[#This Row],[cx]]*$W$9+Table1[[#This Row],[cy]]*$X$9+Table1[[#This Row],[cz]]*$Y$9</f>
        <v>6.9767187011999854E-2</v>
      </c>
      <c r="O997">
        <f>Table1[[#This Row],[cx]]*$W$10+Table1[[#This Row],[cy]]*$X$10+Table1[[#This Row],[cz]]*$Y$10</f>
        <v>-8.1589239069904895E-2</v>
      </c>
      <c r="P997">
        <f>Table1[[#This Row],[cx]]*$W$11+Table1[[#This Row],[cy]]*$X$11+Table1[[#This Row],[cz]]*$Y$11</f>
        <v>1.0041673314983592</v>
      </c>
      <c r="Q997">
        <f t="shared" si="81"/>
        <v>3.9506706174768707E-4</v>
      </c>
      <c r="R997">
        <f t="shared" si="82"/>
        <v>-49.466154944453585</v>
      </c>
      <c r="AF997">
        <f t="shared" si="83"/>
        <v>2.0981141499895615</v>
      </c>
      <c r="AG997">
        <f t="shared" si="84"/>
        <v>-5.2643362216620044</v>
      </c>
      <c r="AH997">
        <f t="shared" si="85"/>
        <v>119.67650216217119</v>
      </c>
      <c r="AI997">
        <f>SQRT(Table1[[#This Row],[ax]]*Table1[[#This Row],[ax]]+Table1[[#This Row],[ay]]*Table1[[#This Row],[ay]]+Table1[[#This Row],[az]]*Table1[[#This Row],[az]])-9.807</f>
        <v>0.43828291774224226</v>
      </c>
    </row>
    <row r="998" spans="1:35" x14ac:dyDescent="0.25">
      <c r="A998">
        <v>54916487</v>
      </c>
      <c r="B998">
        <v>-0.30407899999999999</v>
      </c>
      <c r="C998">
        <v>2.5116459999999998</v>
      </c>
      <c r="D998">
        <v>-10.896566999999999</v>
      </c>
      <c r="E998">
        <v>-3.4619999999999998E-3</v>
      </c>
      <c r="F998">
        <v>-1.6379000000000001E-2</v>
      </c>
      <c r="G998">
        <v>3.3680180000000002</v>
      </c>
      <c r="H998">
        <v>13.030632000000001</v>
      </c>
      <c r="I998">
        <v>2.1647439999999998</v>
      </c>
      <c r="J998">
        <v>75.934708000000001</v>
      </c>
      <c r="K998">
        <f>Table1[[#This Row],[mx]]-$W$8</f>
        <v>2.9154000252965648</v>
      </c>
      <c r="L998">
        <f>Table1[[#This Row],[my]]-$X$8</f>
        <v>-4.9829254763265514</v>
      </c>
      <c r="M998">
        <f>Table1[[#This Row],[mz]]-$Y$8</f>
        <v>50.494989617197163</v>
      </c>
      <c r="N998">
        <f>Table1[[#This Row],[cx]]*$W$9+Table1[[#This Row],[cy]]*$X$9+Table1[[#This Row],[cz]]*$Y$9</f>
        <v>5.5546543801010796E-2</v>
      </c>
      <c r="O998">
        <f>Table1[[#This Row],[cx]]*$W$10+Table1[[#This Row],[cy]]*$X$10+Table1[[#This Row],[cz]]*$Y$10</f>
        <v>-0.10282341554912958</v>
      </c>
      <c r="P998">
        <f>Table1[[#This Row],[cx]]*$W$11+Table1[[#This Row],[cy]]*$X$11+Table1[[#This Row],[cz]]*$Y$11</f>
        <v>1.011547004049645</v>
      </c>
      <c r="Q998">
        <f t="shared" si="81"/>
        <v>1.3605338187151767E-3</v>
      </c>
      <c r="R998">
        <f t="shared" si="82"/>
        <v>-61.621506656992509</v>
      </c>
      <c r="AF998">
        <f t="shared" si="83"/>
        <v>-0.198357988674291</v>
      </c>
      <c r="AG998">
        <f t="shared" si="84"/>
        <v>-0.93844757264477541</v>
      </c>
      <c r="AH998">
        <f t="shared" si="85"/>
        <v>192.97321672409251</v>
      </c>
      <c r="AI998">
        <f>SQRT(Table1[[#This Row],[ax]]*Table1[[#This Row],[ax]]+Table1[[#This Row],[ay]]*Table1[[#This Row],[ay]]+Table1[[#This Row],[az]]*Table1[[#This Row],[az]])-9.807</f>
        <v>1.3794204307296614</v>
      </c>
    </row>
    <row r="999" spans="1:35" x14ac:dyDescent="0.25">
      <c r="A999">
        <v>54967546</v>
      </c>
      <c r="B999">
        <v>-0.99124999999999996</v>
      </c>
      <c r="C999">
        <v>0.84759099999999998</v>
      </c>
      <c r="D999">
        <v>-10.068130999999999</v>
      </c>
      <c r="E999">
        <v>1.2917E-2</v>
      </c>
      <c r="F999">
        <v>-2.2769999999999999E-2</v>
      </c>
      <c r="G999">
        <v>1.420285</v>
      </c>
      <c r="H999">
        <v>11.763764</v>
      </c>
      <c r="I999">
        <v>1.262767</v>
      </c>
      <c r="J999">
        <v>75.414603999999997</v>
      </c>
      <c r="K999">
        <f>Table1[[#This Row],[mx]]-$W$8</f>
        <v>1.6485320252965643</v>
      </c>
      <c r="L999">
        <f>Table1[[#This Row],[my]]-$X$8</f>
        <v>-5.8849024763265509</v>
      </c>
      <c r="M999">
        <f>Table1[[#This Row],[mz]]-$Y$8</f>
        <v>49.97488561719716</v>
      </c>
      <c r="N999">
        <f>Table1[[#This Row],[cx]]*$W$9+Table1[[#This Row],[cy]]*$X$9+Table1[[#This Row],[cz]]*$Y$9</f>
        <v>3.0851682157627149E-2</v>
      </c>
      <c r="O999">
        <f>Table1[[#This Row],[cx]]*$W$10+Table1[[#This Row],[cy]]*$X$10+Table1[[#This Row],[cz]]*$Y$10</f>
        <v>-0.12043438673339935</v>
      </c>
      <c r="P999">
        <f>Table1[[#This Row],[cx]]*$W$11+Table1[[#This Row],[cy]]*$X$11+Table1[[#This Row],[cz]]*$Y$11</f>
        <v>1.0017996366653443</v>
      </c>
      <c r="Q999">
        <f t="shared" si="81"/>
        <v>3.632370883271431E-4</v>
      </c>
      <c r="R999">
        <f t="shared" si="82"/>
        <v>-75.631520254845796</v>
      </c>
      <c r="AF999">
        <f t="shared" si="83"/>
        <v>0.7400895839704843</v>
      </c>
      <c r="AG999">
        <f t="shared" si="84"/>
        <v>-1.3046248995128844</v>
      </c>
      <c r="AH999">
        <f t="shared" si="85"/>
        <v>81.376336205738127</v>
      </c>
      <c r="AI999">
        <f>SQRT(Table1[[#This Row],[ax]]*Table1[[#This Row],[ax]]+Table1[[#This Row],[ay]]*Table1[[#This Row],[ay]]+Table1[[#This Row],[az]]*Table1[[#This Row],[az]])-9.807</f>
        <v>0.34525339020564338</v>
      </c>
    </row>
    <row r="1000" spans="1:35" x14ac:dyDescent="0.25">
      <c r="A1000">
        <v>55018608</v>
      </c>
      <c r="B1000">
        <v>0.95772900000000005</v>
      </c>
      <c r="C1000">
        <v>0.74224000000000001</v>
      </c>
      <c r="D1000">
        <v>-10.008273000000001</v>
      </c>
      <c r="E1000">
        <v>3.0893E-2</v>
      </c>
      <c r="F1000">
        <v>7.8560000000000001E-3</v>
      </c>
      <c r="G1000">
        <v>5.3300000000000005E-4</v>
      </c>
      <c r="H1000">
        <v>11.763764</v>
      </c>
      <c r="I1000">
        <v>0.90197700000000003</v>
      </c>
      <c r="J1000">
        <v>76.801536999999996</v>
      </c>
      <c r="K1000">
        <f>Table1[[#This Row],[mx]]-$W$8</f>
        <v>1.6485320252965643</v>
      </c>
      <c r="L1000">
        <f>Table1[[#This Row],[my]]-$X$8</f>
        <v>-6.2456924763265516</v>
      </c>
      <c r="M1000">
        <f>Table1[[#This Row],[mz]]-$Y$8</f>
        <v>51.361818617197159</v>
      </c>
      <c r="N1000">
        <f>Table1[[#This Row],[cx]]*$W$9+Table1[[#This Row],[cy]]*$X$9+Table1[[#This Row],[cz]]*$Y$9</f>
        <v>3.0783969775706355E-2</v>
      </c>
      <c r="O1000">
        <f>Table1[[#This Row],[cx]]*$W$10+Table1[[#This Row],[cy]]*$X$10+Table1[[#This Row],[cz]]*$Y$10</f>
        <v>-0.12764423252093768</v>
      </c>
      <c r="P1000">
        <f>Table1[[#This Row],[cx]]*$W$11+Table1[[#This Row],[cy]]*$X$11+Table1[[#This Row],[cz]]*$Y$11</f>
        <v>1.0296371175135501</v>
      </c>
      <c r="Q1000">
        <f t="shared" si="81"/>
        <v>5.9897223667609344E-3</v>
      </c>
      <c r="R1000">
        <f t="shared" si="82"/>
        <v>-76.440894153674563</v>
      </c>
      <c r="AF1000">
        <f t="shared" si="83"/>
        <v>1.7700385164976522</v>
      </c>
      <c r="AG1000">
        <f t="shared" si="84"/>
        <v>0.45011564385477476</v>
      </c>
      <c r="AH1000">
        <f t="shared" si="85"/>
        <v>3.0538650480472881E-2</v>
      </c>
      <c r="AI1000">
        <f>SQRT(Table1[[#This Row],[ax]]*Table1[[#This Row],[ax]]+Table1[[#This Row],[ay]]*Table1[[#This Row],[ay]]+Table1[[#This Row],[az]]*Table1[[#This Row],[az]])-9.807</f>
        <v>0.27435375322034794</v>
      </c>
    </row>
    <row r="1001" spans="1:35" x14ac:dyDescent="0.25">
      <c r="A1001">
        <v>55069658</v>
      </c>
      <c r="B1001">
        <v>0.57224299999999995</v>
      </c>
      <c r="C1001">
        <v>0.70872000000000002</v>
      </c>
      <c r="D1001">
        <v>-9.8598250000000007</v>
      </c>
      <c r="E1001">
        <v>3.9016000000000002E-2</v>
      </c>
      <c r="F1001">
        <v>-3.1960000000000001E-3</v>
      </c>
      <c r="G1001">
        <v>3.9899999999999999E-4</v>
      </c>
      <c r="H1001">
        <v>12.84965</v>
      </c>
      <c r="I1001">
        <v>0.180395</v>
      </c>
      <c r="J1001">
        <v>76.454802999999998</v>
      </c>
      <c r="K1001">
        <f>Table1[[#This Row],[mx]]-$W$8</f>
        <v>2.7344180252965646</v>
      </c>
      <c r="L1001">
        <f>Table1[[#This Row],[my]]-$X$8</f>
        <v>-6.9672744763265513</v>
      </c>
      <c r="M1001">
        <f>Table1[[#This Row],[mz]]-$Y$8</f>
        <v>51.015084617197161</v>
      </c>
      <c r="N1001">
        <f>Table1[[#This Row],[cx]]*$W$9+Table1[[#This Row],[cy]]*$X$9+Table1[[#This Row],[cz]]*$Y$9</f>
        <v>5.165810799350793E-2</v>
      </c>
      <c r="O1001">
        <f>Table1[[#This Row],[cx]]*$W$10+Table1[[#This Row],[cy]]*$X$10+Table1[[#This Row],[cz]]*$Y$10</f>
        <v>-0.14174146814808375</v>
      </c>
      <c r="P1001">
        <f>Table1[[#This Row],[cx]]*$W$11+Table1[[#This Row],[cy]]*$X$11+Table1[[#This Row],[cz]]*$Y$11</f>
        <v>1.0221905979264796</v>
      </c>
      <c r="Q1001">
        <f t="shared" si="81"/>
        <v>4.5741986662684014E-3</v>
      </c>
      <c r="R1001">
        <f t="shared" si="82"/>
        <v>-69.97557733024901</v>
      </c>
      <c r="AF1001">
        <f t="shared" si="83"/>
        <v>2.2354521334824202</v>
      </c>
      <c r="AG1001">
        <f t="shared" si="84"/>
        <v>-0.18311731132381109</v>
      </c>
      <c r="AH1001">
        <f t="shared" si="85"/>
        <v>2.2861016025719848E-2</v>
      </c>
      <c r="AI1001">
        <f>SQRT(Table1[[#This Row],[ax]]*Table1[[#This Row],[ax]]+Table1[[#This Row],[ay]]*Table1[[#This Row],[ay]]+Table1[[#This Row],[az]]*Table1[[#This Row],[az]])-9.807</f>
        <v>9.4812718895163073E-2</v>
      </c>
    </row>
    <row r="1002" spans="1:35" x14ac:dyDescent="0.25">
      <c r="A1002">
        <v>55120708</v>
      </c>
      <c r="B1002">
        <v>0.36393700000000001</v>
      </c>
      <c r="C1002">
        <v>0.49801899999999999</v>
      </c>
      <c r="D1002">
        <v>-9.7879950000000004</v>
      </c>
      <c r="E1002">
        <v>3.9815000000000003E-2</v>
      </c>
      <c r="F1002">
        <v>7.5900000000000004E-3</v>
      </c>
      <c r="G1002">
        <v>-0.17404</v>
      </c>
      <c r="H1002">
        <v>12.84965</v>
      </c>
      <c r="I1002">
        <v>1.262767</v>
      </c>
      <c r="J1002">
        <v>76.454802999999998</v>
      </c>
      <c r="K1002">
        <f>Table1[[#This Row],[mx]]-$W$8</f>
        <v>2.7344180252965646</v>
      </c>
      <c r="L1002">
        <f>Table1[[#This Row],[my]]-$X$8</f>
        <v>-5.8849024763265509</v>
      </c>
      <c r="M1002">
        <f>Table1[[#This Row],[mz]]-$Y$8</f>
        <v>51.015084617197161</v>
      </c>
      <c r="N1002">
        <f>Table1[[#This Row],[cx]]*$W$9+Table1[[#This Row],[cy]]*$X$9+Table1[[#This Row],[cz]]*$Y$9</f>
        <v>5.186910207598977E-2</v>
      </c>
      <c r="O1002">
        <f>Table1[[#This Row],[cx]]*$W$10+Table1[[#This Row],[cy]]*$X$10+Table1[[#This Row],[cz]]*$Y$10</f>
        <v>-0.12054276047404897</v>
      </c>
      <c r="P1002">
        <f>Table1[[#This Row],[cx]]*$W$11+Table1[[#This Row],[cy]]*$X$11+Table1[[#This Row],[cz]]*$Y$11</f>
        <v>1.0221232633437467</v>
      </c>
      <c r="Q1002">
        <f t="shared" si="81"/>
        <v>3.8386607191883909E-3</v>
      </c>
      <c r="R1002">
        <f t="shared" si="82"/>
        <v>-66.71796986014013</v>
      </c>
      <c r="AF1002">
        <f t="shared" si="83"/>
        <v>2.2812314613133728</v>
      </c>
      <c r="AG1002">
        <f t="shared" si="84"/>
        <v>0.43487496650429486</v>
      </c>
      <c r="AH1002">
        <f t="shared" si="85"/>
        <v>-9.9717574664568467</v>
      </c>
      <c r="AI1002">
        <f>SQRT(Table1[[#This Row],[ax]]*Table1[[#This Row],[ax]]+Table1[[#This Row],[ay]]*Table1[[#This Row],[ay]]+Table1[[#This Row],[az]]*Table1[[#This Row],[az]])-9.807</f>
        <v>4.1144157595773834E-4</v>
      </c>
    </row>
    <row r="1003" spans="1:35" x14ac:dyDescent="0.25">
      <c r="A1003">
        <v>55171763</v>
      </c>
      <c r="B1003">
        <v>0.40703499999999998</v>
      </c>
      <c r="C1003">
        <v>-1.0175879999999999</v>
      </c>
      <c r="D1003">
        <v>-10.159115999999999</v>
      </c>
      <c r="E1003">
        <v>6.4981999999999998E-2</v>
      </c>
      <c r="F1003">
        <v>-7.0308999999999996E-2</v>
      </c>
      <c r="G1003">
        <v>-2.1184440000000002</v>
      </c>
      <c r="H1003">
        <v>12.487689</v>
      </c>
      <c r="I1003">
        <v>1.984348</v>
      </c>
      <c r="J1003">
        <v>77.841742999999994</v>
      </c>
      <c r="K1003">
        <f>Table1[[#This Row],[mx]]-$W$8</f>
        <v>2.3724570252965638</v>
      </c>
      <c r="L1003">
        <f>Table1[[#This Row],[my]]-$X$8</f>
        <v>-5.1633214763265514</v>
      </c>
      <c r="M1003">
        <f>Table1[[#This Row],[mz]]-$Y$8</f>
        <v>52.402024617197156</v>
      </c>
      <c r="N1003">
        <f>Table1[[#This Row],[cx]]*$W$9+Table1[[#This Row],[cy]]*$X$9+Table1[[#This Row],[cz]]*$Y$9</f>
        <v>4.500725102042253E-2</v>
      </c>
      <c r="O1003">
        <f>Table1[[#This Row],[cx]]*$W$10+Table1[[#This Row],[cy]]*$X$10+Table1[[#This Row],[cz]]*$Y$10</f>
        <v>-0.10655370003063482</v>
      </c>
      <c r="P1003">
        <f>Table1[[#This Row],[cx]]*$W$11+Table1[[#This Row],[cy]]*$X$11+Table1[[#This Row],[cz]]*$Y$11</f>
        <v>1.0500727613290866</v>
      </c>
      <c r="Q1003">
        <f t="shared" si="81"/>
        <v>1.3463459304498878E-2</v>
      </c>
      <c r="R1003">
        <f t="shared" si="82"/>
        <v>-67.10127494778267</v>
      </c>
      <c r="AF1003">
        <f t="shared" si="83"/>
        <v>3.7231943443191153</v>
      </c>
      <c r="AG1003">
        <f t="shared" si="84"/>
        <v>-4.0284089617853045</v>
      </c>
      <c r="AH1003">
        <f t="shared" si="85"/>
        <v>-121.37790033481218</v>
      </c>
      <c r="AI1003">
        <f>SQRT(Table1[[#This Row],[ax]]*Table1[[#This Row],[ax]]+Table1[[#This Row],[ay]]*Table1[[#This Row],[ay]]+Table1[[#This Row],[az]]*Table1[[#This Row],[az]])-9.807</f>
        <v>0.41106247438451327</v>
      </c>
    </row>
    <row r="1004" spans="1:35" x14ac:dyDescent="0.25">
      <c r="A1004">
        <v>55222825</v>
      </c>
      <c r="B1004">
        <v>0.98885599999999996</v>
      </c>
      <c r="C1004">
        <v>0.27055899999999999</v>
      </c>
      <c r="D1004">
        <v>-10.190242</v>
      </c>
      <c r="E1004">
        <v>8.0029000000000003E-2</v>
      </c>
      <c r="F1004">
        <v>-0.127168</v>
      </c>
      <c r="G1004">
        <v>-3.2305969999999999</v>
      </c>
      <c r="H1004">
        <v>14.297499</v>
      </c>
      <c r="I1004">
        <v>2.7059299999999999</v>
      </c>
      <c r="J1004">
        <v>77.148269999999997</v>
      </c>
      <c r="K1004">
        <f>Table1[[#This Row],[mx]]-$W$8</f>
        <v>4.1822670252965644</v>
      </c>
      <c r="L1004">
        <f>Table1[[#This Row],[my]]-$X$8</f>
        <v>-4.4417394763265516</v>
      </c>
      <c r="M1004">
        <f>Table1[[#This Row],[mz]]-$Y$8</f>
        <v>51.708551617197159</v>
      </c>
      <c r="N1004">
        <f>Table1[[#This Row],[cx]]*$W$9+Table1[[#This Row],[cy]]*$X$9+Table1[[#This Row],[cz]]*$Y$9</f>
        <v>8.0172364073732613E-2</v>
      </c>
      <c r="O1004">
        <f>Table1[[#This Row],[cx]]*$W$10+Table1[[#This Row],[cy]]*$X$10+Table1[[#This Row],[cz]]*$Y$10</f>
        <v>-9.2350497380429816E-2</v>
      </c>
      <c r="P1004">
        <f>Table1[[#This Row],[cx]]*$W$11+Table1[[#This Row],[cy]]*$X$11+Table1[[#This Row],[cz]]*$Y$11</f>
        <v>1.0352241643570088</v>
      </c>
      <c r="Q1004">
        <f t="shared" si="81"/>
        <v>7.5074067637480833E-3</v>
      </c>
      <c r="R1004">
        <f t="shared" si="82"/>
        <v>-49.037726803135975</v>
      </c>
      <c r="AF1004">
        <f t="shared" si="83"/>
        <v>4.5853239386524658</v>
      </c>
      <c r="AG1004">
        <f t="shared" si="84"/>
        <v>-7.2861896891196531</v>
      </c>
      <c r="AH1004">
        <f t="shared" si="85"/>
        <v>-185.0995734076252</v>
      </c>
      <c r="AI1004">
        <f>SQRT(Table1[[#This Row],[ax]]*Table1[[#This Row],[ax]]+Table1[[#This Row],[ay]]*Table1[[#This Row],[ay]]+Table1[[#This Row],[az]]*Table1[[#This Row],[az]])-9.807</f>
        <v>0.43468298570996566</v>
      </c>
    </row>
    <row r="1005" spans="1:35" x14ac:dyDescent="0.25">
      <c r="A1005">
        <v>55273884</v>
      </c>
      <c r="B1005">
        <v>0.50999099999999997</v>
      </c>
      <c r="C1005">
        <v>2.746289</v>
      </c>
      <c r="D1005">
        <v>-10.137567000000001</v>
      </c>
      <c r="E1005">
        <v>4.7272000000000002E-2</v>
      </c>
      <c r="F1005">
        <v>3.8084E-2</v>
      </c>
      <c r="G1005">
        <v>-0.95329299999999995</v>
      </c>
      <c r="H1005">
        <v>14.478479</v>
      </c>
      <c r="I1005">
        <v>2.1647439999999998</v>
      </c>
      <c r="J1005">
        <v>75.587967000000006</v>
      </c>
      <c r="K1005">
        <f>Table1[[#This Row],[mx]]-$W$8</f>
        <v>4.3632470252965643</v>
      </c>
      <c r="L1005">
        <f>Table1[[#This Row],[my]]-$X$8</f>
        <v>-4.9829254763265514</v>
      </c>
      <c r="M1005">
        <f>Table1[[#This Row],[mz]]-$Y$8</f>
        <v>50.148248617197169</v>
      </c>
      <c r="N1005">
        <f>Table1[[#This Row],[cx]]*$W$9+Table1[[#This Row],[cy]]*$X$9+Table1[[#This Row],[cz]]*$Y$9</f>
        <v>8.3566477431616257E-2</v>
      </c>
      <c r="O1005">
        <f>Table1[[#This Row],[cx]]*$W$10+Table1[[#This Row],[cy]]*$X$10+Table1[[#This Row],[cz]]*$Y$10</f>
        <v>-0.10278838447897604</v>
      </c>
      <c r="P1005">
        <f>Table1[[#This Row],[cx]]*$W$11+Table1[[#This Row],[cy]]*$X$11+Table1[[#This Row],[cz]]*$Y$11</f>
        <v>1.0038762430416226</v>
      </c>
      <c r="Q1005">
        <f t="shared" si="81"/>
        <v>6.4091603188631266E-4</v>
      </c>
      <c r="R1005">
        <f t="shared" si="82"/>
        <v>-50.889049996511964</v>
      </c>
      <c r="AF1005">
        <f t="shared" si="83"/>
        <v>2.7084860891424278</v>
      </c>
      <c r="AG1005">
        <f t="shared" si="84"/>
        <v>2.1820524669762271</v>
      </c>
      <c r="AH1005">
        <f t="shared" si="85"/>
        <v>-54.619665539364782</v>
      </c>
      <c r="AI1005">
        <f>SQRT(Table1[[#This Row],[ax]]*Table1[[#This Row],[ax]]+Table1[[#This Row],[ay]]*Table1[[#This Row],[ay]]+Table1[[#This Row],[az]]*Table1[[#This Row],[az]])-9.807</f>
        <v>0.70834396827279278</v>
      </c>
    </row>
    <row r="1006" spans="1:35" x14ac:dyDescent="0.25">
      <c r="A1006">
        <v>55324952</v>
      </c>
      <c r="B1006">
        <v>0.57703199999999999</v>
      </c>
      <c r="C1006">
        <v>1.453354</v>
      </c>
      <c r="D1006">
        <v>-9.9675689999999992</v>
      </c>
      <c r="E1006">
        <v>4.8469999999999999E-2</v>
      </c>
      <c r="F1006">
        <v>5.7260000000000002E-3</v>
      </c>
      <c r="G1006">
        <v>4.5269999999999998E-3</v>
      </c>
      <c r="H1006">
        <v>15.021421999999999</v>
      </c>
      <c r="I1006">
        <v>3.0667200000000001</v>
      </c>
      <c r="J1006">
        <v>76.108069999999998</v>
      </c>
      <c r="K1006">
        <f>Table1[[#This Row],[mx]]-$W$8</f>
        <v>4.9061900252965636</v>
      </c>
      <c r="L1006">
        <f>Table1[[#This Row],[my]]-$X$8</f>
        <v>-4.080949476326551</v>
      </c>
      <c r="M1006">
        <f>Table1[[#This Row],[mz]]-$Y$8</f>
        <v>50.66835161719716</v>
      </c>
      <c r="N1006">
        <f>Table1[[#This Row],[cx]]*$W$9+Table1[[#This Row],[cy]]*$X$9+Table1[[#This Row],[cz]]*$Y$9</f>
        <v>9.4251015669516713E-2</v>
      </c>
      <c r="O1006">
        <f>Table1[[#This Row],[cx]]*$W$10+Table1[[#This Row],[cy]]*$X$10+Table1[[#This Row],[cz]]*$Y$10</f>
        <v>-8.5176995040323861E-2</v>
      </c>
      <c r="P1006">
        <f>Table1[[#This Row],[cx]]*$W$11+Table1[[#This Row],[cy]]*$X$11+Table1[[#This Row],[cz]]*$Y$11</f>
        <v>1.0139820144627587</v>
      </c>
      <c r="Q1006">
        <f t="shared" si="81"/>
        <v>1.9623039526307155E-3</v>
      </c>
      <c r="R1006">
        <f t="shared" si="82"/>
        <v>-42.104908306945511</v>
      </c>
      <c r="AF1006">
        <f t="shared" si="83"/>
        <v>2.7771264329991001</v>
      </c>
      <c r="AG1006">
        <f t="shared" si="84"/>
        <v>0.32807563349190938</v>
      </c>
      <c r="AH1006">
        <f t="shared" si="85"/>
        <v>0.25937799385572369</v>
      </c>
      <c r="AI1006">
        <f>SQRT(Table1[[#This Row],[ax]]*Table1[[#This Row],[ax]]+Table1[[#This Row],[ay]]*Table1[[#This Row],[ay]]+Table1[[#This Row],[az]]*Table1[[#This Row],[az]])-9.807</f>
        <v>0.28248143107964552</v>
      </c>
    </row>
    <row r="1007" spans="1:35" x14ac:dyDescent="0.25">
      <c r="A1007">
        <v>55376003</v>
      </c>
      <c r="B1007">
        <v>0.53393400000000002</v>
      </c>
      <c r="C1007">
        <v>0.77336700000000003</v>
      </c>
      <c r="D1007">
        <v>-9.9340489999999999</v>
      </c>
      <c r="E1007">
        <v>3.4622E-2</v>
      </c>
      <c r="F1007">
        <v>2.5566999999999999E-2</v>
      </c>
      <c r="G1007">
        <v>-7.4570000000000001E-3</v>
      </c>
      <c r="H1007">
        <v>14.297499</v>
      </c>
      <c r="I1007">
        <v>2.3451390000000001</v>
      </c>
      <c r="J1007">
        <v>76.454802999999998</v>
      </c>
      <c r="K1007">
        <f>Table1[[#This Row],[mx]]-$W$8</f>
        <v>4.1822670252965644</v>
      </c>
      <c r="L1007">
        <f>Table1[[#This Row],[my]]-$X$8</f>
        <v>-4.8025304763265506</v>
      </c>
      <c r="M1007">
        <f>Table1[[#This Row],[mz]]-$Y$8</f>
        <v>51.015084617197161</v>
      </c>
      <c r="N1007">
        <f>Table1[[#This Row],[cx]]*$W$9+Table1[[#This Row],[cy]]*$X$9+Table1[[#This Row],[cz]]*$Y$9</f>
        <v>8.0100723222507983E-2</v>
      </c>
      <c r="O1007">
        <f>Table1[[#This Row],[cx]]*$W$10+Table1[[#This Row],[cy]]*$X$10+Table1[[#This Row],[cz]]*$Y$10</f>
        <v>-9.9344928271900848E-2</v>
      </c>
      <c r="P1007">
        <f>Table1[[#This Row],[cx]]*$W$11+Table1[[#This Row],[cy]]*$X$11+Table1[[#This Row],[cz]]*$Y$11</f>
        <v>1.0213390811967382</v>
      </c>
      <c r="Q1007">
        <f t="shared" si="81"/>
        <v>3.5306246216344145E-3</v>
      </c>
      <c r="R1007">
        <f t="shared" si="82"/>
        <v>-51.121149332765192</v>
      </c>
      <c r="AF1007">
        <f t="shared" si="83"/>
        <v>1.9836944783019361</v>
      </c>
      <c r="AG1007">
        <f t="shared" si="84"/>
        <v>1.4648811948109757</v>
      </c>
      <c r="AH1007">
        <f t="shared" si="85"/>
        <v>-0.42725462782905488</v>
      </c>
      <c r="AI1007">
        <f>SQRT(Table1[[#This Row],[ax]]*Table1[[#This Row],[ax]]+Table1[[#This Row],[ay]]*Table1[[#This Row],[ay]]+Table1[[#This Row],[az]]*Table1[[#This Row],[az]])-9.807</f>
        <v>0.17140225524337005</v>
      </c>
    </row>
    <row r="1008" spans="1:35" x14ac:dyDescent="0.25">
      <c r="A1008">
        <v>55427065</v>
      </c>
      <c r="B1008">
        <v>0.91942000000000002</v>
      </c>
      <c r="C1008">
        <v>0.77336700000000003</v>
      </c>
      <c r="D1008">
        <v>-10.108834</v>
      </c>
      <c r="E1008">
        <v>5.1931999999999999E-2</v>
      </c>
      <c r="F1008">
        <v>-1.8908999999999999E-2</v>
      </c>
      <c r="G1008">
        <v>-9.3199999999999999E-4</v>
      </c>
      <c r="H1008">
        <v>14.116517999999999</v>
      </c>
      <c r="I1008">
        <v>1.8039529999999999</v>
      </c>
      <c r="J1008">
        <v>76.628174000000001</v>
      </c>
      <c r="K1008">
        <f>Table1[[#This Row],[mx]]-$W$8</f>
        <v>4.0012860252965634</v>
      </c>
      <c r="L1008">
        <f>Table1[[#This Row],[my]]-$X$8</f>
        <v>-5.3437164763265512</v>
      </c>
      <c r="M1008">
        <f>Table1[[#This Row],[mz]]-$Y$8</f>
        <v>51.188455617197164</v>
      </c>
      <c r="N1008">
        <f>Table1[[#This Row],[cx]]*$W$9+Table1[[#This Row],[cy]]*$X$9+Table1[[#This Row],[cz]]*$Y$9</f>
        <v>7.6492977581802082E-2</v>
      </c>
      <c r="O1008">
        <f>Table1[[#This Row],[cx]]*$W$10+Table1[[#This Row],[cy]]*$X$10+Table1[[#This Row],[cz]]*$Y$10</f>
        <v>-0.10996212599720062</v>
      </c>
      <c r="P1008">
        <f>Table1[[#This Row],[cx]]*$W$11+Table1[[#This Row],[cy]]*$X$11+Table1[[#This Row],[cz]]*$Y$11</f>
        <v>1.0249393216162703</v>
      </c>
      <c r="Q1008">
        <f t="shared" si="81"/>
        <v>4.6845069112912731E-3</v>
      </c>
      <c r="R1008">
        <f t="shared" si="82"/>
        <v>-55.176358621030005</v>
      </c>
      <c r="AF1008">
        <f t="shared" si="83"/>
        <v>2.9754844216733911</v>
      </c>
      <c r="AG1008">
        <f t="shared" si="84"/>
        <v>-1.0834058948128735</v>
      </c>
      <c r="AH1008">
        <f t="shared" si="85"/>
        <v>-5.3399666506192725E-2</v>
      </c>
      <c r="AI1008">
        <f>SQRT(Table1[[#This Row],[ax]]*Table1[[#This Row],[ax]]+Table1[[#This Row],[ay]]*Table1[[#This Row],[ay]]+Table1[[#This Row],[az]]*Table1[[#This Row],[az]])-9.807</f>
        <v>0.37297811847574636</v>
      </c>
    </row>
    <row r="1009" spans="1:35" x14ac:dyDescent="0.25">
      <c r="A1009">
        <v>55478122</v>
      </c>
      <c r="B1009">
        <v>0.64886200000000005</v>
      </c>
      <c r="C1009">
        <v>0.71829699999999996</v>
      </c>
      <c r="D1009">
        <v>-9.8478539999999999</v>
      </c>
      <c r="E1009">
        <v>3.875E-2</v>
      </c>
      <c r="F1009">
        <v>-5.8589999999999996E-3</v>
      </c>
      <c r="G1009">
        <v>-3.4619999999999998E-3</v>
      </c>
      <c r="H1009">
        <v>14.297499</v>
      </c>
      <c r="I1009">
        <v>1.6235580000000001</v>
      </c>
      <c r="J1009">
        <v>76.454802999999998</v>
      </c>
      <c r="K1009">
        <f>Table1[[#This Row],[mx]]-$W$8</f>
        <v>4.1822670252965644</v>
      </c>
      <c r="L1009">
        <f>Table1[[#This Row],[my]]-$X$8</f>
        <v>-5.5241114763265511</v>
      </c>
      <c r="M1009">
        <f>Table1[[#This Row],[mz]]-$Y$8</f>
        <v>51.015084617197161</v>
      </c>
      <c r="N1009">
        <f>Table1[[#This Row],[cx]]*$W$9+Table1[[#This Row],[cy]]*$X$9+Table1[[#This Row],[cz]]*$Y$9</f>
        <v>7.9960060565832339E-2</v>
      </c>
      <c r="O1009">
        <f>Table1[[#This Row],[cx]]*$W$10+Table1[[#This Row],[cy]]*$X$10+Table1[[#This Row],[cz]]*$Y$10</f>
        <v>-0.11347739352611817</v>
      </c>
      <c r="P1009">
        <f>Table1[[#This Row],[cx]]*$W$11+Table1[[#This Row],[cy]]*$X$11+Table1[[#This Row],[cz]]*$Y$11</f>
        <v>1.0213839708978236</v>
      </c>
      <c r="Q1009">
        <f t="shared" si="81"/>
        <v>3.9057432832062273E-3</v>
      </c>
      <c r="R1009">
        <f t="shared" si="82"/>
        <v>-54.830163335439252</v>
      </c>
      <c r="AF1009">
        <f t="shared" si="83"/>
        <v>2.2202114561319402</v>
      </c>
      <c r="AG1009">
        <f t="shared" si="84"/>
        <v>-0.3356959721671493</v>
      </c>
      <c r="AH1009">
        <f t="shared" si="85"/>
        <v>-0.198357988674291</v>
      </c>
      <c r="AI1009">
        <f>SQRT(Table1[[#This Row],[ax]]*Table1[[#This Row],[ax]]+Table1[[#This Row],[ay]]*Table1[[#This Row],[ay]]+Table1[[#This Row],[az]]*Table1[[#This Row],[az]])-9.807</f>
        <v>8.8312065850626453E-2</v>
      </c>
    </row>
    <row r="1010" spans="1:35" x14ac:dyDescent="0.25">
      <c r="A1010">
        <v>55529184</v>
      </c>
      <c r="B1010">
        <v>0.60576399999999997</v>
      </c>
      <c r="C1010">
        <v>0.73026899999999995</v>
      </c>
      <c r="D1010">
        <v>-9.8334879999999991</v>
      </c>
      <c r="E1010">
        <v>3.9815000000000003E-2</v>
      </c>
      <c r="F1010">
        <v>-4.927E-3</v>
      </c>
      <c r="G1010">
        <v>-2.264E-3</v>
      </c>
      <c r="H1010">
        <v>13.754555999999999</v>
      </c>
      <c r="I1010">
        <v>1.8039529999999999</v>
      </c>
      <c r="J1010">
        <v>75.587967000000006</v>
      </c>
      <c r="K1010">
        <f>Table1[[#This Row],[mx]]-$W$8</f>
        <v>3.6393240252965633</v>
      </c>
      <c r="L1010">
        <f>Table1[[#This Row],[my]]-$X$8</f>
        <v>-5.3437164763265512</v>
      </c>
      <c r="M1010">
        <f>Table1[[#This Row],[mz]]-$Y$8</f>
        <v>50.148248617197169</v>
      </c>
      <c r="N1010">
        <f>Table1[[#This Row],[cx]]*$W$9+Table1[[#This Row],[cy]]*$X$9+Table1[[#This Row],[cz]]*$Y$9</f>
        <v>6.9485861503711818E-2</v>
      </c>
      <c r="O1010">
        <f>Table1[[#This Row],[cx]]*$W$10+Table1[[#This Row],[cy]]*$X$10+Table1[[#This Row],[cz]]*$Y$10</f>
        <v>-0.10985418916375717</v>
      </c>
      <c r="P1010">
        <f>Table1[[#This Row],[cx]]*$W$11+Table1[[#This Row],[cy]]*$X$11+Table1[[#This Row],[cz]]*$Y$11</f>
        <v>1.0042571109627398</v>
      </c>
      <c r="Q1010">
        <f t="shared" si="81"/>
        <v>6.4661231184614707E-4</v>
      </c>
      <c r="R1010">
        <f t="shared" si="82"/>
        <v>-57.685496992302873</v>
      </c>
      <c r="AF1010">
        <f t="shared" si="83"/>
        <v>2.2812314613133728</v>
      </c>
      <c r="AG1010">
        <f t="shared" si="84"/>
        <v>-0.28229630566095659</v>
      </c>
      <c r="AH1010">
        <f t="shared" si="85"/>
        <v>-0.12971764481761838</v>
      </c>
      <c r="AI1010">
        <f>SQRT(Table1[[#This Row],[ax]]*Table1[[#This Row],[ax]]+Table1[[#This Row],[ay]]*Table1[[#This Row],[ay]]+Table1[[#This Row],[az]]*Table1[[#This Row],[az]])-9.807</f>
        <v>7.2156294046621383E-2</v>
      </c>
    </row>
    <row r="1011" spans="1:35" x14ac:dyDescent="0.25">
      <c r="A1011">
        <v>55580244</v>
      </c>
      <c r="B1011">
        <v>0.60815799999999998</v>
      </c>
      <c r="C1011">
        <v>0.71111400000000002</v>
      </c>
      <c r="D1011">
        <v>-9.9723579999999998</v>
      </c>
      <c r="E1011">
        <v>4.3144000000000002E-2</v>
      </c>
      <c r="F1011">
        <v>-6.5250000000000004E-3</v>
      </c>
      <c r="G1011">
        <v>-7.9900000000000006E-3</v>
      </c>
      <c r="H1011">
        <v>14.297499</v>
      </c>
      <c r="I1011">
        <v>1.262767</v>
      </c>
      <c r="J1011">
        <v>77.148269999999997</v>
      </c>
      <c r="K1011">
        <f>Table1[[#This Row],[mx]]-$W$8</f>
        <v>4.1822670252965644</v>
      </c>
      <c r="L1011">
        <f>Table1[[#This Row],[my]]-$X$8</f>
        <v>-5.8849024763265509</v>
      </c>
      <c r="M1011">
        <f>Table1[[#This Row],[mz]]-$Y$8</f>
        <v>51.708551617197159</v>
      </c>
      <c r="N1011">
        <f>Table1[[#This Row],[cx]]*$W$9+Table1[[#This Row],[cy]]*$X$9+Table1[[#This Row],[cz]]*$Y$9</f>
        <v>7.9891038565444578E-2</v>
      </c>
      <c r="O1011">
        <f>Table1[[#This Row],[cx]]*$W$10+Table1[[#This Row],[cy]]*$X$10+Table1[[#This Row],[cz]]*$Y$10</f>
        <v>-0.12061544747428207</v>
      </c>
      <c r="P1011">
        <f>Table1[[#This Row],[cx]]*$W$11+Table1[[#This Row],[cy]]*$X$11+Table1[[#This Row],[cz]]*$Y$11</f>
        <v>1.0353139438213896</v>
      </c>
      <c r="Q1011">
        <f t="shared" si="81"/>
        <v>8.6128843069923598E-3</v>
      </c>
      <c r="R1011">
        <f t="shared" si="82"/>
        <v>-56.481038778594929</v>
      </c>
      <c r="AF1011">
        <f t="shared" si="83"/>
        <v>2.4719691113124238</v>
      </c>
      <c r="AG1011">
        <f t="shared" si="84"/>
        <v>-0.37385496132286217</v>
      </c>
      <c r="AH1011">
        <f t="shared" si="85"/>
        <v>-0.45779327830952782</v>
      </c>
      <c r="AI1011">
        <f>SQRT(Table1[[#This Row],[ax]]*Table1[[#This Row],[ax]]+Table1[[#This Row],[ay]]*Table1[[#This Row],[ay]]+Table1[[#This Row],[az]]*Table1[[#This Row],[az]])-9.807</f>
        <v>0.20916011024803893</v>
      </c>
    </row>
    <row r="1012" spans="1:35" x14ac:dyDescent="0.25">
      <c r="A1012">
        <v>55631304</v>
      </c>
      <c r="B1012">
        <v>0.64407300000000001</v>
      </c>
      <c r="C1012">
        <v>0.73026899999999995</v>
      </c>
      <c r="D1012">
        <v>-9.8406710000000004</v>
      </c>
      <c r="E1012">
        <v>4.0613999999999997E-2</v>
      </c>
      <c r="F1012">
        <v>-2.3969999999999998E-3</v>
      </c>
      <c r="G1012">
        <v>-1.864E-3</v>
      </c>
      <c r="H1012">
        <v>14.116517999999999</v>
      </c>
      <c r="I1012">
        <v>2.5255339999999999</v>
      </c>
      <c r="J1012">
        <v>75.934708000000001</v>
      </c>
      <c r="K1012">
        <f>Table1[[#This Row],[mx]]-$W$8</f>
        <v>4.0012860252965634</v>
      </c>
      <c r="L1012">
        <f>Table1[[#This Row],[my]]-$X$8</f>
        <v>-4.6221354763265516</v>
      </c>
      <c r="M1012">
        <f>Table1[[#This Row],[mz]]-$Y$8</f>
        <v>50.494989617197163</v>
      </c>
      <c r="N1012">
        <f>Table1[[#This Row],[cx]]*$W$9+Table1[[#This Row],[cy]]*$X$9+Table1[[#This Row],[cz]]*$Y$9</f>
        <v>7.6632330814947511E-2</v>
      </c>
      <c r="O1012">
        <f>Table1[[#This Row],[cx]]*$W$10+Table1[[#This Row],[cy]]*$X$10+Table1[[#This Row],[cz]]*$Y$10</f>
        <v>-9.5757849318191257E-2</v>
      </c>
      <c r="P1012">
        <f>Table1[[#This Row],[cx]]*$W$11+Table1[[#This Row],[cy]]*$X$11+Table1[[#This Row],[cz]]*$Y$11</f>
        <v>1.0109869239283351</v>
      </c>
      <c r="Q1012">
        <f t="shared" si="81"/>
        <v>1.3791300443233004E-3</v>
      </c>
      <c r="R1012">
        <f t="shared" si="82"/>
        <v>-51.33068838609649</v>
      </c>
      <c r="AF1012">
        <f t="shared" si="83"/>
        <v>2.3270107891443255</v>
      </c>
      <c r="AG1012">
        <f t="shared" si="84"/>
        <v>-0.13733798349285831</v>
      </c>
      <c r="AH1012">
        <f t="shared" si="85"/>
        <v>-0.10679933301238545</v>
      </c>
      <c r="AI1012">
        <f>SQRT(Table1[[#This Row],[ax]]*Table1[[#This Row],[ax]]+Table1[[#This Row],[ay]]*Table1[[#This Row],[ay]]+Table1[[#This Row],[az]]*Table1[[#This Row],[az]])-9.807</f>
        <v>8.1727348447371284E-2</v>
      </c>
    </row>
    <row r="1013" spans="1:35" x14ac:dyDescent="0.25">
      <c r="A1013">
        <v>55682358</v>
      </c>
      <c r="B1013">
        <v>0.62731300000000001</v>
      </c>
      <c r="C1013">
        <v>0.739846</v>
      </c>
      <c r="D1013">
        <v>-9.89574</v>
      </c>
      <c r="E1013">
        <v>3.7551000000000001E-2</v>
      </c>
      <c r="F1013">
        <v>-6.6600000000000003E-4</v>
      </c>
      <c r="G1013">
        <v>-2.1310000000000001E-3</v>
      </c>
      <c r="H1013">
        <v>14.840441999999999</v>
      </c>
      <c r="I1013">
        <v>2.8863249999999998</v>
      </c>
      <c r="J1013">
        <v>76.628174000000001</v>
      </c>
      <c r="K1013">
        <f>Table1[[#This Row],[mx]]-$W$8</f>
        <v>4.7252100252965636</v>
      </c>
      <c r="L1013">
        <f>Table1[[#This Row],[my]]-$X$8</f>
        <v>-4.2613444763265509</v>
      </c>
      <c r="M1013">
        <f>Table1[[#This Row],[mz]]-$Y$8</f>
        <v>51.188455617197164</v>
      </c>
      <c r="N1013">
        <f>Table1[[#This Row],[cx]]*$W$9+Table1[[#This Row],[cy]]*$X$9+Table1[[#This Row],[cz]]*$Y$9</f>
        <v>9.0714275519662116E-2</v>
      </c>
      <c r="O1013">
        <f>Table1[[#This Row],[cx]]*$W$10+Table1[[#This Row],[cy]]*$X$10+Table1[[#This Row],[cz]]*$Y$10</f>
        <v>-8.876385605880685E-2</v>
      </c>
      <c r="P1013">
        <f>Table1[[#This Row],[cx]]*$W$11+Table1[[#This Row],[cy]]*$X$11+Table1[[#This Row],[cz]]*$Y$11</f>
        <v>1.0245135634989557</v>
      </c>
      <c r="Q1013">
        <f t="shared" si="81"/>
        <v>4.3212405910206539E-3</v>
      </c>
      <c r="R1013">
        <f t="shared" si="82"/>
        <v>-44.377381502520727</v>
      </c>
      <c r="AF1013">
        <f t="shared" si="83"/>
        <v>2.1515138164957546</v>
      </c>
      <c r="AG1013">
        <f t="shared" si="84"/>
        <v>-3.8158989155712829E-2</v>
      </c>
      <c r="AH1013">
        <f t="shared" si="85"/>
        <v>-0.12209730614237843</v>
      </c>
      <c r="AI1013">
        <f>SQRT(Table1[[#This Row],[ax]]*Table1[[#This Row],[ax]]+Table1[[#This Row],[ay]]*Table1[[#This Row],[ay]]+Table1[[#This Row],[az]]*Table1[[#This Row],[az]])-9.807</f>
        <v>0.13616669131544867</v>
      </c>
    </row>
    <row r="1014" spans="1:35" x14ac:dyDescent="0.25">
      <c r="A1014">
        <v>55733417</v>
      </c>
      <c r="B1014">
        <v>0.64646700000000001</v>
      </c>
      <c r="C1014">
        <v>0.72069099999999997</v>
      </c>
      <c r="D1014">
        <v>-9.9292599999999993</v>
      </c>
      <c r="E1014">
        <v>3.8350000000000002E-2</v>
      </c>
      <c r="F1014">
        <v>-5.8589999999999996E-3</v>
      </c>
      <c r="G1014">
        <v>0</v>
      </c>
      <c r="H1014">
        <v>14.116517999999999</v>
      </c>
      <c r="I1014">
        <v>2.5255339999999999</v>
      </c>
      <c r="J1014">
        <v>75.934708000000001</v>
      </c>
      <c r="K1014">
        <f>Table1[[#This Row],[mx]]-$W$8</f>
        <v>4.0012860252965634</v>
      </c>
      <c r="L1014">
        <f>Table1[[#This Row],[my]]-$X$8</f>
        <v>-4.6221354763265516</v>
      </c>
      <c r="M1014">
        <f>Table1[[#This Row],[mz]]-$Y$8</f>
        <v>50.494989617197163</v>
      </c>
      <c r="N1014">
        <f>Table1[[#This Row],[cx]]*$W$9+Table1[[#This Row],[cy]]*$X$9+Table1[[#This Row],[cz]]*$Y$9</f>
        <v>7.6632330814947511E-2</v>
      </c>
      <c r="O1014">
        <f>Table1[[#This Row],[cx]]*$W$10+Table1[[#This Row],[cy]]*$X$10+Table1[[#This Row],[cz]]*$Y$10</f>
        <v>-9.5757849318191257E-2</v>
      </c>
      <c r="P1014">
        <f>Table1[[#This Row],[cx]]*$W$11+Table1[[#This Row],[cy]]*$X$11+Table1[[#This Row],[cz]]*$Y$11</f>
        <v>1.0109869239283351</v>
      </c>
      <c r="Q1014">
        <f t="shared" si="81"/>
        <v>1.3791300443233004E-3</v>
      </c>
      <c r="R1014">
        <f t="shared" si="82"/>
        <v>-51.33068838609649</v>
      </c>
      <c r="AF1014">
        <f t="shared" si="83"/>
        <v>2.1972931443267072</v>
      </c>
      <c r="AG1014">
        <f t="shared" si="84"/>
        <v>-0.3356959721671493</v>
      </c>
      <c r="AH1014">
        <f t="shared" si="85"/>
        <v>0</v>
      </c>
      <c r="AI1014">
        <f>SQRT(Table1[[#This Row],[ax]]*Table1[[#This Row],[ax]]+Table1[[#This Row],[ay]]*Table1[[#This Row],[ay]]+Table1[[#This Row],[az]]*Table1[[#This Row],[az]])-9.807</f>
        <v>0.16934799148315527</v>
      </c>
    </row>
    <row r="1015" spans="1:35" x14ac:dyDescent="0.25">
      <c r="A1015">
        <v>55784466</v>
      </c>
      <c r="B1015">
        <v>0.62731300000000001</v>
      </c>
      <c r="C1015">
        <v>0.70872000000000002</v>
      </c>
      <c r="D1015">
        <v>-10.010668000000001</v>
      </c>
      <c r="E1015">
        <v>3.8883000000000001E-2</v>
      </c>
      <c r="F1015">
        <v>-3.9950000000000003E-3</v>
      </c>
      <c r="G1015">
        <v>7.9900000000000001E-4</v>
      </c>
      <c r="H1015">
        <v>13.754555999999999</v>
      </c>
      <c r="I1015">
        <v>3.9686970000000001</v>
      </c>
      <c r="J1015">
        <v>76.974907000000002</v>
      </c>
      <c r="K1015">
        <f>Table1[[#This Row],[mx]]-$W$8</f>
        <v>3.6393240252965633</v>
      </c>
      <c r="L1015">
        <f>Table1[[#This Row],[my]]-$X$8</f>
        <v>-3.178972476326551</v>
      </c>
      <c r="M1015">
        <f>Table1[[#This Row],[mz]]-$Y$8</f>
        <v>51.535188617197164</v>
      </c>
      <c r="N1015">
        <f>Table1[[#This Row],[cx]]*$W$9+Table1[[#This Row],[cy]]*$X$9+Table1[[#This Row],[cz]]*$Y$9</f>
        <v>6.9910468530841749E-2</v>
      </c>
      <c r="O1015">
        <f>Table1[[#This Row],[cx]]*$W$10+Table1[[#This Row],[cy]]*$X$10+Table1[[#This Row],[cz]]*$Y$10</f>
        <v>-6.7600397493706582E-2</v>
      </c>
      <c r="P1015">
        <f>Table1[[#This Row],[cx]]*$W$11+Table1[[#This Row],[cy]]*$X$11+Table1[[#This Row],[cz]]*$Y$11</f>
        <v>1.0319376182115201</v>
      </c>
      <c r="Q1015">
        <f t="shared" si="81"/>
        <v>5.5282994953624416E-3</v>
      </c>
      <c r="R1015">
        <f t="shared" si="82"/>
        <v>-44.037567897268161</v>
      </c>
      <c r="AF1015">
        <f t="shared" si="83"/>
        <v>2.2278317948071802</v>
      </c>
      <c r="AG1015">
        <f t="shared" si="84"/>
        <v>-0.22889663915476391</v>
      </c>
      <c r="AH1015">
        <f t="shared" si="85"/>
        <v>4.5779327830952773E-2</v>
      </c>
      <c r="AI1015">
        <f>SQRT(Table1[[#This Row],[ax]]*Table1[[#This Row],[ax]]+Table1[[#This Row],[ay]]*Table1[[#This Row],[ay]]+Table1[[#This Row],[az]]*Table1[[#This Row],[az]])-9.807</f>
        <v>0.24831100685568153</v>
      </c>
    </row>
    <row r="1016" spans="1:35" x14ac:dyDescent="0.25">
      <c r="A1016">
        <v>55835520</v>
      </c>
      <c r="B1016">
        <v>0.33041700000000002</v>
      </c>
      <c r="C1016">
        <v>0.55069400000000002</v>
      </c>
      <c r="D1016">
        <v>-9.5725060000000006</v>
      </c>
      <c r="E1016">
        <v>3.2224999999999997E-2</v>
      </c>
      <c r="F1016">
        <v>-4.927E-3</v>
      </c>
      <c r="G1016">
        <v>-3.9950000000000003E-3</v>
      </c>
      <c r="H1016">
        <v>12.84965</v>
      </c>
      <c r="I1016">
        <v>2.7059299999999999</v>
      </c>
      <c r="J1016">
        <v>77.148269999999997</v>
      </c>
      <c r="K1016">
        <f>Table1[[#This Row],[mx]]-$W$8</f>
        <v>2.7344180252965646</v>
      </c>
      <c r="L1016">
        <f>Table1[[#This Row],[my]]-$X$8</f>
        <v>-4.4417394763265516</v>
      </c>
      <c r="M1016">
        <f>Table1[[#This Row],[mz]]-$Y$8</f>
        <v>51.708551617197159</v>
      </c>
      <c r="N1016">
        <f>Table1[[#This Row],[cx]]*$W$9+Table1[[#This Row],[cy]]*$X$9+Table1[[#This Row],[cz]]*$Y$9</f>
        <v>5.215173700969624E-2</v>
      </c>
      <c r="O1016">
        <f>Table1[[#This Row],[cx]]*$W$10+Table1[[#This Row],[cy]]*$X$10+Table1[[#This Row],[cz]]*$Y$10</f>
        <v>-9.2349621908543136E-2</v>
      </c>
      <c r="P1016">
        <f>Table1[[#This Row],[cx]]*$W$11+Table1[[#This Row],[cy]]*$X$11+Table1[[#This Row],[cz]]*$Y$11</f>
        <v>1.0359410119212844</v>
      </c>
      <c r="Q1016">
        <f t="shared" si="81"/>
        <v>7.1270802502304996E-3</v>
      </c>
      <c r="R1016">
        <f t="shared" si="82"/>
        <v>-60.545686442501783</v>
      </c>
      <c r="AF1016">
        <f t="shared" si="83"/>
        <v>1.8463564948090776</v>
      </c>
      <c r="AG1016">
        <f t="shared" si="84"/>
        <v>-0.28229630566095659</v>
      </c>
      <c r="AH1016">
        <f t="shared" si="85"/>
        <v>-0.22889663915476391</v>
      </c>
      <c r="AI1016">
        <f>SQRT(Table1[[#This Row],[ax]]*Table1[[#This Row],[ax]]+Table1[[#This Row],[ay]]*Table1[[#This Row],[ay]]+Table1[[#This Row],[az]]*Table1[[#This Row],[az]])-9.807</f>
        <v>-0.21297527647749881</v>
      </c>
    </row>
    <row r="1017" spans="1:35" x14ac:dyDescent="0.25">
      <c r="A1017">
        <v>55886572</v>
      </c>
      <c r="B1017">
        <v>0.75181799999999999</v>
      </c>
      <c r="C1017">
        <v>0.72787400000000002</v>
      </c>
      <c r="D1017">
        <v>-9.9939070000000001</v>
      </c>
      <c r="E1017">
        <v>4.1812000000000002E-2</v>
      </c>
      <c r="F1017">
        <v>-1.1851E-2</v>
      </c>
      <c r="G1017">
        <v>-7.9900000000000001E-4</v>
      </c>
      <c r="H1017">
        <v>14.840441999999999</v>
      </c>
      <c r="I1017">
        <v>0.36079099999999997</v>
      </c>
      <c r="J1017">
        <v>76.974907000000002</v>
      </c>
      <c r="K1017">
        <f>Table1[[#This Row],[mx]]-$W$8</f>
        <v>4.7252100252965636</v>
      </c>
      <c r="L1017">
        <f>Table1[[#This Row],[my]]-$X$8</f>
        <v>-6.7868784763265513</v>
      </c>
      <c r="M1017">
        <f>Table1[[#This Row],[mz]]-$Y$8</f>
        <v>51.535188617197164</v>
      </c>
      <c r="N1017">
        <f>Table1[[#This Row],[cx]]*$W$9+Table1[[#This Row],[cy]]*$X$9+Table1[[#This Row],[cz]]*$Y$9</f>
        <v>9.0222610835594103E-2</v>
      </c>
      <c r="O1017">
        <f>Table1[[#This Row],[cx]]*$W$10+Table1[[#This Row],[cy]]*$X$10+Table1[[#This Row],[cz]]*$Y$10</f>
        <v>-0.13826339995367229</v>
      </c>
      <c r="P1017">
        <f>Table1[[#This Row],[cx]]*$W$11+Table1[[#This Row],[cy]]*$X$11+Table1[[#This Row],[cz]]*$Y$11</f>
        <v>1.031624431477284</v>
      </c>
      <c r="Q1017">
        <f t="shared" si="81"/>
        <v>8.3733214798029851E-3</v>
      </c>
      <c r="R1017">
        <f t="shared" si="82"/>
        <v>-56.873882889941598</v>
      </c>
      <c r="AF1017">
        <f t="shared" si="83"/>
        <v>2.3956511330009982</v>
      </c>
      <c r="AG1017">
        <f t="shared" si="84"/>
        <v>-0.67901228300953864</v>
      </c>
      <c r="AH1017">
        <f t="shared" si="85"/>
        <v>-4.5779327830952773E-2</v>
      </c>
      <c r="AI1017">
        <f>SQRT(Table1[[#This Row],[ax]]*Table1[[#This Row],[ax]]+Table1[[#This Row],[ay]]*Table1[[#This Row],[ay]]+Table1[[#This Row],[az]]*Table1[[#This Row],[az]])-9.807</f>
        <v>0.24154258037696685</v>
      </c>
    </row>
    <row r="1018" spans="1:35" x14ac:dyDescent="0.25">
      <c r="A1018">
        <v>55937627</v>
      </c>
      <c r="B1018">
        <v>0.63928399999999996</v>
      </c>
      <c r="C1018">
        <v>0.76139500000000004</v>
      </c>
      <c r="D1018">
        <v>-9.8717970000000008</v>
      </c>
      <c r="E1018">
        <v>4.1013000000000001E-2</v>
      </c>
      <c r="F1018">
        <v>-7.9900000000000006E-3</v>
      </c>
      <c r="G1018">
        <v>-3.4619999999999998E-3</v>
      </c>
      <c r="H1018">
        <v>15.745347000000001</v>
      </c>
      <c r="I1018">
        <v>1.262767</v>
      </c>
      <c r="J1018">
        <v>75.414603999999997</v>
      </c>
      <c r="K1018">
        <f>Table1[[#This Row],[mx]]-$W$8</f>
        <v>5.6301150252965648</v>
      </c>
      <c r="L1018">
        <f>Table1[[#This Row],[my]]-$X$8</f>
        <v>-5.8849024763265509</v>
      </c>
      <c r="M1018">
        <f>Table1[[#This Row],[mz]]-$Y$8</f>
        <v>49.97488561719716</v>
      </c>
      <c r="N1018">
        <f>Table1[[#This Row],[cx]]*$W$9+Table1[[#This Row],[cy]]*$X$9+Table1[[#This Row],[cz]]*$Y$9</f>
        <v>0.10790837271548723</v>
      </c>
      <c r="O1018">
        <f>Table1[[#This Row],[cx]]*$W$10+Table1[[#This Row],[cy]]*$X$10+Table1[[#This Row],[cz]]*$Y$10</f>
        <v>-0.12043679428002957</v>
      </c>
      <c r="P1018">
        <f>Table1[[#This Row],[cx]]*$W$11+Table1[[#This Row],[cy]]*$X$11+Table1[[#This Row],[cz]]*$Y$11</f>
        <v>0.99982830673003309</v>
      </c>
      <c r="Q1018">
        <f t="shared" si="81"/>
        <v>6.6594350746069261E-4</v>
      </c>
      <c r="R1018">
        <f t="shared" si="82"/>
        <v>-48.140450477608461</v>
      </c>
      <c r="AF1018">
        <f t="shared" si="83"/>
        <v>2.3498718051700456</v>
      </c>
      <c r="AG1018">
        <f t="shared" si="84"/>
        <v>-0.45779327830952782</v>
      </c>
      <c r="AH1018">
        <f t="shared" si="85"/>
        <v>-0.198357988674291</v>
      </c>
      <c r="AI1018">
        <f>SQRT(Table1[[#This Row],[ax]]*Table1[[#This Row],[ax]]+Table1[[#This Row],[ay]]*Table1[[#This Row],[ay]]+Table1[[#This Row],[az]]*Table1[[#This Row],[az]])-9.807</f>
        <v>0.11473283191449468</v>
      </c>
    </row>
    <row r="1019" spans="1:35" x14ac:dyDescent="0.25">
      <c r="A1019">
        <v>55988684</v>
      </c>
      <c r="B1019">
        <v>0.641679</v>
      </c>
      <c r="C1019">
        <v>0.73266299999999995</v>
      </c>
      <c r="D1019">
        <v>-9.9220769999999998</v>
      </c>
      <c r="E1019">
        <v>3.7418E-2</v>
      </c>
      <c r="F1019">
        <v>-2.7959999999999999E-3</v>
      </c>
      <c r="G1019">
        <v>-4.3940000000000003E-3</v>
      </c>
      <c r="H1019">
        <v>14.116517999999999</v>
      </c>
      <c r="I1019">
        <v>2.1647439999999998</v>
      </c>
      <c r="J1019">
        <v>76.281441000000001</v>
      </c>
      <c r="K1019">
        <f>Table1[[#This Row],[mx]]-$W$8</f>
        <v>4.0012860252965634</v>
      </c>
      <c r="L1019">
        <f>Table1[[#This Row],[my]]-$X$8</f>
        <v>-4.9829254763265514</v>
      </c>
      <c r="M1019">
        <f>Table1[[#This Row],[mz]]-$Y$8</f>
        <v>50.841722617197163</v>
      </c>
      <c r="N1019">
        <f>Table1[[#This Row],[cx]]*$W$9+Table1[[#This Row],[cy]]*$X$9+Table1[[#This Row],[cz]]*$Y$9</f>
        <v>7.6562654295843177E-2</v>
      </c>
      <c r="O1019">
        <f>Table1[[#This Row],[cx]]*$W$10+Table1[[#This Row],[cy]]*$X$10+Table1[[#This Row],[cz]]*$Y$10</f>
        <v>-0.10285997786498711</v>
      </c>
      <c r="P1019">
        <f>Table1[[#This Row],[cx]]*$W$11+Table1[[#This Row],[cy]]*$X$11+Table1[[#This Row],[cz]]*$Y$11</f>
        <v>1.0179631227411976</v>
      </c>
      <c r="Q1019">
        <f t="shared" si="81"/>
        <v>2.7763345616454672E-3</v>
      </c>
      <c r="R1019">
        <f t="shared" si="82"/>
        <v>-53.338265838639565</v>
      </c>
      <c r="AF1019">
        <f t="shared" si="83"/>
        <v>2.1438934778205145</v>
      </c>
      <c r="AG1019">
        <f t="shared" si="84"/>
        <v>-0.16019899951857816</v>
      </c>
      <c r="AH1019">
        <f t="shared" si="85"/>
        <v>-0.25175765518048376</v>
      </c>
      <c r="AI1019">
        <f>SQRT(Table1[[#This Row],[ax]]*Table1[[#This Row],[ax]]+Table1[[#This Row],[ay]]*Table1[[#This Row],[ay]]+Table1[[#This Row],[az]]*Table1[[#This Row],[az]])-9.807</f>
        <v>0.16276223410262602</v>
      </c>
    </row>
    <row r="1020" spans="1:35" x14ac:dyDescent="0.25">
      <c r="A1020">
        <v>56039745</v>
      </c>
      <c r="B1020">
        <v>0.63928399999999996</v>
      </c>
      <c r="C1020">
        <v>0.71590299999999996</v>
      </c>
      <c r="D1020">
        <v>-9.80715</v>
      </c>
      <c r="E1020">
        <v>4.0481000000000003E-2</v>
      </c>
      <c r="F1020">
        <v>-3.728E-3</v>
      </c>
      <c r="G1020">
        <v>-3.4619999999999998E-3</v>
      </c>
      <c r="H1020">
        <v>15.202404</v>
      </c>
      <c r="I1020">
        <v>2.8863249999999998</v>
      </c>
      <c r="J1020">
        <v>76.281441000000001</v>
      </c>
      <c r="K1020">
        <f>Table1[[#This Row],[mx]]-$W$8</f>
        <v>5.0871720252965638</v>
      </c>
      <c r="L1020">
        <f>Table1[[#This Row],[my]]-$X$8</f>
        <v>-4.2613444763265509</v>
      </c>
      <c r="M1020">
        <f>Table1[[#This Row],[mz]]-$Y$8</f>
        <v>50.841722617197163</v>
      </c>
      <c r="N1020">
        <f>Table1[[#This Row],[cx]]*$W$9+Table1[[#This Row],[cy]]*$X$9+Table1[[#This Row],[cz]]*$Y$9</f>
        <v>9.7718772735586115E-2</v>
      </c>
      <c r="O1020">
        <f>Table1[[#This Row],[cx]]*$W$10+Table1[[#This Row],[cy]]*$X$10+Table1[[#This Row],[cz]]*$Y$10</f>
        <v>-8.8728169214231323E-2</v>
      </c>
      <c r="P1020">
        <f>Table1[[#This Row],[cx]]*$W$11+Table1[[#This Row],[cy]]*$X$11+Table1[[#This Row],[cz]]*$Y$11</f>
        <v>1.0173805977382397</v>
      </c>
      <c r="Q1020">
        <f t="shared" si="81"/>
        <v>2.754667584372982E-3</v>
      </c>
      <c r="R1020">
        <f t="shared" si="82"/>
        <v>-42.239295392497503</v>
      </c>
      <c r="AF1020">
        <f t="shared" si="83"/>
        <v>2.3193904504690859</v>
      </c>
      <c r="AG1020">
        <f t="shared" si="84"/>
        <v>-0.2135986660247709</v>
      </c>
      <c r="AH1020">
        <f t="shared" si="85"/>
        <v>-0.198357988674291</v>
      </c>
      <c r="AI1020">
        <f>SQRT(Table1[[#This Row],[ax]]*Table1[[#This Row],[ax]]+Table1[[#This Row],[ay]]*Table1[[#This Row],[ay]]+Table1[[#This Row],[az]]*Table1[[#This Row],[az]])-9.807</f>
        <v>4.700386952253055E-2</v>
      </c>
    </row>
    <row r="1021" spans="1:35" x14ac:dyDescent="0.25">
      <c r="A1021">
        <v>56090799</v>
      </c>
      <c r="B1021">
        <v>0.63928399999999996</v>
      </c>
      <c r="C1021">
        <v>0.71829699999999996</v>
      </c>
      <c r="D1021">
        <v>-9.8789800000000003</v>
      </c>
      <c r="E1021">
        <v>4.0214E-2</v>
      </c>
      <c r="F1021">
        <v>-1.7309999999999999E-3</v>
      </c>
      <c r="G1021">
        <v>-6.1250000000000002E-3</v>
      </c>
      <c r="H1021">
        <v>14.840441999999999</v>
      </c>
      <c r="I1021">
        <v>2.1647439999999998</v>
      </c>
      <c r="J1021">
        <v>75.587967000000006</v>
      </c>
      <c r="K1021">
        <f>Table1[[#This Row],[mx]]-$W$8</f>
        <v>4.7252100252965636</v>
      </c>
      <c r="L1021">
        <f>Table1[[#This Row],[my]]-$X$8</f>
        <v>-4.9829254763265514</v>
      </c>
      <c r="M1021">
        <f>Table1[[#This Row],[mz]]-$Y$8</f>
        <v>50.148248617197169</v>
      </c>
      <c r="N1021">
        <f>Table1[[#This Row],[cx]]*$W$9+Table1[[#This Row],[cy]]*$X$9+Table1[[#This Row],[cz]]*$Y$9</f>
        <v>9.0571648712585315E-2</v>
      </c>
      <c r="O1021">
        <f>Table1[[#This Row],[cx]]*$W$10+Table1[[#This Row],[cy]]*$X$10+Table1[[#This Row],[cz]]*$Y$10</f>
        <v>-0.10278860334740121</v>
      </c>
      <c r="P1021">
        <f>Table1[[#This Row],[cx]]*$W$11+Table1[[#This Row],[cy]]*$X$11+Table1[[#This Row],[cz]]*$Y$11</f>
        <v>1.0036970307792197</v>
      </c>
      <c r="Q1021">
        <f t="shared" si="81"/>
        <v>6.8520654107579067E-4</v>
      </c>
      <c r="R1021">
        <f t="shared" si="82"/>
        <v>-48.615276222510118</v>
      </c>
      <c r="AF1021">
        <f t="shared" si="83"/>
        <v>2.3040924773390925</v>
      </c>
      <c r="AG1021">
        <f t="shared" si="84"/>
        <v>-9.9178994337145499E-2</v>
      </c>
      <c r="AH1021">
        <f t="shared" si="85"/>
        <v>-0.35093664951762926</v>
      </c>
      <c r="AI1021">
        <f>SQRT(Table1[[#This Row],[ax]]*Table1[[#This Row],[ax]]+Table1[[#This Row],[ay]]*Table1[[#This Row],[ay]]+Table1[[#This Row],[az]]*Table1[[#This Row],[az]])-9.807</f>
        <v>0.1186677585573559</v>
      </c>
    </row>
    <row r="1022" spans="1:35" x14ac:dyDescent="0.25">
      <c r="A1022">
        <v>56141858</v>
      </c>
      <c r="B1022">
        <v>0.63928399999999996</v>
      </c>
      <c r="C1022">
        <v>0.75181799999999999</v>
      </c>
      <c r="D1022">
        <v>-9.9220769999999998</v>
      </c>
      <c r="E1022">
        <v>3.6752E-2</v>
      </c>
      <c r="F1022">
        <v>-4.5269999999999998E-3</v>
      </c>
      <c r="G1022">
        <v>-3.728E-3</v>
      </c>
      <c r="H1022">
        <v>14.116517999999999</v>
      </c>
      <c r="I1022">
        <v>2.1647439999999998</v>
      </c>
      <c r="J1022">
        <v>78.361839000000003</v>
      </c>
      <c r="K1022">
        <f>Table1[[#This Row],[mx]]-$W$8</f>
        <v>4.0012860252965634</v>
      </c>
      <c r="L1022">
        <f>Table1[[#This Row],[my]]-$X$8</f>
        <v>-4.9829254763265514</v>
      </c>
      <c r="M1022">
        <f>Table1[[#This Row],[mz]]-$Y$8</f>
        <v>52.922120617197166</v>
      </c>
      <c r="N1022">
        <f>Table1[[#This Row],[cx]]*$W$9+Table1[[#This Row],[cy]]*$X$9+Table1[[#This Row],[cz]]*$Y$9</f>
        <v>7.6566582566433797E-2</v>
      </c>
      <c r="O1022">
        <f>Table1[[#This Row],[cx]]*$W$10+Table1[[#This Row],[cy]]*$X$10+Table1[[#This Row],[cz]]*$Y$10</f>
        <v>-0.10307541213936332</v>
      </c>
      <c r="P1022">
        <f>Table1[[#This Row],[cx]]*$W$11+Table1[[#This Row],[cy]]*$X$11+Table1[[#This Row],[cz]]*$Y$11</f>
        <v>1.0596856467017475</v>
      </c>
      <c r="Q1022">
        <f t="shared" si="81"/>
        <v>1.9438118198333951E-2</v>
      </c>
      <c r="R1022">
        <f t="shared" si="82"/>
        <v>-53.39425898945246</v>
      </c>
      <c r="AF1022">
        <f t="shared" si="83"/>
        <v>2.1057344886648015</v>
      </c>
      <c r="AG1022">
        <f t="shared" si="84"/>
        <v>-0.25937799385572369</v>
      </c>
      <c r="AH1022">
        <f t="shared" si="85"/>
        <v>-0.2135986660247709</v>
      </c>
      <c r="AI1022">
        <f>SQRT(Table1[[#This Row],[ax]]*Table1[[#This Row],[ax]]+Table1[[#This Row],[ay]]*Table1[[#This Row],[ay]]+Table1[[#This Row],[az]]*Table1[[#This Row],[az]])-9.807</f>
        <v>0.16403436618834455</v>
      </c>
    </row>
    <row r="1023" spans="1:35" x14ac:dyDescent="0.25">
      <c r="A1023">
        <v>56192918</v>
      </c>
      <c r="B1023">
        <v>0.64646700000000001</v>
      </c>
      <c r="C1023">
        <v>0.72069099999999997</v>
      </c>
      <c r="D1023">
        <v>-9.9316549999999992</v>
      </c>
      <c r="E1023">
        <v>3.875E-2</v>
      </c>
      <c r="F1023">
        <v>-5.5929999999999999E-3</v>
      </c>
      <c r="G1023">
        <v>2.264E-3</v>
      </c>
      <c r="H1023">
        <v>14.116517999999999</v>
      </c>
      <c r="I1023">
        <v>3.6079059999999998</v>
      </c>
      <c r="J1023">
        <v>77.321640000000002</v>
      </c>
      <c r="K1023">
        <f>Table1[[#This Row],[mx]]-$W$8</f>
        <v>4.0012860252965634</v>
      </c>
      <c r="L1023">
        <f>Table1[[#This Row],[my]]-$X$8</f>
        <v>-3.5397634763265513</v>
      </c>
      <c r="M1023">
        <f>Table1[[#This Row],[mz]]-$Y$8</f>
        <v>51.881921617197165</v>
      </c>
      <c r="N1023">
        <f>Table1[[#This Row],[cx]]*$W$9+Table1[[#This Row],[cy]]*$X$9+Table1[[#This Row],[cz]]*$Y$9</f>
        <v>7.6845943744489761E-2</v>
      </c>
      <c r="O1023">
        <f>Table1[[#This Row],[cx]]*$W$10+Table1[[#This Row],[cy]]*$X$10+Table1[[#This Row],[cz]]*$Y$10</f>
        <v>-7.4702764493740595E-2</v>
      </c>
      <c r="P1023">
        <f>Table1[[#This Row],[cx]]*$W$11+Table1[[#This Row],[cy]]*$X$11+Table1[[#This Row],[cz]]*$Y$11</f>
        <v>1.0387346053193018</v>
      </c>
      <c r="Q1023">
        <f t="shared" si="81"/>
        <v>8.182176201662986E-3</v>
      </c>
      <c r="R1023">
        <f t="shared" si="82"/>
        <v>-44.189785632584503</v>
      </c>
      <c r="AF1023">
        <f t="shared" si="83"/>
        <v>2.2202114561319402</v>
      </c>
      <c r="AG1023">
        <f t="shared" si="84"/>
        <v>-0.3204552948166694</v>
      </c>
      <c r="AH1023">
        <f t="shared" si="85"/>
        <v>0.12971764481761838</v>
      </c>
      <c r="AI1023">
        <f>SQRT(Table1[[#This Row],[ax]]*Table1[[#This Row],[ax]]+Table1[[#This Row],[ay]]*Table1[[#This Row],[ay]]+Table1[[#This Row],[az]]*Table1[[#This Row],[az]])-9.807</f>
        <v>0.17173168987897824</v>
      </c>
    </row>
    <row r="1024" spans="1:35" x14ac:dyDescent="0.25">
      <c r="A1024">
        <v>56243974</v>
      </c>
      <c r="B1024">
        <v>0.61055300000000001</v>
      </c>
      <c r="C1024">
        <v>0.70393099999999997</v>
      </c>
      <c r="D1024">
        <v>-9.9124999999999996</v>
      </c>
      <c r="E1024">
        <v>3.8084E-2</v>
      </c>
      <c r="F1024">
        <v>-1.3320000000000001E-3</v>
      </c>
      <c r="G1024">
        <v>-4.7939999999999997E-3</v>
      </c>
      <c r="H1024">
        <v>14.297499</v>
      </c>
      <c r="I1024">
        <v>2.3451390000000001</v>
      </c>
      <c r="J1024">
        <v>75.067870999999997</v>
      </c>
      <c r="K1024">
        <f>Table1[[#This Row],[mx]]-$W$8</f>
        <v>4.1822670252965644</v>
      </c>
      <c r="L1024">
        <f>Table1[[#This Row],[my]]-$X$8</f>
        <v>-4.8025304763265506</v>
      </c>
      <c r="M1024">
        <f>Table1[[#This Row],[mz]]-$Y$8</f>
        <v>49.628152617197159</v>
      </c>
      <c r="N1024">
        <f>Table1[[#This Row],[cx]]*$W$9+Table1[[#This Row],[cy]]*$X$9+Table1[[#This Row],[cz]]*$Y$9</f>
        <v>8.0098104375447551E-2</v>
      </c>
      <c r="O1024">
        <f>Table1[[#This Row],[cx]]*$W$10+Table1[[#This Row],[cy]]*$X$10+Table1[[#This Row],[cz]]*$Y$10</f>
        <v>-9.9201305422316713E-2</v>
      </c>
      <c r="P1024">
        <f>Table1[[#This Row],[cx]]*$W$11+Table1[[#This Row],[cy]]*$X$11+Table1[[#This Row],[cz]]*$Y$11</f>
        <v>0.99352406522303849</v>
      </c>
      <c r="Q1024">
        <f t="shared" si="81"/>
        <v>1.1200223511213863E-5</v>
      </c>
      <c r="R1024">
        <f t="shared" si="82"/>
        <v>-51.08155506564178</v>
      </c>
      <c r="AF1024">
        <f t="shared" si="83"/>
        <v>2.1820524669762271</v>
      </c>
      <c r="AG1024">
        <f t="shared" si="84"/>
        <v>-7.6317978311425658E-2</v>
      </c>
      <c r="AH1024">
        <f t="shared" si="85"/>
        <v>-0.27467596698571661</v>
      </c>
      <c r="AI1024">
        <f>SQRT(Table1[[#This Row],[ax]]*Table1[[#This Row],[ax]]+Table1[[#This Row],[ay]]*Table1[[#This Row],[ay]]+Table1[[#This Row],[az]]*Table1[[#This Row],[az]])-9.807</f>
        <v>0.14920158838550179</v>
      </c>
    </row>
    <row r="1025" spans="1:35" x14ac:dyDescent="0.25">
      <c r="A1025">
        <v>56295029</v>
      </c>
      <c r="B1025">
        <v>0.64407300000000001</v>
      </c>
      <c r="C1025">
        <v>0.72548000000000001</v>
      </c>
      <c r="D1025">
        <v>-9.9412319999999994</v>
      </c>
      <c r="E1025">
        <v>3.7019000000000003E-2</v>
      </c>
      <c r="F1025">
        <v>-3.0630000000000002E-3</v>
      </c>
      <c r="G1025">
        <v>-4.3940000000000003E-3</v>
      </c>
      <c r="H1025">
        <v>13.754555999999999</v>
      </c>
      <c r="I1025">
        <v>2.8863249999999998</v>
      </c>
      <c r="J1025">
        <v>77.321640000000002</v>
      </c>
      <c r="K1025">
        <f>Table1[[#This Row],[mx]]-$W$8</f>
        <v>3.6393240252965633</v>
      </c>
      <c r="L1025">
        <f>Table1[[#This Row],[my]]-$X$8</f>
        <v>-4.2613444763265509</v>
      </c>
      <c r="M1025">
        <f>Table1[[#This Row],[mz]]-$Y$8</f>
        <v>51.881921617197165</v>
      </c>
      <c r="N1025">
        <f>Table1[[#This Row],[cx]]*$W$9+Table1[[#This Row],[cy]]*$X$9+Table1[[#This Row],[cz]]*$Y$9</f>
        <v>6.9700129160125024E-2</v>
      </c>
      <c r="O1025">
        <f>Table1[[#This Row],[cx]]*$W$10+Table1[[#This Row],[cy]]*$X$10+Table1[[#This Row],[cz]]*$Y$10</f>
        <v>-8.8835010880137399E-2</v>
      </c>
      <c r="P1025">
        <f>Table1[[#This Row],[cx]]*$W$11+Table1[[#This Row],[cy]]*$X$11+Table1[[#This Row],[cz]]*$Y$11</f>
        <v>1.038958706787678</v>
      </c>
      <c r="Q1025">
        <f t="shared" si="81"/>
        <v>8.4980671402038067E-3</v>
      </c>
      <c r="R1025">
        <f t="shared" si="82"/>
        <v>-51.882197520751625</v>
      </c>
      <c r="AF1025">
        <f t="shared" si="83"/>
        <v>2.1210324617947949</v>
      </c>
      <c r="AG1025">
        <f t="shared" si="84"/>
        <v>-0.17549697264857117</v>
      </c>
      <c r="AH1025">
        <f t="shared" si="85"/>
        <v>-0.25175765518048376</v>
      </c>
      <c r="AI1025">
        <f>SQRT(Table1[[#This Row],[ax]]*Table1[[#This Row],[ax]]+Table1[[#This Row],[ay]]*Table1[[#This Row],[ay]]+Table1[[#This Row],[az]]*Table1[[#This Row],[az]])-9.807</f>
        <v>0.18145558319968558</v>
      </c>
    </row>
    <row r="1026" spans="1:35" x14ac:dyDescent="0.25">
      <c r="A1026">
        <v>56346086</v>
      </c>
      <c r="B1026">
        <v>0.59139799999999998</v>
      </c>
      <c r="C1026">
        <v>0.70872000000000002</v>
      </c>
      <c r="D1026">
        <v>-10.013062</v>
      </c>
      <c r="E1026">
        <v>3.6086E-2</v>
      </c>
      <c r="F1026">
        <v>-4.927E-3</v>
      </c>
      <c r="G1026">
        <v>-4.5269999999999998E-3</v>
      </c>
      <c r="H1026">
        <v>14.840441999999999</v>
      </c>
      <c r="I1026">
        <v>1.8039529999999999</v>
      </c>
      <c r="J1026">
        <v>76.974907000000002</v>
      </c>
      <c r="K1026">
        <f>Table1[[#This Row],[mx]]-$W$8</f>
        <v>4.7252100252965636</v>
      </c>
      <c r="L1026">
        <f>Table1[[#This Row],[my]]-$X$8</f>
        <v>-5.3437164763265512</v>
      </c>
      <c r="M1026">
        <f>Table1[[#This Row],[mz]]-$Y$8</f>
        <v>51.535188617197164</v>
      </c>
      <c r="N1026">
        <f>Table1[[#This Row],[cx]]*$W$9+Table1[[#This Row],[cy]]*$X$9+Table1[[#This Row],[cz]]*$Y$9</f>
        <v>9.0503936148945377E-2</v>
      </c>
      <c r="O1026">
        <f>Table1[[#This Row],[cx]]*$W$10+Table1[[#This Row],[cy]]*$X$10+Table1[[#This Row],[cz]]*$Y$10</f>
        <v>-0.10999846944523767</v>
      </c>
      <c r="P1026">
        <f>Table1[[#This Row],[cx]]*$W$11+Table1[[#This Row],[cy]]*$X$11+Table1[[#This Row],[cz]]*$Y$11</f>
        <v>1.0315346520751134</v>
      </c>
      <c r="Q1026">
        <f t="shared" si="81"/>
        <v>7.1156587546046916E-3</v>
      </c>
      <c r="R1026">
        <f t="shared" si="82"/>
        <v>-50.55332315229321</v>
      </c>
      <c r="AF1026">
        <f t="shared" si="83"/>
        <v>2.0675754995090889</v>
      </c>
      <c r="AG1026">
        <f t="shared" si="84"/>
        <v>-0.28229630566095659</v>
      </c>
      <c r="AH1026">
        <f t="shared" si="85"/>
        <v>-0.25937799385572369</v>
      </c>
      <c r="AI1026">
        <f>SQRT(Table1[[#This Row],[ax]]*Table1[[#This Row],[ax]]+Table1[[#This Row],[ay]]*Table1[[#This Row],[ay]]+Table1[[#This Row],[az]]*Table1[[#This Row],[az]])-9.807</f>
        <v>0.24851819891187965</v>
      </c>
    </row>
    <row r="1027" spans="1:35" x14ac:dyDescent="0.25">
      <c r="A1027">
        <v>56397140</v>
      </c>
      <c r="B1027">
        <v>0.62970700000000002</v>
      </c>
      <c r="C1027">
        <v>0.68717099999999998</v>
      </c>
      <c r="D1027">
        <v>-9.8646139999999995</v>
      </c>
      <c r="E1027">
        <v>3.7151999999999998E-2</v>
      </c>
      <c r="F1027">
        <v>-2.663E-3</v>
      </c>
      <c r="G1027">
        <v>-2.1310000000000001E-3</v>
      </c>
      <c r="H1027">
        <v>14.297499</v>
      </c>
      <c r="I1027">
        <v>1.6235580000000001</v>
      </c>
      <c r="J1027">
        <v>76.801536999999996</v>
      </c>
      <c r="K1027">
        <f>Table1[[#This Row],[mx]]-$W$8</f>
        <v>4.1822670252965644</v>
      </c>
      <c r="L1027">
        <f>Table1[[#This Row],[my]]-$X$8</f>
        <v>-5.5241114763265511</v>
      </c>
      <c r="M1027">
        <f>Table1[[#This Row],[mz]]-$Y$8</f>
        <v>51.361818617197159</v>
      </c>
      <c r="N1027">
        <f>Table1[[#This Row],[cx]]*$W$9+Table1[[#This Row],[cy]]*$X$9+Table1[[#This Row],[cz]]*$Y$9</f>
        <v>7.9960715279485672E-2</v>
      </c>
      <c r="O1027">
        <f>Table1[[#This Row],[cx]]*$W$10+Table1[[#This Row],[cy]]*$X$10+Table1[[#This Row],[cz]]*$Y$10</f>
        <v>-0.11351329934206857</v>
      </c>
      <c r="P1027">
        <f>Table1[[#This Row],[cx]]*$W$11+Table1[[#This Row],[cy]]*$X$11+Table1[[#This Row],[cz]]*$Y$11</f>
        <v>1.0283377449463169</v>
      </c>
      <c r="Q1027">
        <f t="shared" ref="Q1027:Q1089" si="86">POWER(N1027*N1027+O1027*O1027+P1027*P1027-1,2)</f>
        <v>5.8917142356016026E-3</v>
      </c>
      <c r="R1027">
        <f t="shared" ref="R1027:R1089" si="87">DEGREES(ATAN2(N1027,O1027))</f>
        <v>-54.838476817058414</v>
      </c>
      <c r="AF1027">
        <f t="shared" ref="AF1027:AF1089" si="88">DEGREES(E1027)</f>
        <v>2.1286528004700345</v>
      </c>
      <c r="AG1027">
        <f t="shared" ref="AG1027:AG1089" si="89">DEGREES(F1027)</f>
        <v>-0.15257866084333824</v>
      </c>
      <c r="AH1027">
        <f t="shared" ref="AH1027:AH1089" si="90">DEGREES(G1027)</f>
        <v>-0.12209730614237843</v>
      </c>
      <c r="AI1027">
        <f>SQRT(Table1[[#This Row],[ax]]*Table1[[#This Row],[ax]]+Table1[[#This Row],[ay]]*Table1[[#This Row],[ay]]+Table1[[#This Row],[az]]*Table1[[#This Row],[az]])-9.807</f>
        <v>0.10154904908312012</v>
      </c>
    </row>
    <row r="1028" spans="1:35" x14ac:dyDescent="0.25">
      <c r="A1028">
        <v>56448201</v>
      </c>
      <c r="B1028">
        <v>0.641679</v>
      </c>
      <c r="C1028">
        <v>0.73026899999999995</v>
      </c>
      <c r="D1028">
        <v>-9.9627809999999997</v>
      </c>
      <c r="E1028">
        <v>4.0746999999999998E-2</v>
      </c>
      <c r="F1028">
        <v>-3.862E-3</v>
      </c>
      <c r="G1028">
        <v>-1.1980000000000001E-3</v>
      </c>
      <c r="H1028">
        <v>13.392593</v>
      </c>
      <c r="I1028">
        <v>2.1647439999999998</v>
      </c>
      <c r="J1028">
        <v>76.281441000000001</v>
      </c>
      <c r="K1028">
        <f>Table1[[#This Row],[mx]]-$W$8</f>
        <v>3.2773610252965639</v>
      </c>
      <c r="L1028">
        <f>Table1[[#This Row],[my]]-$X$8</f>
        <v>-4.9829254763265514</v>
      </c>
      <c r="M1028">
        <f>Table1[[#This Row],[mz]]-$Y$8</f>
        <v>50.841722617197163</v>
      </c>
      <c r="N1028">
        <f>Table1[[#This Row],[cx]]*$W$9+Table1[[#This Row],[cy]]*$X$9+Table1[[#This Row],[cz]]*$Y$9</f>
        <v>6.2552331087184998E-2</v>
      </c>
      <c r="O1028">
        <f>Table1[[#This Row],[cx]]*$W$10+Table1[[#This Row],[cy]]*$X$10+Table1[[#This Row],[cz]]*$Y$10</f>
        <v>-0.10285954012874143</v>
      </c>
      <c r="P1028">
        <f>Table1[[#This Row],[cx]]*$W$11+Table1[[#This Row],[cy]]*$X$11+Table1[[#This Row],[cz]]*$Y$11</f>
        <v>1.0183215467708913</v>
      </c>
      <c r="Q1028">
        <f t="shared" si="86"/>
        <v>2.6493309326171177E-3</v>
      </c>
      <c r="R1028">
        <f t="shared" si="87"/>
        <v>-58.694814855716828</v>
      </c>
      <c r="AF1028">
        <f t="shared" si="88"/>
        <v>2.3346311278195655</v>
      </c>
      <c r="AG1028">
        <f t="shared" si="89"/>
        <v>-0.22127630047952393</v>
      </c>
      <c r="AH1028">
        <f t="shared" si="90"/>
        <v>-6.8640343856672628E-2</v>
      </c>
      <c r="AI1028">
        <f>SQRT(Table1[[#This Row],[ax]]*Table1[[#This Row],[ax]]+Table1[[#This Row],[ay]]*Table1[[#This Row],[ay]]+Table1[[#This Row],[az]]*Table1[[#This Row],[az]])-9.807</f>
        <v>0.20309740239139629</v>
      </c>
    </row>
    <row r="1029" spans="1:35" x14ac:dyDescent="0.25">
      <c r="A1029">
        <v>56499264</v>
      </c>
      <c r="B1029">
        <v>0.62252399999999997</v>
      </c>
      <c r="C1029">
        <v>0.73505699999999996</v>
      </c>
      <c r="D1029">
        <v>-9.9771470000000004</v>
      </c>
      <c r="E1029">
        <v>3.9947999999999997E-2</v>
      </c>
      <c r="F1029">
        <v>-5.326E-3</v>
      </c>
      <c r="G1029">
        <v>-9.3199999999999999E-4</v>
      </c>
      <c r="H1029">
        <v>14.840441999999999</v>
      </c>
      <c r="I1029">
        <v>1.8039529999999999</v>
      </c>
      <c r="J1029">
        <v>76.628174000000001</v>
      </c>
      <c r="K1029">
        <f>Table1[[#This Row],[mx]]-$W$8</f>
        <v>4.7252100252965636</v>
      </c>
      <c r="L1029">
        <f>Table1[[#This Row],[my]]-$X$8</f>
        <v>-5.3437164763265512</v>
      </c>
      <c r="M1029">
        <f>Table1[[#This Row],[mz]]-$Y$8</f>
        <v>51.188455617197164</v>
      </c>
      <c r="N1029">
        <f>Table1[[#This Row],[cx]]*$W$9+Table1[[#This Row],[cy]]*$X$9+Table1[[#This Row],[cz]]*$Y$9</f>
        <v>9.0503281437180283E-2</v>
      </c>
      <c r="O1029">
        <f>Table1[[#This Row],[cx]]*$W$10+Table1[[#This Row],[cy]]*$X$10+Table1[[#This Row],[cz]]*$Y$10</f>
        <v>-0.10996256373284163</v>
      </c>
      <c r="P1029">
        <f>Table1[[#This Row],[cx]]*$W$11+Table1[[#This Row],[cy]]*$X$11+Table1[[#This Row],[cz]]*$Y$11</f>
        <v>1.0245808980816886</v>
      </c>
      <c r="Q1029">
        <f t="shared" si="86"/>
        <v>4.9068100167430819E-3</v>
      </c>
      <c r="R1029">
        <f t="shared" si="87"/>
        <v>-50.544348637064893</v>
      </c>
      <c r="AF1029">
        <f t="shared" si="88"/>
        <v>2.2888517999886124</v>
      </c>
      <c r="AG1029">
        <f t="shared" si="89"/>
        <v>-0.30515732168667647</v>
      </c>
      <c r="AH1029">
        <f t="shared" si="90"/>
        <v>-5.3399666506192725E-2</v>
      </c>
      <c r="AI1029">
        <f>SQRT(Table1[[#This Row],[ax]]*Table1[[#This Row],[ax]]+Table1[[#This Row],[ay]]*Table1[[#This Row],[ay]]+Table1[[#This Row],[az]]*Table1[[#This Row],[az]])-9.807</f>
        <v>0.21653765810424908</v>
      </c>
    </row>
    <row r="1030" spans="1:35" x14ac:dyDescent="0.25">
      <c r="A1030">
        <v>56550321</v>
      </c>
      <c r="B1030">
        <v>0.66562200000000005</v>
      </c>
      <c r="C1030">
        <v>0.72069099999999997</v>
      </c>
      <c r="D1030">
        <v>-10.123200000000001</v>
      </c>
      <c r="E1030">
        <v>3.9149000000000003E-2</v>
      </c>
      <c r="F1030">
        <v>-2.1310000000000001E-3</v>
      </c>
      <c r="G1030">
        <v>-5.5929999999999999E-3</v>
      </c>
      <c r="H1030">
        <v>15.383385000000001</v>
      </c>
      <c r="I1030">
        <v>3.0667200000000001</v>
      </c>
      <c r="J1030">
        <v>75.414603999999997</v>
      </c>
      <c r="K1030">
        <f>Table1[[#This Row],[mx]]-$W$8</f>
        <v>5.2681530252965647</v>
      </c>
      <c r="L1030">
        <f>Table1[[#This Row],[my]]-$X$8</f>
        <v>-4.080949476326551</v>
      </c>
      <c r="M1030">
        <f>Table1[[#This Row],[mz]]-$Y$8</f>
        <v>49.97488561719716</v>
      </c>
      <c r="N1030">
        <f>Table1[[#This Row],[cx]]*$W$9+Table1[[#This Row],[cy]]*$X$9+Table1[[#This Row],[cz]]*$Y$9</f>
        <v>0.1012548775269556</v>
      </c>
      <c r="O1030">
        <f>Table1[[#This Row],[cx]]*$W$10+Table1[[#This Row],[cy]]*$X$10+Table1[[#This Row],[cz]]*$Y$10</f>
        <v>-8.5105402483956968E-2</v>
      </c>
      <c r="P1030">
        <f>Table1[[#This Row],[cx]]*$W$11+Table1[[#This Row],[cy]]*$X$11+Table1[[#This Row],[cz]]*$Y$11</f>
        <v>0.99989529421350576</v>
      </c>
      <c r="Q1030">
        <f t="shared" si="86"/>
        <v>2.9880853221647799E-4</v>
      </c>
      <c r="R1030">
        <f t="shared" si="87"/>
        <v>-40.047276305927305</v>
      </c>
      <c r="AF1030">
        <f t="shared" si="88"/>
        <v>2.2430724721576603</v>
      </c>
      <c r="AG1030">
        <f t="shared" si="89"/>
        <v>-0.12209730614237843</v>
      </c>
      <c r="AH1030">
        <f t="shared" si="90"/>
        <v>-0.3204552948166694</v>
      </c>
      <c r="AI1030">
        <f>SQRT(Table1[[#This Row],[ax]]*Table1[[#This Row],[ax]]+Table1[[#This Row],[ay]]*Table1[[#This Row],[ay]]+Table1[[#This Row],[az]]*Table1[[#This Row],[az]])-9.807</f>
        <v>0.36362566435148125</v>
      </c>
    </row>
    <row r="1031" spans="1:35" x14ac:dyDescent="0.25">
      <c r="A1031">
        <v>56601375</v>
      </c>
      <c r="B1031">
        <v>0.66322800000000004</v>
      </c>
      <c r="C1031">
        <v>0.69674800000000003</v>
      </c>
      <c r="D1031">
        <v>-9.9651759999999996</v>
      </c>
      <c r="E1031">
        <v>3.7817000000000003E-2</v>
      </c>
      <c r="F1031">
        <v>-1.7309999999999999E-3</v>
      </c>
      <c r="G1031">
        <v>1.3300000000000001E-4</v>
      </c>
      <c r="H1031">
        <v>13.573575</v>
      </c>
      <c r="I1031">
        <v>2.3451390000000001</v>
      </c>
      <c r="J1031">
        <v>76.801536999999996</v>
      </c>
      <c r="K1031">
        <f>Table1[[#This Row],[mx]]-$W$8</f>
        <v>3.4583430252965641</v>
      </c>
      <c r="L1031">
        <f>Table1[[#This Row],[my]]-$X$8</f>
        <v>-4.8025304763265506</v>
      </c>
      <c r="M1031">
        <f>Table1[[#This Row],[mz]]-$Y$8</f>
        <v>51.361818617197159</v>
      </c>
      <c r="N1031">
        <f>Table1[[#This Row],[cx]]*$W$9+Table1[[#This Row],[cy]]*$X$9+Table1[[#This Row],[cz]]*$Y$9</f>
        <v>6.6091074080783116E-2</v>
      </c>
      <c r="O1031">
        <f>Table1[[#This Row],[cx]]*$W$10+Table1[[#This Row],[cy]]*$X$10+Table1[[#This Row],[cz]]*$Y$10</f>
        <v>-9.9380396352210229E-2</v>
      </c>
      <c r="P1031">
        <f>Table1[[#This Row],[cx]]*$W$11+Table1[[#This Row],[cy]]*$X$11+Table1[[#This Row],[cz]]*$Y$11</f>
        <v>1.0286512787798132</v>
      </c>
      <c r="Q1031">
        <f t="shared" si="86"/>
        <v>5.2371196933084802E-3</v>
      </c>
      <c r="R1031">
        <f t="shared" si="87"/>
        <v>-56.374850444582137</v>
      </c>
      <c r="AF1031">
        <f t="shared" si="88"/>
        <v>2.1667544938462342</v>
      </c>
      <c r="AG1031">
        <f t="shared" si="89"/>
        <v>-9.9178994337145499E-2</v>
      </c>
      <c r="AH1031">
        <f t="shared" si="90"/>
        <v>7.620338675239949E-3</v>
      </c>
      <c r="AI1031">
        <f>SQRT(Table1[[#This Row],[ax]]*Table1[[#This Row],[ax]]+Table1[[#This Row],[ay]]*Table1[[#This Row],[ay]]+Table1[[#This Row],[az]]*Table1[[#This Row],[az]])-9.807</f>
        <v>0.20449648486498617</v>
      </c>
    </row>
    <row r="1032" spans="1:35" x14ac:dyDescent="0.25">
      <c r="A1032">
        <v>56652433</v>
      </c>
      <c r="B1032">
        <v>0.64646700000000001</v>
      </c>
      <c r="C1032">
        <v>0.73505699999999996</v>
      </c>
      <c r="D1032">
        <v>-9.9891190000000005</v>
      </c>
      <c r="E1032">
        <v>4.0481000000000003E-2</v>
      </c>
      <c r="F1032">
        <v>-6.1250000000000002E-3</v>
      </c>
      <c r="G1032">
        <v>-1.065E-3</v>
      </c>
      <c r="H1032">
        <v>14.297499</v>
      </c>
      <c r="I1032">
        <v>4.1490919999999996</v>
      </c>
      <c r="J1032">
        <v>76.801536999999996</v>
      </c>
      <c r="K1032">
        <f>Table1[[#This Row],[mx]]-$W$8</f>
        <v>4.1822670252965644</v>
      </c>
      <c r="L1032">
        <f>Table1[[#This Row],[my]]-$X$8</f>
        <v>-2.9985774763265516</v>
      </c>
      <c r="M1032">
        <f>Table1[[#This Row],[mz]]-$Y$8</f>
        <v>51.361818617197159</v>
      </c>
      <c r="N1032">
        <f>Table1[[#This Row],[cx]]*$W$9+Table1[[#This Row],[cy]]*$X$9+Table1[[#This Row],[cz]]*$Y$9</f>
        <v>8.0453034675318794E-2</v>
      </c>
      <c r="O1032">
        <f>Table1[[#This Row],[cx]]*$W$10+Table1[[#This Row],[cy]]*$X$10+Table1[[#This Row],[cz]]*$Y$10</f>
        <v>-6.4049661159599175E-2</v>
      </c>
      <c r="P1032">
        <f>Table1[[#This Row],[cx]]*$W$11+Table1[[#This Row],[cy]]*$X$11+Table1[[#This Row],[cz]]*$Y$11</f>
        <v>1.0281806309614134</v>
      </c>
      <c r="Q1032">
        <f t="shared" si="86"/>
        <v>4.5874151802949379E-3</v>
      </c>
      <c r="R1032">
        <f t="shared" si="87"/>
        <v>-38.523732657669775</v>
      </c>
      <c r="AF1032">
        <f t="shared" si="88"/>
        <v>2.3193904504690859</v>
      </c>
      <c r="AG1032">
        <f t="shared" si="89"/>
        <v>-0.35093664951762926</v>
      </c>
      <c r="AH1032">
        <f t="shared" si="90"/>
        <v>-6.102000518143267E-2</v>
      </c>
      <c r="AI1032">
        <f>SQRT(Table1[[#This Row],[ax]]*Table1[[#This Row],[ax]]+Table1[[#This Row],[ay]]*Table1[[#This Row],[ay]]+Table1[[#This Row],[az]]*Table1[[#This Row],[az]])-9.807</f>
        <v>0.22996800689824859</v>
      </c>
    </row>
    <row r="1033" spans="1:35" x14ac:dyDescent="0.25">
      <c r="A1033">
        <v>56703489</v>
      </c>
      <c r="B1033">
        <v>0.62970700000000002</v>
      </c>
      <c r="C1033">
        <v>0.72787400000000002</v>
      </c>
      <c r="D1033">
        <v>-9.9484150000000007</v>
      </c>
      <c r="E1033">
        <v>3.8217000000000001E-2</v>
      </c>
      <c r="F1033">
        <v>-2.3969999999999998E-3</v>
      </c>
      <c r="G1033">
        <v>-3.9899999999999999E-4</v>
      </c>
      <c r="H1033">
        <v>13.754555999999999</v>
      </c>
      <c r="I1033">
        <v>3.6079059999999998</v>
      </c>
      <c r="J1033">
        <v>77.668373000000003</v>
      </c>
      <c r="K1033">
        <f>Table1[[#This Row],[mx]]-$W$8</f>
        <v>3.6393240252965633</v>
      </c>
      <c r="L1033">
        <f>Table1[[#This Row],[my]]-$X$8</f>
        <v>-3.5397634763265513</v>
      </c>
      <c r="M1033">
        <f>Table1[[#This Row],[mz]]-$Y$8</f>
        <v>52.228654617197165</v>
      </c>
      <c r="N1033">
        <f>Table1[[#This Row],[cx]]*$W$9+Table1[[#This Row],[cy]]*$X$9+Table1[[#This Row],[cz]]*$Y$9</f>
        <v>6.9841446528565776E-2</v>
      </c>
      <c r="O1033">
        <f>Table1[[#This Row],[cx]]*$W$10+Table1[[#This Row],[cy]]*$X$10+Table1[[#This Row],[cz]]*$Y$10</f>
        <v>-7.4738451338316123E-2</v>
      </c>
      <c r="P1033">
        <f>Table1[[#This Row],[cx]]*$W$11+Table1[[#This Row],[cy]]*$X$11+Table1[[#This Row],[cz]]*$Y$11</f>
        <v>1.0458675710800178</v>
      </c>
      <c r="Q1033">
        <f t="shared" si="86"/>
        <v>1.0879040710650134E-2</v>
      </c>
      <c r="R1033">
        <f t="shared" si="87"/>
        <v>-46.939899608203127</v>
      </c>
      <c r="AF1033">
        <f t="shared" si="88"/>
        <v>2.1896728056514672</v>
      </c>
      <c r="AG1033">
        <f t="shared" si="89"/>
        <v>-0.13733798349285831</v>
      </c>
      <c r="AH1033">
        <f t="shared" si="90"/>
        <v>-2.2861016025719848E-2</v>
      </c>
      <c r="AI1033">
        <f>SQRT(Table1[[#This Row],[ax]]*Table1[[#This Row],[ax]]+Table1[[#This Row],[ay]]*Table1[[#This Row],[ay]]+Table1[[#This Row],[az]]*Table1[[#This Row],[az]])-9.807</f>
        <v>0.18786330461552758</v>
      </c>
    </row>
    <row r="1034" spans="1:35" x14ac:dyDescent="0.25">
      <c r="A1034">
        <v>56754545</v>
      </c>
      <c r="B1034">
        <v>0.63928399999999996</v>
      </c>
      <c r="C1034">
        <v>0.76378900000000005</v>
      </c>
      <c r="D1034">
        <v>-10.00109</v>
      </c>
      <c r="E1034">
        <v>3.9947999999999997E-2</v>
      </c>
      <c r="F1034">
        <v>1.065E-3</v>
      </c>
      <c r="G1034">
        <v>-2.663E-3</v>
      </c>
      <c r="H1034">
        <v>15.021421999999999</v>
      </c>
      <c r="I1034">
        <v>4.5098820000000002</v>
      </c>
      <c r="J1034">
        <v>77.148269999999997</v>
      </c>
      <c r="K1034">
        <f>Table1[[#This Row],[mx]]-$W$8</f>
        <v>4.9061900252965636</v>
      </c>
      <c r="L1034">
        <f>Table1[[#This Row],[my]]-$X$8</f>
        <v>-2.637787476326551</v>
      </c>
      <c r="M1034">
        <f>Table1[[#This Row],[mz]]-$Y$8</f>
        <v>51.708551617197159</v>
      </c>
      <c r="N1034">
        <f>Table1[[#This Row],[cx]]*$W$9+Table1[[#This Row],[cy]]*$X$9+Table1[[#This Row],[cz]]*$Y$9</f>
        <v>9.4534305120051551E-2</v>
      </c>
      <c r="O1034">
        <f>Table1[[#This Row],[cx]]*$W$10+Table1[[#This Row],[cy]]*$X$10+Table1[[#This Row],[cz]]*$Y$10</f>
        <v>-5.70197817726317E-2</v>
      </c>
      <c r="P1034">
        <f>Table1[[#This Row],[cx]]*$W$11+Table1[[#This Row],[cy]]*$X$11+Table1[[#This Row],[cz]]*$Y$11</f>
        <v>1.0347535170959314</v>
      </c>
      <c r="Q1034">
        <f t="shared" si="86"/>
        <v>6.8728794707720638E-3</v>
      </c>
      <c r="R1034">
        <f t="shared" si="87"/>
        <v>-31.096908387092856</v>
      </c>
      <c r="AF1034">
        <f t="shared" si="88"/>
        <v>2.2888517999886124</v>
      </c>
      <c r="AG1034">
        <f t="shared" si="89"/>
        <v>6.102000518143267E-2</v>
      </c>
      <c r="AH1034">
        <f t="shared" si="90"/>
        <v>-0.15257866084333824</v>
      </c>
      <c r="AI1034">
        <f>SQRT(Table1[[#This Row],[ax]]*Table1[[#This Row],[ax]]+Table1[[#This Row],[ay]]*Table1[[#This Row],[ay]]+Table1[[#This Row],[az]]*Table1[[#This Row],[az]])-9.807</f>
        <v>0.24356510138992071</v>
      </c>
    </row>
    <row r="1035" spans="1:35" x14ac:dyDescent="0.25">
      <c r="A1035">
        <v>56805596</v>
      </c>
      <c r="B1035">
        <v>0.63210100000000002</v>
      </c>
      <c r="C1035">
        <v>0.71111400000000002</v>
      </c>
      <c r="D1035">
        <v>-9.9651759999999996</v>
      </c>
      <c r="E1035">
        <v>3.875E-2</v>
      </c>
      <c r="F1035">
        <v>-1.3300000000000001E-4</v>
      </c>
      <c r="G1035">
        <v>2.6600000000000001E-4</v>
      </c>
      <c r="H1035">
        <v>14.116517999999999</v>
      </c>
      <c r="I1035">
        <v>1.8039529999999999</v>
      </c>
      <c r="J1035">
        <v>76.974907000000002</v>
      </c>
      <c r="K1035">
        <f>Table1[[#This Row],[mx]]-$W$8</f>
        <v>4.0012860252965634</v>
      </c>
      <c r="L1035">
        <f>Table1[[#This Row],[my]]-$X$8</f>
        <v>-5.3437164763265512</v>
      </c>
      <c r="M1035">
        <f>Table1[[#This Row],[mz]]-$Y$8</f>
        <v>51.535188617197164</v>
      </c>
      <c r="N1035">
        <f>Table1[[#This Row],[cx]]*$W$9+Table1[[#This Row],[cy]]*$X$9+Table1[[#This Row],[cz]]*$Y$9</f>
        <v>7.6493632293567176E-2</v>
      </c>
      <c r="O1035">
        <f>Table1[[#This Row],[cx]]*$W$10+Table1[[#This Row],[cy]]*$X$10+Table1[[#This Row],[cz]]*$Y$10</f>
        <v>-0.10999803170959666</v>
      </c>
      <c r="P1035">
        <f>Table1[[#This Row],[cx]]*$W$11+Table1[[#This Row],[cy]]*$X$11+Table1[[#This Row],[cz]]*$Y$11</f>
        <v>1.0318930756096951</v>
      </c>
      <c r="Q1035">
        <f t="shared" si="86"/>
        <v>6.8482513701437243E-3</v>
      </c>
      <c r="R1035">
        <f t="shared" si="87"/>
        <v>-55.184897166201331</v>
      </c>
      <c r="AF1035">
        <f t="shared" si="88"/>
        <v>2.2202114561319402</v>
      </c>
      <c r="AG1035">
        <f t="shared" si="89"/>
        <v>-7.620338675239949E-3</v>
      </c>
      <c r="AH1035">
        <f t="shared" si="90"/>
        <v>1.5240677350479898E-2</v>
      </c>
      <c r="AI1035">
        <f>SQRT(Table1[[#This Row],[ax]]*Table1[[#This Row],[ax]]+Table1[[#This Row],[ay]]*Table1[[#This Row],[ay]]+Table1[[#This Row],[az]]*Table1[[#This Row],[az]])-9.807</f>
        <v>0.20349287029230112</v>
      </c>
    </row>
    <row r="1036" spans="1:35" x14ac:dyDescent="0.25">
      <c r="A1036">
        <v>56856647</v>
      </c>
      <c r="B1036">
        <v>0.63210100000000002</v>
      </c>
      <c r="C1036">
        <v>0.71829699999999996</v>
      </c>
      <c r="D1036">
        <v>-9.9005290000000006</v>
      </c>
      <c r="E1036">
        <v>4.2478000000000002E-2</v>
      </c>
      <c r="F1036">
        <v>-4.3940000000000003E-3</v>
      </c>
      <c r="G1036">
        <v>-4.261E-3</v>
      </c>
      <c r="H1036">
        <v>13.573575</v>
      </c>
      <c r="I1036">
        <v>2.3451390000000001</v>
      </c>
      <c r="J1036">
        <v>76.801536999999996</v>
      </c>
      <c r="K1036">
        <f>Table1[[#This Row],[mx]]-$W$8</f>
        <v>3.4583430252965641</v>
      </c>
      <c r="L1036">
        <f>Table1[[#This Row],[my]]-$X$8</f>
        <v>-4.8025304763265506</v>
      </c>
      <c r="M1036">
        <f>Table1[[#This Row],[mz]]-$Y$8</f>
        <v>51.361818617197159</v>
      </c>
      <c r="N1036">
        <f>Table1[[#This Row],[cx]]*$W$9+Table1[[#This Row],[cy]]*$X$9+Table1[[#This Row],[cz]]*$Y$9</f>
        <v>6.6091074080783116E-2</v>
      </c>
      <c r="O1036">
        <f>Table1[[#This Row],[cx]]*$W$10+Table1[[#This Row],[cy]]*$X$10+Table1[[#This Row],[cz]]*$Y$10</f>
        <v>-9.9380396352210229E-2</v>
      </c>
      <c r="P1036">
        <f>Table1[[#This Row],[cx]]*$W$11+Table1[[#This Row],[cy]]*$X$11+Table1[[#This Row],[cz]]*$Y$11</f>
        <v>1.0286512787798132</v>
      </c>
      <c r="Q1036">
        <f t="shared" si="86"/>
        <v>5.2371196933084802E-3</v>
      </c>
      <c r="R1036">
        <f t="shared" si="87"/>
        <v>-56.374850444582137</v>
      </c>
      <c r="AF1036">
        <f t="shared" si="88"/>
        <v>2.4338101221567112</v>
      </c>
      <c r="AG1036">
        <f t="shared" si="89"/>
        <v>-0.25175765518048376</v>
      </c>
      <c r="AH1036">
        <f t="shared" si="90"/>
        <v>-0.24413731650524378</v>
      </c>
      <c r="AI1036">
        <f>SQRT(Table1[[#This Row],[ax]]*Table1[[#This Row],[ax]]+Table1[[#This Row],[ay]]*Table1[[#This Row],[ay]]+Table1[[#This Row],[az]]*Table1[[#This Row],[az]])-9.807</f>
        <v>0.13965656058612552</v>
      </c>
    </row>
    <row r="1037" spans="1:35" x14ac:dyDescent="0.25">
      <c r="A1037">
        <v>56907704</v>
      </c>
      <c r="B1037">
        <v>0.66801600000000005</v>
      </c>
      <c r="C1037">
        <v>0.71590299999999996</v>
      </c>
      <c r="D1037">
        <v>-9.8837679999999999</v>
      </c>
      <c r="E1037">
        <v>3.875E-2</v>
      </c>
      <c r="F1037">
        <v>-6.1250000000000002E-3</v>
      </c>
      <c r="G1037">
        <v>-1.598E-3</v>
      </c>
      <c r="H1037">
        <v>14.659461</v>
      </c>
      <c r="I1037">
        <v>3.427511</v>
      </c>
      <c r="J1037">
        <v>76.801536999999996</v>
      </c>
      <c r="K1037">
        <f>Table1[[#This Row],[mx]]-$W$8</f>
        <v>4.5442290252965645</v>
      </c>
      <c r="L1037">
        <f>Table1[[#This Row],[my]]-$X$8</f>
        <v>-3.7201584763265512</v>
      </c>
      <c r="M1037">
        <f>Table1[[#This Row],[mz]]-$Y$8</f>
        <v>51.361818617197159</v>
      </c>
      <c r="N1037">
        <f>Table1[[#This Row],[cx]]*$W$9+Table1[[#This Row],[cy]]*$X$9+Table1[[#This Row],[cz]]*$Y$9</f>
        <v>8.7317523946332257E-2</v>
      </c>
      <c r="O1037">
        <f>Table1[[#This Row],[cx]]*$W$10+Table1[[#This Row],[cy]]*$X$10+Table1[[#This Row],[cz]]*$Y$10</f>
        <v>-7.8182345281636978E-2</v>
      </c>
      <c r="P1037">
        <f>Table1[[#This Row],[cx]]*$W$11+Table1[[#This Row],[cy]]*$X$11+Table1[[#This Row],[cz]]*$Y$11</f>
        <v>1.0280463088952079</v>
      </c>
      <c r="Q1037">
        <f t="shared" si="86"/>
        <v>4.9866254350467154E-3</v>
      </c>
      <c r="R1037">
        <f t="shared" si="87"/>
        <v>-41.840622360392807</v>
      </c>
      <c r="AF1037">
        <f t="shared" si="88"/>
        <v>2.2202114561319402</v>
      </c>
      <c r="AG1037">
        <f t="shared" si="89"/>
        <v>-0.35093664951762926</v>
      </c>
      <c r="AH1037">
        <f t="shared" si="90"/>
        <v>-9.1558655661905547E-2</v>
      </c>
      <c r="AI1037">
        <f>SQRT(Table1[[#This Row],[ax]]*Table1[[#This Row],[ax]]+Table1[[#This Row],[ay]]*Table1[[#This Row],[ay]]+Table1[[#This Row],[az]]*Table1[[#This Row],[az]])-9.807</f>
        <v>0.12515144666496703</v>
      </c>
    </row>
    <row r="1038" spans="1:35" x14ac:dyDescent="0.25">
      <c r="A1038">
        <v>56958760</v>
      </c>
      <c r="B1038">
        <v>0.48604799999999998</v>
      </c>
      <c r="C1038">
        <v>0.57703199999999999</v>
      </c>
      <c r="D1038">
        <v>-9.9651759999999996</v>
      </c>
      <c r="E1038">
        <v>3.5153999999999998E-2</v>
      </c>
      <c r="F1038">
        <v>1.9973999999999999E-2</v>
      </c>
      <c r="G1038">
        <v>-1.864E-3</v>
      </c>
      <c r="H1038">
        <v>12.487689</v>
      </c>
      <c r="I1038">
        <v>2.7059299999999999</v>
      </c>
      <c r="J1038">
        <v>74.721137999999996</v>
      </c>
      <c r="K1038">
        <f>Table1[[#This Row],[mx]]-$W$8</f>
        <v>2.3724570252965638</v>
      </c>
      <c r="L1038">
        <f>Table1[[#This Row],[my]]-$X$8</f>
        <v>-4.4417394763265516</v>
      </c>
      <c r="M1038">
        <f>Table1[[#This Row],[mz]]-$Y$8</f>
        <v>49.281419617197159</v>
      </c>
      <c r="N1038">
        <f>Table1[[#This Row],[cx]]*$W$9+Table1[[#This Row],[cy]]*$X$9+Table1[[#This Row],[cz]]*$Y$9</f>
        <v>4.5142021451043131E-2</v>
      </c>
      <c r="O1038">
        <f>Table1[[#This Row],[cx]]*$W$10+Table1[[#This Row],[cy]]*$X$10+Table1[[#This Row],[cz]]*$Y$10</f>
        <v>-9.2098062951000703E-2</v>
      </c>
      <c r="P1038">
        <f>Table1[[#This Row],[cx]]*$W$11+Table1[[#This Row],[cy]]*$X$11+Table1[[#This Row],[cz]]*$Y$11</f>
        <v>0.98744392518441992</v>
      </c>
      <c r="Q1038">
        <f t="shared" si="86"/>
        <v>2.0835881219377186E-4</v>
      </c>
      <c r="R1038">
        <f t="shared" si="87"/>
        <v>-63.888137821160612</v>
      </c>
      <c r="AF1038">
        <f t="shared" si="88"/>
        <v>2.0141758330028958</v>
      </c>
      <c r="AG1038">
        <f t="shared" si="89"/>
        <v>1.1444258999943062</v>
      </c>
      <c r="AH1038">
        <f t="shared" si="90"/>
        <v>-0.10679933301238545</v>
      </c>
      <c r="AI1038">
        <f>SQRT(Table1[[#This Row],[ax]]*Table1[[#This Row],[ax]]+Table1[[#This Row],[ay]]*Table1[[#This Row],[ay]]+Table1[[#This Row],[az]]*Table1[[#This Row],[az]])-9.807</f>
        <v>0.18669507731269519</v>
      </c>
    </row>
    <row r="1039" spans="1:35" x14ac:dyDescent="0.25">
      <c r="A1039">
        <v>57009817</v>
      </c>
      <c r="B1039">
        <v>0.660833</v>
      </c>
      <c r="C1039">
        <v>0.78294399999999997</v>
      </c>
      <c r="D1039">
        <v>-9.8694019999999991</v>
      </c>
      <c r="E1039">
        <v>4.1013000000000001E-2</v>
      </c>
      <c r="F1039">
        <v>-3.5950000000000001E-3</v>
      </c>
      <c r="G1039">
        <v>-1.864E-3</v>
      </c>
      <c r="H1039">
        <v>13.573575</v>
      </c>
      <c r="I1039">
        <v>3.7883010000000001</v>
      </c>
      <c r="J1039">
        <v>77.495002999999997</v>
      </c>
      <c r="K1039">
        <f>Table1[[#This Row],[mx]]-$W$8</f>
        <v>3.4583430252965641</v>
      </c>
      <c r="L1039">
        <f>Table1[[#This Row],[my]]-$X$8</f>
        <v>-3.359368476326551</v>
      </c>
      <c r="M1039">
        <f>Table1[[#This Row],[mz]]-$Y$8</f>
        <v>52.055284617197159</v>
      </c>
      <c r="N1039">
        <f>Table1[[#This Row],[cx]]*$W$9+Table1[[#This Row],[cy]]*$X$9+Table1[[#This Row],[cz]]*$Y$9</f>
        <v>6.6373708817664592E-2</v>
      </c>
      <c r="O1039">
        <f>Table1[[#This Row],[cx]]*$W$10+Table1[[#This Row],[cy]]*$X$10+Table1[[#This Row],[cz]]*$Y$10</f>
        <v>-7.1187277268567689E-2</v>
      </c>
      <c r="P1039">
        <f>Table1[[#This Row],[cx]]*$W$11+Table1[[#This Row],[cy]]*$X$11+Table1[[#This Row],[cz]]*$Y$11</f>
        <v>1.0424690073644929</v>
      </c>
      <c r="Q1039">
        <f t="shared" si="86"/>
        <v>9.2572740732019352E-3</v>
      </c>
      <c r="R1039">
        <f t="shared" si="87"/>
        <v>-47.004090547760185</v>
      </c>
      <c r="AF1039">
        <f t="shared" si="88"/>
        <v>2.3498718051700456</v>
      </c>
      <c r="AG1039">
        <f t="shared" si="89"/>
        <v>-0.20597832734953095</v>
      </c>
      <c r="AH1039">
        <f t="shared" si="90"/>
        <v>-0.10679933301238545</v>
      </c>
      <c r="AI1039">
        <f>SQRT(Table1[[#This Row],[ax]]*Table1[[#This Row],[ax]]+Table1[[#This Row],[ay]]*Table1[[#This Row],[ay]]+Table1[[#This Row],[az]]*Table1[[#This Row],[az]])-9.807</f>
        <v>0.11543908515587553</v>
      </c>
    </row>
    <row r="1040" spans="1:35" x14ac:dyDescent="0.25">
      <c r="A1040">
        <v>57060873</v>
      </c>
      <c r="B1040">
        <v>0.61055300000000001</v>
      </c>
      <c r="C1040">
        <v>0.77815500000000004</v>
      </c>
      <c r="D1040">
        <v>-9.9579930000000001</v>
      </c>
      <c r="E1040">
        <v>3.7684000000000002E-2</v>
      </c>
      <c r="F1040">
        <v>-3.3289999999999999E-3</v>
      </c>
      <c r="G1040">
        <v>-1.864E-3</v>
      </c>
      <c r="H1040">
        <v>13.754555999999999</v>
      </c>
      <c r="I1040">
        <v>2.5255339999999999</v>
      </c>
      <c r="J1040">
        <v>76.974907000000002</v>
      </c>
      <c r="K1040">
        <f>Table1[[#This Row],[mx]]-$W$8</f>
        <v>3.6393240252965633</v>
      </c>
      <c r="L1040">
        <f>Table1[[#This Row],[my]]-$X$8</f>
        <v>-4.6221354763265516</v>
      </c>
      <c r="M1040">
        <f>Table1[[#This Row],[mz]]-$Y$8</f>
        <v>51.535188617197164</v>
      </c>
      <c r="N1040">
        <f>Table1[[#This Row],[cx]]*$W$9+Table1[[#This Row],[cy]]*$X$9+Table1[[#This Row],[cz]]*$Y$9</f>
        <v>6.9629143022553727E-2</v>
      </c>
      <c r="O1040">
        <f>Table1[[#This Row],[cx]]*$W$10+Table1[[#This Row],[cy]]*$X$10+Table1[[#This Row],[cz]]*$Y$10</f>
        <v>-9.5865347587558852E-2</v>
      </c>
      <c r="P1040">
        <f>Table1[[#This Row],[cx]]*$W$11+Table1[[#This Row],[cy]]*$X$11+Table1[[#This Row],[cz]]*$Y$11</f>
        <v>1.0320273976759007</v>
      </c>
      <c r="Q1040">
        <f t="shared" si="86"/>
        <v>6.2598053976290367E-3</v>
      </c>
      <c r="R1040">
        <f t="shared" si="87"/>
        <v>-54.00825826126475</v>
      </c>
      <c r="AF1040">
        <f t="shared" si="88"/>
        <v>2.1591341551709942</v>
      </c>
      <c r="AG1040">
        <f t="shared" si="89"/>
        <v>-0.19073764999905105</v>
      </c>
      <c r="AH1040">
        <f t="shared" si="90"/>
        <v>-0.10679933301238545</v>
      </c>
      <c r="AI1040">
        <f>SQRT(Table1[[#This Row],[ax]]*Table1[[#This Row],[ax]]+Table1[[#This Row],[ay]]*Table1[[#This Row],[ay]]+Table1[[#This Row],[az]]*Table1[[#This Row],[az]])-9.807</f>
        <v>0.19999379223765601</v>
      </c>
    </row>
    <row r="1041" spans="1:35" x14ac:dyDescent="0.25">
      <c r="A1041">
        <v>57111934</v>
      </c>
      <c r="B1041">
        <v>0.59618700000000002</v>
      </c>
      <c r="C1041">
        <v>0.74463500000000005</v>
      </c>
      <c r="D1041">
        <v>-10.046582000000001</v>
      </c>
      <c r="E1041">
        <v>3.9149000000000003E-2</v>
      </c>
      <c r="F1041">
        <v>-6.6600000000000003E-4</v>
      </c>
      <c r="G1041">
        <v>-1.9970000000000001E-3</v>
      </c>
      <c r="H1041">
        <v>13.030632000000001</v>
      </c>
      <c r="I1041">
        <v>1.8039529999999999</v>
      </c>
      <c r="J1041">
        <v>77.668373000000003</v>
      </c>
      <c r="K1041">
        <f>Table1[[#This Row],[mx]]-$W$8</f>
        <v>2.9154000252965648</v>
      </c>
      <c r="L1041">
        <f>Table1[[#This Row],[my]]-$X$8</f>
        <v>-5.3437164763265512</v>
      </c>
      <c r="M1041">
        <f>Table1[[#This Row],[mz]]-$Y$8</f>
        <v>52.228654617197165</v>
      </c>
      <c r="N1041">
        <f>Table1[[#This Row],[cx]]*$W$9+Table1[[#This Row],[cy]]*$X$9+Table1[[#This Row],[cz]]*$Y$9</f>
        <v>5.5479485934030126E-2</v>
      </c>
      <c r="O1041">
        <f>Table1[[#This Row],[cx]]*$W$10+Table1[[#This Row],[cy]]*$X$10+Table1[[#This Row],[cz]]*$Y$10</f>
        <v>-0.11006918653092722</v>
      </c>
      <c r="P1041">
        <f>Table1[[#This Row],[cx]]*$W$11+Table1[[#This Row],[cy]]*$X$11+Table1[[#This Row],[cz]]*$Y$11</f>
        <v>1.0463382188984176</v>
      </c>
      <c r="Q1041">
        <f t="shared" si="86"/>
        <v>1.210371113684426E-2</v>
      </c>
      <c r="R1041">
        <f t="shared" si="87"/>
        <v>-63.24997979527096</v>
      </c>
      <c r="AF1041">
        <f t="shared" si="88"/>
        <v>2.2430724721576603</v>
      </c>
      <c r="AG1041">
        <f t="shared" si="89"/>
        <v>-3.8158989155712829E-2</v>
      </c>
      <c r="AH1041">
        <f t="shared" si="90"/>
        <v>-0.1144196716876254</v>
      </c>
      <c r="AI1041">
        <f>SQRT(Table1[[#This Row],[ax]]*Table1[[#This Row],[ax]]+Table1[[#This Row],[ay]]*Table1[[#This Row],[ay]]+Table1[[#This Row],[az]]*Table1[[#This Row],[az]])-9.807</f>
        <v>0.28476546026105432</v>
      </c>
    </row>
    <row r="1042" spans="1:35" x14ac:dyDescent="0.25">
      <c r="A1042">
        <v>57162988</v>
      </c>
      <c r="B1042">
        <v>0.63449599999999995</v>
      </c>
      <c r="C1042">
        <v>0.76139500000000004</v>
      </c>
      <c r="D1042">
        <v>-9.8502469999999995</v>
      </c>
      <c r="E1042">
        <v>4.0080999999999999E-2</v>
      </c>
      <c r="F1042">
        <v>-4.3940000000000003E-3</v>
      </c>
      <c r="G1042">
        <v>-7.4570000000000001E-3</v>
      </c>
      <c r="H1042">
        <v>14.297499</v>
      </c>
      <c r="I1042">
        <v>2.3451390000000001</v>
      </c>
      <c r="J1042">
        <v>77.495002999999997</v>
      </c>
      <c r="K1042">
        <f>Table1[[#This Row],[mx]]-$W$8</f>
        <v>4.1822670252965644</v>
      </c>
      <c r="L1042">
        <f>Table1[[#This Row],[my]]-$X$8</f>
        <v>-4.8025304763265506</v>
      </c>
      <c r="M1042">
        <f>Table1[[#This Row],[mz]]-$Y$8</f>
        <v>52.055284617197159</v>
      </c>
      <c r="N1042">
        <f>Table1[[#This Row],[cx]]*$W$9+Table1[[#This Row],[cy]]*$X$9+Table1[[#This Row],[cz]]*$Y$9</f>
        <v>8.0102687359691518E-2</v>
      </c>
      <c r="O1042">
        <f>Table1[[#This Row],[cx]]*$W$10+Table1[[#This Row],[cy]]*$X$10+Table1[[#This Row],[cz]]*$Y$10</f>
        <v>-9.9452645512643309E-2</v>
      </c>
      <c r="P1042">
        <f>Table1[[#This Row],[cx]]*$W$11+Table1[[#This Row],[cy]]*$X$11+Table1[[#This Row],[cz]]*$Y$11</f>
        <v>1.0422003632320815</v>
      </c>
      <c r="Q1042">
        <f t="shared" si="86"/>
        <v>1.0503967724230382E-2</v>
      </c>
      <c r="R1042">
        <f t="shared" si="87"/>
        <v>-51.150798894955848</v>
      </c>
      <c r="AF1042">
        <f t="shared" si="88"/>
        <v>2.2964721386638525</v>
      </c>
      <c r="AG1042">
        <f t="shared" si="89"/>
        <v>-0.25175765518048376</v>
      </c>
      <c r="AH1042">
        <f t="shared" si="90"/>
        <v>-0.42725462782905488</v>
      </c>
      <c r="AI1042">
        <f>SQRT(Table1[[#This Row],[ax]]*Table1[[#This Row],[ax]]+Table1[[#This Row],[ay]]*Table1[[#This Row],[ay]]+Table1[[#This Row],[az]]*Table1[[#This Row],[az]])-9.807</f>
        <v>9.2983509130204922E-2</v>
      </c>
    </row>
    <row r="1043" spans="1:35" x14ac:dyDescent="0.25">
      <c r="A1043">
        <v>57214045</v>
      </c>
      <c r="B1043">
        <v>0.64407300000000001</v>
      </c>
      <c r="C1043">
        <v>0.75900100000000004</v>
      </c>
      <c r="D1043">
        <v>-9.9891190000000005</v>
      </c>
      <c r="E1043">
        <v>4.4075999999999997E-2</v>
      </c>
      <c r="F1043">
        <v>2.6600000000000001E-4</v>
      </c>
      <c r="G1043">
        <v>1.4649999999999999E-3</v>
      </c>
      <c r="H1043">
        <v>14.659461</v>
      </c>
      <c r="I1043">
        <v>1.984348</v>
      </c>
      <c r="J1043">
        <v>77.495002999999997</v>
      </c>
      <c r="K1043">
        <f>Table1[[#This Row],[mx]]-$W$8</f>
        <v>4.5442290252965645</v>
      </c>
      <c r="L1043">
        <f>Table1[[#This Row],[my]]-$X$8</f>
        <v>-5.1633214763265514</v>
      </c>
      <c r="M1043">
        <f>Table1[[#This Row],[mz]]-$Y$8</f>
        <v>52.055284617197159</v>
      </c>
      <c r="N1043">
        <f>Table1[[#This Row],[cx]]*$W$9+Table1[[#This Row],[cy]]*$X$9+Table1[[#This Row],[cz]]*$Y$9</f>
        <v>8.7037507861574423E-2</v>
      </c>
      <c r="O1043">
        <f>Table1[[#This Row],[cx]]*$W$10+Table1[[#This Row],[cy]]*$X$10+Table1[[#This Row],[cz]]*$Y$10</f>
        <v>-0.10651910680028132</v>
      </c>
      <c r="P1043">
        <f>Table1[[#This Row],[cx]]*$W$11+Table1[[#This Row],[cy]]*$X$11+Table1[[#This Row],[cz]]*$Y$11</f>
        <v>1.0420435963464385</v>
      </c>
      <c r="Q1043">
        <f t="shared" si="86"/>
        <v>1.097815782157642E-2</v>
      </c>
      <c r="R1043">
        <f t="shared" si="87"/>
        <v>-50.74750110906384</v>
      </c>
      <c r="AF1043">
        <f t="shared" si="88"/>
        <v>2.5253687778186165</v>
      </c>
      <c r="AG1043">
        <f t="shared" si="89"/>
        <v>1.5240677350479898E-2</v>
      </c>
      <c r="AH1043">
        <f t="shared" si="90"/>
        <v>8.3938316986665595E-2</v>
      </c>
      <c r="AI1043">
        <f>SQRT(Table1[[#This Row],[ax]]*Table1[[#This Row],[ax]]+Table1[[#This Row],[ay]]*Table1[[#This Row],[ay]]+Table1[[#This Row],[az]]*Table1[[#This Row],[az]])-9.807</f>
        <v>0.2315960643653252</v>
      </c>
    </row>
    <row r="1044" spans="1:35" x14ac:dyDescent="0.25">
      <c r="A1044">
        <v>57265097</v>
      </c>
      <c r="B1044">
        <v>0.62731300000000001</v>
      </c>
      <c r="C1044">
        <v>0.737452</v>
      </c>
      <c r="D1044">
        <v>-10.032216</v>
      </c>
      <c r="E1044">
        <v>3.8084E-2</v>
      </c>
      <c r="F1044">
        <v>-1.3320000000000001E-3</v>
      </c>
      <c r="G1044">
        <v>1.3300000000000001E-4</v>
      </c>
      <c r="H1044">
        <v>13.935536000000001</v>
      </c>
      <c r="I1044">
        <v>2.7059299999999999</v>
      </c>
      <c r="J1044">
        <v>77.841742999999994</v>
      </c>
      <c r="K1044">
        <f>Table1[[#This Row],[mx]]-$W$8</f>
        <v>3.820304025296565</v>
      </c>
      <c r="L1044">
        <f>Table1[[#This Row],[my]]-$X$8</f>
        <v>-4.4417394763265516</v>
      </c>
      <c r="M1044">
        <f>Table1[[#This Row],[mz]]-$Y$8</f>
        <v>52.402024617197156</v>
      </c>
      <c r="N1044">
        <f>Table1[[#This Row],[cx]]*$W$9+Table1[[#This Row],[cy]]*$X$9+Table1[[#This Row],[cz]]*$Y$9</f>
        <v>7.3168502229511365E-2</v>
      </c>
      <c r="O1044">
        <f>Table1[[#This Row],[cx]]*$W$10+Table1[[#This Row],[cy]]*$X$10+Table1[[#This Row],[cz]]*$Y$10</f>
        <v>-9.2422090661677198E-2</v>
      </c>
      <c r="P1044">
        <f>Table1[[#This Row],[cx]]*$W$11+Table1[[#This Row],[cy]]*$X$11+Table1[[#This Row],[cz]]*$Y$11</f>
        <v>1.0493110249917399</v>
      </c>
      <c r="Q1044">
        <f t="shared" si="86"/>
        <v>1.3213295528737743E-2</v>
      </c>
      <c r="R1044">
        <f t="shared" si="87"/>
        <v>-51.632128270401758</v>
      </c>
      <c r="AF1044">
        <f t="shared" si="88"/>
        <v>2.1820524669762271</v>
      </c>
      <c r="AG1044">
        <f t="shared" si="89"/>
        <v>-7.6317978311425658E-2</v>
      </c>
      <c r="AH1044">
        <f t="shared" si="90"/>
        <v>7.620338675239949E-3</v>
      </c>
      <c r="AI1044">
        <f>SQRT(Table1[[#This Row],[ax]]*Table1[[#This Row],[ax]]+Table1[[#This Row],[ay]]*Table1[[#This Row],[ay]]+Table1[[#This Row],[az]]*Table1[[#This Row],[az]])-9.807</f>
        <v>0.27182507651209242</v>
      </c>
    </row>
    <row r="1045" spans="1:35" x14ac:dyDescent="0.25">
      <c r="A1045">
        <v>57316154</v>
      </c>
      <c r="B1045">
        <v>0.65125599999999995</v>
      </c>
      <c r="C1045">
        <v>0.74224000000000001</v>
      </c>
      <c r="D1045">
        <v>-9.9915129999999994</v>
      </c>
      <c r="E1045">
        <v>3.3156999999999999E-2</v>
      </c>
      <c r="F1045">
        <v>-5.8589999999999996E-3</v>
      </c>
      <c r="G1045">
        <v>-2.9299999999999999E-3</v>
      </c>
      <c r="H1045">
        <v>15.021421999999999</v>
      </c>
      <c r="I1045">
        <v>2.3451390000000001</v>
      </c>
      <c r="J1045">
        <v>76.801536999999996</v>
      </c>
      <c r="K1045">
        <f>Table1[[#This Row],[mx]]-$W$8</f>
        <v>4.9061900252965636</v>
      </c>
      <c r="L1045">
        <f>Table1[[#This Row],[my]]-$X$8</f>
        <v>-4.8025304763265506</v>
      </c>
      <c r="M1045">
        <f>Table1[[#This Row],[mz]]-$Y$8</f>
        <v>51.361818617197159</v>
      </c>
      <c r="N1045">
        <f>Table1[[#This Row],[cx]]*$W$9+Table1[[#This Row],[cy]]*$X$9+Table1[[#This Row],[cz]]*$Y$9</f>
        <v>9.4111662438259525E-2</v>
      </c>
      <c r="O1045">
        <f>Table1[[#This Row],[cx]]*$W$10+Table1[[#This Row],[cy]]*$X$10+Table1[[#This Row],[cz]]*$Y$10</f>
        <v>-9.9381271822887585E-2</v>
      </c>
      <c r="P1045">
        <f>Table1[[#This Row],[cx]]*$W$11+Table1[[#This Row],[cy]]*$X$11+Table1[[#This Row],[cz]]*$Y$11</f>
        <v>1.027934432205762</v>
      </c>
      <c r="Q1045">
        <f t="shared" si="86"/>
        <v>5.682572432315779E-3</v>
      </c>
      <c r="R1045">
        <f t="shared" si="87"/>
        <v>-46.560014404633932</v>
      </c>
      <c r="AF1045">
        <f t="shared" si="88"/>
        <v>1.8997561613152705</v>
      </c>
      <c r="AG1045">
        <f t="shared" si="89"/>
        <v>-0.3356959721671493</v>
      </c>
      <c r="AH1045">
        <f t="shared" si="90"/>
        <v>-0.16787663397333119</v>
      </c>
      <c r="AI1045">
        <f>SQRT(Table1[[#This Row],[ax]]*Table1[[#This Row],[ax]]+Table1[[#This Row],[ay]]*Table1[[#This Row],[ay]]+Table1[[#This Row],[az]]*Table1[[#This Row],[az]])-9.807</f>
        <v>0.23318857513667268</v>
      </c>
    </row>
    <row r="1046" spans="1:35" x14ac:dyDescent="0.25">
      <c r="A1046">
        <v>57367212</v>
      </c>
      <c r="B1046">
        <v>0.60815799999999998</v>
      </c>
      <c r="C1046">
        <v>0.76378900000000005</v>
      </c>
      <c r="D1046">
        <v>-9.9124999999999996</v>
      </c>
      <c r="E1046">
        <v>4.088E-2</v>
      </c>
      <c r="F1046">
        <v>-4.927E-3</v>
      </c>
      <c r="G1046">
        <v>-3.4619999999999998E-3</v>
      </c>
      <c r="H1046">
        <v>13.754555999999999</v>
      </c>
      <c r="I1046">
        <v>3.2471160000000001</v>
      </c>
      <c r="J1046">
        <v>78.015106000000003</v>
      </c>
      <c r="K1046">
        <f>Table1[[#This Row],[mx]]-$W$8</f>
        <v>3.6393240252965633</v>
      </c>
      <c r="L1046">
        <f>Table1[[#This Row],[my]]-$X$8</f>
        <v>-3.900553476326551</v>
      </c>
      <c r="M1046">
        <f>Table1[[#This Row],[mz]]-$Y$8</f>
        <v>52.575387617197165</v>
      </c>
      <c r="N1046">
        <f>Table1[[#This Row],[cx]]*$W$9+Table1[[#This Row],[cy]]*$X$9+Table1[[#This Row],[cz]]*$Y$9</f>
        <v>6.9771770009461442E-2</v>
      </c>
      <c r="O1046">
        <f>Table1[[#This Row],[cx]]*$W$10+Table1[[#This Row],[cy]]*$X$10+Table1[[#This Row],[cz]]*$Y$10</f>
        <v>-8.184057988511198E-2</v>
      </c>
      <c r="P1046">
        <f>Table1[[#This Row],[cx]]*$W$11+Table1[[#This Row],[cy]]*$X$11+Table1[[#This Row],[cz]]*$Y$11</f>
        <v>1.0528437698928803</v>
      </c>
      <c r="Q1046">
        <f t="shared" si="86"/>
        <v>1.4411038324572235E-2</v>
      </c>
      <c r="R1046">
        <f t="shared" si="87"/>
        <v>-49.551323276141432</v>
      </c>
      <c r="AF1046">
        <f t="shared" si="88"/>
        <v>2.3422514664948055</v>
      </c>
      <c r="AG1046">
        <f t="shared" si="89"/>
        <v>-0.28229630566095659</v>
      </c>
      <c r="AH1046">
        <f t="shared" si="90"/>
        <v>-0.198357988674291</v>
      </c>
      <c r="AI1046">
        <f>SQRT(Table1[[#This Row],[ax]]*Table1[[#This Row],[ax]]+Table1[[#This Row],[ay]]*Table1[[#This Row],[ay]]+Table1[[#This Row],[az]]*Table1[[#This Row],[az]])-9.807</f>
        <v>0.15346615573211864</v>
      </c>
    </row>
    <row r="1047" spans="1:35" x14ac:dyDescent="0.25">
      <c r="A1047">
        <v>57418267</v>
      </c>
      <c r="B1047">
        <v>0.62491799999999997</v>
      </c>
      <c r="C1047">
        <v>0.73266299999999995</v>
      </c>
      <c r="D1047">
        <v>-9.946021</v>
      </c>
      <c r="E1047">
        <v>4.1279999999999997E-2</v>
      </c>
      <c r="F1047">
        <v>-6.1250000000000002E-3</v>
      </c>
      <c r="G1047">
        <v>-2.7959999999999999E-3</v>
      </c>
      <c r="H1047">
        <v>14.478479</v>
      </c>
      <c r="I1047">
        <v>2.1647439999999998</v>
      </c>
      <c r="J1047">
        <v>76.974907000000002</v>
      </c>
      <c r="K1047">
        <f>Table1[[#This Row],[mx]]-$W$8</f>
        <v>4.3632470252965643</v>
      </c>
      <c r="L1047">
        <f>Table1[[#This Row],[my]]-$X$8</f>
        <v>-4.9829254763265514</v>
      </c>
      <c r="M1047">
        <f>Table1[[#This Row],[mz]]-$Y$8</f>
        <v>51.535188617197164</v>
      </c>
      <c r="N1047">
        <f>Table1[[#This Row],[cx]]*$W$9+Table1[[#This Row],[cy]]*$X$9+Table1[[#This Row],[cz]]*$Y$9</f>
        <v>8.3569096293782522E-2</v>
      </c>
      <c r="O1047">
        <f>Table1[[#This Row],[cx]]*$W$10+Table1[[#This Row],[cy]]*$X$10+Table1[[#This Row],[cz]]*$Y$10</f>
        <v>-0.10293200815699502</v>
      </c>
      <c r="P1047">
        <f>Table1[[#This Row],[cx]]*$W$11+Table1[[#This Row],[cy]]*$X$11+Table1[[#This Row],[cz]]*$Y$11</f>
        <v>1.0316914194558686</v>
      </c>
      <c r="Q1047">
        <f t="shared" si="86"/>
        <v>6.7184214080980168E-3</v>
      </c>
      <c r="R1047">
        <f t="shared" si="87"/>
        <v>-50.927324630528794</v>
      </c>
      <c r="AF1047">
        <f t="shared" si="88"/>
        <v>2.3651697783000381</v>
      </c>
      <c r="AG1047">
        <f t="shared" si="89"/>
        <v>-0.35093664951762926</v>
      </c>
      <c r="AH1047">
        <f t="shared" si="90"/>
        <v>-0.16019899951857816</v>
      </c>
      <c r="AI1047">
        <f>SQRT(Table1[[#This Row],[ax]]*Table1[[#This Row],[ax]]+Table1[[#This Row],[ay]]*Table1[[#This Row],[ay]]+Table1[[#This Row],[az]]*Table1[[#This Row],[az]])-9.807</f>
        <v>0.1855297753238645</v>
      </c>
    </row>
    <row r="1048" spans="1:35" x14ac:dyDescent="0.25">
      <c r="A1048">
        <v>57469325</v>
      </c>
      <c r="B1048">
        <v>0.61294700000000002</v>
      </c>
      <c r="C1048">
        <v>0.73026899999999995</v>
      </c>
      <c r="D1048">
        <v>-9.9723579999999998</v>
      </c>
      <c r="E1048">
        <v>3.9149000000000003E-2</v>
      </c>
      <c r="F1048">
        <v>-2.7959999999999999E-3</v>
      </c>
      <c r="G1048">
        <v>-2.1310000000000001E-3</v>
      </c>
      <c r="H1048">
        <v>14.116517999999999</v>
      </c>
      <c r="I1048">
        <v>0.72158100000000003</v>
      </c>
      <c r="J1048">
        <v>77.321640000000002</v>
      </c>
      <c r="K1048">
        <f>Table1[[#This Row],[mx]]-$W$8</f>
        <v>4.0012860252965634</v>
      </c>
      <c r="L1048">
        <f>Table1[[#This Row],[my]]-$X$8</f>
        <v>-6.4260884763265516</v>
      </c>
      <c r="M1048">
        <f>Table1[[#This Row],[mz]]-$Y$8</f>
        <v>51.881921617197165</v>
      </c>
      <c r="N1048">
        <f>Table1[[#This Row],[cx]]*$W$9+Table1[[#This Row],[cy]]*$X$9+Table1[[#This Row],[cz]]*$Y$9</f>
        <v>7.6283292922850451E-2</v>
      </c>
      <c r="O1048">
        <f>Table1[[#This Row],[cx]]*$W$10+Table1[[#This Row],[cy]]*$X$10+Table1[[#This Row],[cz]]*$Y$10</f>
        <v>-0.1312326450960275</v>
      </c>
      <c r="P1048">
        <f>Table1[[#This Row],[cx]]*$W$11+Table1[[#This Row],[cy]]*$X$11+Table1[[#This Row],[cz]]*$Y$11</f>
        <v>1.038914164185853</v>
      </c>
      <c r="Q1048">
        <f t="shared" si="86"/>
        <v>1.0482440140249872E-2</v>
      </c>
      <c r="R1048">
        <f t="shared" si="87"/>
        <v>-59.831295278291272</v>
      </c>
      <c r="AF1048">
        <f t="shared" si="88"/>
        <v>2.2430724721576603</v>
      </c>
      <c r="AG1048">
        <f t="shared" si="89"/>
        <v>-0.16019899951857816</v>
      </c>
      <c r="AH1048">
        <f t="shared" si="90"/>
        <v>-0.12209730614237843</v>
      </c>
      <c r="AI1048">
        <f>SQRT(Table1[[#This Row],[ax]]*Table1[[#This Row],[ax]]+Table1[[#This Row],[ay]]*Table1[[#This Row],[ay]]+Table1[[#This Row],[az]]*Table1[[#This Row],[az]])-9.807</f>
        <v>0.21083015015397422</v>
      </c>
    </row>
    <row r="1049" spans="1:35" x14ac:dyDescent="0.25">
      <c r="A1049">
        <v>57520383</v>
      </c>
      <c r="B1049">
        <v>0.63928399999999996</v>
      </c>
      <c r="C1049">
        <v>0.71350800000000003</v>
      </c>
      <c r="D1049">
        <v>-9.9340489999999999</v>
      </c>
      <c r="E1049">
        <v>4.088E-2</v>
      </c>
      <c r="F1049">
        <v>-2.9299999999999999E-3</v>
      </c>
      <c r="G1049">
        <v>-1.598E-3</v>
      </c>
      <c r="H1049">
        <v>15.021421999999999</v>
      </c>
      <c r="I1049">
        <v>2.7059299999999999</v>
      </c>
      <c r="J1049">
        <v>76.108069999999998</v>
      </c>
      <c r="K1049">
        <f>Table1[[#This Row],[mx]]-$W$8</f>
        <v>4.9061900252965636</v>
      </c>
      <c r="L1049">
        <f>Table1[[#This Row],[my]]-$X$8</f>
        <v>-4.4417394763265516</v>
      </c>
      <c r="M1049">
        <f>Table1[[#This Row],[mz]]-$Y$8</f>
        <v>50.66835161719716</v>
      </c>
      <c r="N1049">
        <f>Table1[[#This Row],[cx]]*$W$9+Table1[[#This Row],[cy]]*$X$9+Table1[[#This Row],[cz]]*$Y$9</f>
        <v>9.4180684438647272E-2</v>
      </c>
      <c r="O1049">
        <f>Table1[[#This Row],[cx]]*$W$10+Table1[[#This Row],[cy]]*$X$10+Table1[[#This Row],[cz]]*$Y$10</f>
        <v>-9.2243217874723699E-2</v>
      </c>
      <c r="P1049">
        <f>Table1[[#This Row],[cx]]*$W$11+Table1[[#This Row],[cy]]*$X$11+Table1[[#This Row],[cz]]*$Y$11</f>
        <v>1.0140044592821962</v>
      </c>
      <c r="Q1049">
        <f t="shared" si="86"/>
        <v>2.0778879286852433E-3</v>
      </c>
      <c r="R1049">
        <f t="shared" si="87"/>
        <v>-44.404557788735204</v>
      </c>
      <c r="AF1049">
        <f t="shared" si="88"/>
        <v>2.3422514664948055</v>
      </c>
      <c r="AG1049">
        <f t="shared" si="89"/>
        <v>-0.16787663397333119</v>
      </c>
      <c r="AH1049">
        <f t="shared" si="90"/>
        <v>-9.1558655661905547E-2</v>
      </c>
      <c r="AI1049">
        <f>SQRT(Table1[[#This Row],[ax]]*Table1[[#This Row],[ax]]+Table1[[#This Row],[ay]]*Table1[[#This Row],[ay]]+Table1[[#This Row],[az]]*Table1[[#This Row],[az]])-9.807</f>
        <v>0.17313563200024795</v>
      </c>
    </row>
    <row r="1050" spans="1:35" x14ac:dyDescent="0.25">
      <c r="A1050">
        <v>57571430</v>
      </c>
      <c r="B1050">
        <v>0.63928399999999996</v>
      </c>
      <c r="C1050">
        <v>0.75421199999999999</v>
      </c>
      <c r="D1050">
        <v>-9.8550369999999994</v>
      </c>
      <c r="E1050">
        <v>3.5421000000000001E-2</v>
      </c>
      <c r="F1050">
        <v>1.3300000000000001E-4</v>
      </c>
      <c r="G1050">
        <v>-7.3239999999999998E-3</v>
      </c>
      <c r="H1050">
        <v>14.116517999999999</v>
      </c>
      <c r="I1050">
        <v>3.9686970000000001</v>
      </c>
      <c r="J1050">
        <v>76.281441000000001</v>
      </c>
      <c r="K1050">
        <f>Table1[[#This Row],[mx]]-$W$8</f>
        <v>4.0012860252965634</v>
      </c>
      <c r="L1050">
        <f>Table1[[#This Row],[my]]-$X$8</f>
        <v>-3.178972476326551</v>
      </c>
      <c r="M1050">
        <f>Table1[[#This Row],[mz]]-$Y$8</f>
        <v>50.841722617197163</v>
      </c>
      <c r="N1050">
        <f>Table1[[#This Row],[cx]]*$W$9+Table1[[#This Row],[cy]]*$X$9+Table1[[#This Row],[cz]]*$Y$9</f>
        <v>7.6914311035000654E-2</v>
      </c>
      <c r="O1050">
        <f>Table1[[#This Row],[cx]]*$W$10+Table1[[#This Row],[cy]]*$X$10+Table1[[#This Row],[cz]]*$Y$10</f>
        <v>-6.7528804936735021E-2</v>
      </c>
      <c r="P1050">
        <f>Table1[[#This Row],[cx]]*$W$11+Table1[[#This Row],[cy]]*$X$11+Table1[[#This Row],[cz]]*$Y$11</f>
        <v>1.0178508984573793</v>
      </c>
      <c r="Q1050">
        <f t="shared" si="86"/>
        <v>2.1619154202099605E-3</v>
      </c>
      <c r="R1050">
        <f t="shared" si="87"/>
        <v>-41.282308115506808</v>
      </c>
      <c r="AF1050">
        <f t="shared" si="88"/>
        <v>2.0294738061328892</v>
      </c>
      <c r="AG1050">
        <f t="shared" si="89"/>
        <v>7.620338675239949E-3</v>
      </c>
      <c r="AH1050">
        <f t="shared" si="90"/>
        <v>-0.4196342891538149</v>
      </c>
      <c r="AI1050">
        <f>SQRT(Table1[[#This Row],[ax]]*Table1[[#This Row],[ax]]+Table1[[#This Row],[ay]]*Table1[[#This Row],[ay]]+Table1[[#This Row],[az]]*Table1[[#This Row],[az]])-9.807</f>
        <v>9.7507763890590127E-2</v>
      </c>
    </row>
    <row r="1051" spans="1:35" x14ac:dyDescent="0.25">
      <c r="A1051">
        <v>57622489</v>
      </c>
      <c r="B1051">
        <v>0.62252399999999997</v>
      </c>
      <c r="C1051">
        <v>0.74463500000000005</v>
      </c>
      <c r="D1051">
        <v>-9.9532030000000002</v>
      </c>
      <c r="E1051">
        <v>3.7684000000000002E-2</v>
      </c>
      <c r="F1051">
        <v>-1.864E-3</v>
      </c>
      <c r="G1051">
        <v>-3.3289999999999999E-3</v>
      </c>
      <c r="H1051">
        <v>13.935536000000001</v>
      </c>
      <c r="I1051">
        <v>1.984348</v>
      </c>
      <c r="J1051">
        <v>78.881943000000007</v>
      </c>
      <c r="K1051">
        <f>Table1[[#This Row],[mx]]-$W$8</f>
        <v>3.820304025296565</v>
      </c>
      <c r="L1051">
        <f>Table1[[#This Row],[my]]-$X$8</f>
        <v>-5.1633214763265514</v>
      </c>
      <c r="M1051">
        <f>Table1[[#This Row],[mz]]-$Y$8</f>
        <v>53.442224617197169</v>
      </c>
      <c r="N1051">
        <f>Table1[[#This Row],[cx]]*$W$9+Table1[[#This Row],[cy]]*$X$9+Table1[[#This Row],[cz]]*$Y$9</f>
        <v>7.3029803515082523E-2</v>
      </c>
      <c r="O1051">
        <f>Table1[[#This Row],[cx]]*$W$10+Table1[[#This Row],[cy]]*$X$10+Table1[[#This Row],[cz]]*$Y$10</f>
        <v>-0.1066622927420546</v>
      </c>
      <c r="P1051">
        <f>Table1[[#This Row],[cx]]*$W$11+Table1[[#This Row],[cy]]*$X$11+Table1[[#This Row],[cz]]*$Y$11</f>
        <v>1.0702171967903789</v>
      </c>
      <c r="Q1051">
        <f t="shared" si="86"/>
        <v>2.6268320276679261E-2</v>
      </c>
      <c r="R1051">
        <f t="shared" si="87"/>
        <v>-55.601240720182751</v>
      </c>
      <c r="AF1051">
        <f t="shared" si="88"/>
        <v>2.1591341551709942</v>
      </c>
      <c r="AG1051">
        <f t="shared" si="89"/>
        <v>-0.10679933301238545</v>
      </c>
      <c r="AH1051">
        <f t="shared" si="90"/>
        <v>-0.19073764999905105</v>
      </c>
      <c r="AI1051">
        <f>SQRT(Table1[[#This Row],[ax]]*Table1[[#This Row],[ax]]+Table1[[#This Row],[ay]]*Table1[[#This Row],[ay]]+Table1[[#This Row],[az]]*Table1[[#This Row],[az]])-9.807</f>
        <v>0.19341336010717036</v>
      </c>
    </row>
    <row r="1052" spans="1:35" x14ac:dyDescent="0.25">
      <c r="A1052">
        <v>57673549</v>
      </c>
      <c r="B1052">
        <v>0.658439</v>
      </c>
      <c r="C1052">
        <v>0.72308600000000001</v>
      </c>
      <c r="D1052">
        <v>-9.9196829999999991</v>
      </c>
      <c r="E1052">
        <v>4.1412999999999998E-2</v>
      </c>
      <c r="F1052">
        <v>-9.4540000000000006E-3</v>
      </c>
      <c r="G1052">
        <v>-1.864E-3</v>
      </c>
      <c r="H1052">
        <v>13.754555999999999</v>
      </c>
      <c r="I1052">
        <v>2.5255339999999999</v>
      </c>
      <c r="J1052">
        <v>76.974907000000002</v>
      </c>
      <c r="K1052">
        <f>Table1[[#This Row],[mx]]-$W$8</f>
        <v>3.6393240252965633</v>
      </c>
      <c r="L1052">
        <f>Table1[[#This Row],[my]]-$X$8</f>
        <v>-4.6221354763265516</v>
      </c>
      <c r="M1052">
        <f>Table1[[#This Row],[mz]]-$Y$8</f>
        <v>51.535188617197164</v>
      </c>
      <c r="N1052">
        <f>Table1[[#This Row],[cx]]*$W$9+Table1[[#This Row],[cy]]*$X$9+Table1[[#This Row],[cz]]*$Y$9</f>
        <v>6.9629143022553727E-2</v>
      </c>
      <c r="O1052">
        <f>Table1[[#This Row],[cx]]*$W$10+Table1[[#This Row],[cy]]*$X$10+Table1[[#This Row],[cz]]*$Y$10</f>
        <v>-9.5865347587558852E-2</v>
      </c>
      <c r="P1052">
        <f>Table1[[#This Row],[cx]]*$W$11+Table1[[#This Row],[cy]]*$X$11+Table1[[#This Row],[cz]]*$Y$11</f>
        <v>1.0320273976759007</v>
      </c>
      <c r="Q1052">
        <f t="shared" si="86"/>
        <v>6.2598053976290367E-3</v>
      </c>
      <c r="R1052">
        <f t="shared" si="87"/>
        <v>-54.00825826126475</v>
      </c>
      <c r="AF1052">
        <f t="shared" si="88"/>
        <v>2.3727901169752781</v>
      </c>
      <c r="AG1052">
        <f t="shared" si="89"/>
        <v>-0.54167429951668034</v>
      </c>
      <c r="AH1052">
        <f t="shared" si="90"/>
        <v>-0.10679933301238545</v>
      </c>
      <c r="AI1052">
        <f>SQRT(Table1[[#This Row],[ax]]*Table1[[#This Row],[ax]]+Table1[[#This Row],[ay]]*Table1[[#This Row],[ay]]+Table1[[#This Row],[az]]*Table1[[#This Row],[az]])-9.807</f>
        <v>0.16077337726966867</v>
      </c>
    </row>
    <row r="1053" spans="1:35" x14ac:dyDescent="0.25">
      <c r="A1053">
        <v>57724609</v>
      </c>
      <c r="B1053">
        <v>0.63688999999999996</v>
      </c>
      <c r="C1053">
        <v>0.75181799999999999</v>
      </c>
      <c r="D1053">
        <v>-9.8981340000000007</v>
      </c>
      <c r="E1053">
        <v>3.6353000000000003E-2</v>
      </c>
      <c r="F1053">
        <v>-1.3320000000000001E-3</v>
      </c>
      <c r="G1053">
        <v>1.4649999999999999E-3</v>
      </c>
      <c r="H1053">
        <v>13.573575</v>
      </c>
      <c r="I1053">
        <v>2.7059299999999999</v>
      </c>
      <c r="J1053">
        <v>76.108069999999998</v>
      </c>
      <c r="K1053">
        <f>Table1[[#This Row],[mx]]-$W$8</f>
        <v>3.4583430252965641</v>
      </c>
      <c r="L1053">
        <f>Table1[[#This Row],[my]]-$X$8</f>
        <v>-4.4417394763265516</v>
      </c>
      <c r="M1053">
        <f>Table1[[#This Row],[mz]]-$Y$8</f>
        <v>50.66835161719716</v>
      </c>
      <c r="N1053">
        <f>Table1[[#This Row],[cx]]*$W$9+Table1[[#This Row],[cy]]*$X$9+Table1[[#This Row],[cz]]*$Y$9</f>
        <v>6.6160096081170863E-2</v>
      </c>
      <c r="O1053">
        <f>Table1[[#This Row],[cx]]*$W$10+Table1[[#This Row],[cy]]*$X$10+Table1[[#This Row],[cz]]*$Y$10</f>
        <v>-9.2242342404046343E-2</v>
      </c>
      <c r="P1053">
        <f>Table1[[#This Row],[cx]]*$W$11+Table1[[#This Row],[cy]]*$X$11+Table1[[#This Row],[cz]]*$Y$11</f>
        <v>1.0147213058562474</v>
      </c>
      <c r="Q1053">
        <f t="shared" si="86"/>
        <v>1.8100886486754051E-3</v>
      </c>
      <c r="R1053">
        <f t="shared" si="87"/>
        <v>-54.350314432195795</v>
      </c>
      <c r="AF1053">
        <f t="shared" si="88"/>
        <v>2.0828734726390818</v>
      </c>
      <c r="AG1053">
        <f t="shared" si="89"/>
        <v>-7.6317978311425658E-2</v>
      </c>
      <c r="AH1053">
        <f t="shared" si="90"/>
        <v>8.3938316986665595E-2</v>
      </c>
      <c r="AI1053">
        <f>SQRT(Table1[[#This Row],[ax]]*Table1[[#This Row],[ax]]+Table1[[#This Row],[ay]]*Table1[[#This Row],[ay]]+Table1[[#This Row],[az]]*Table1[[#This Row],[az]])-9.807</f>
        <v>0.1400556376839468</v>
      </c>
    </row>
    <row r="1054" spans="1:35" x14ac:dyDescent="0.25">
      <c r="A1054">
        <v>57775661</v>
      </c>
      <c r="B1054">
        <v>0.67519899999999999</v>
      </c>
      <c r="C1054">
        <v>0.73266299999999995</v>
      </c>
      <c r="D1054">
        <v>-9.946021</v>
      </c>
      <c r="E1054">
        <v>3.4487999999999998E-2</v>
      </c>
      <c r="F1054">
        <v>-1.9970000000000001E-3</v>
      </c>
      <c r="G1054">
        <v>-5.326E-3</v>
      </c>
      <c r="H1054">
        <v>12.306706999999999</v>
      </c>
      <c r="I1054">
        <v>4.3294870000000003</v>
      </c>
      <c r="J1054">
        <v>76.628174000000001</v>
      </c>
      <c r="K1054">
        <f>Table1[[#This Row],[mx]]-$W$8</f>
        <v>2.1914750252965636</v>
      </c>
      <c r="L1054">
        <f>Table1[[#This Row],[my]]-$X$8</f>
        <v>-2.8181824763265508</v>
      </c>
      <c r="M1054">
        <f>Table1[[#This Row],[mz]]-$Y$8</f>
        <v>51.188455617197164</v>
      </c>
      <c r="N1054">
        <f>Table1[[#This Row],[cx]]*$W$9+Table1[[#This Row],[cy]]*$X$9+Table1[[#This Row],[cz]]*$Y$9</f>
        <v>4.1959517985909717E-2</v>
      </c>
      <c r="O1054">
        <f>Table1[[#This Row],[cx]]*$W$10+Table1[[#This Row],[cy]]*$X$10+Table1[[#This Row],[cz]]*$Y$10</f>
        <v>-6.0497393475024017E-2</v>
      </c>
      <c r="P1054">
        <f>Table1[[#This Row],[cx]]*$W$11+Table1[[#This Row],[cy]]*$X$11+Table1[[#This Row],[cz]]*$Y$11</f>
        <v>1.0256782669629332</v>
      </c>
      <c r="Q1054">
        <f t="shared" si="86"/>
        <v>3.298944994482494E-3</v>
      </c>
      <c r="R1054">
        <f t="shared" si="87"/>
        <v>-55.255765786004858</v>
      </c>
      <c r="AF1054">
        <f t="shared" si="88"/>
        <v>1.976016843847183</v>
      </c>
      <c r="AG1054">
        <f t="shared" si="89"/>
        <v>-0.1144196716876254</v>
      </c>
      <c r="AH1054">
        <f t="shared" si="90"/>
        <v>-0.30515732168667647</v>
      </c>
      <c r="AI1054">
        <f>SQRT(Table1[[#This Row],[ax]]*Table1[[#This Row],[ax]]+Table1[[#This Row],[ay]]*Table1[[#This Row],[ay]]+Table1[[#This Row],[az]]*Table1[[#This Row],[az]])-9.807</f>
        <v>0.18880024278251462</v>
      </c>
    </row>
    <row r="1055" spans="1:35" x14ac:dyDescent="0.25">
      <c r="A1055">
        <v>57826720</v>
      </c>
      <c r="B1055">
        <v>0.62970700000000002</v>
      </c>
      <c r="C1055">
        <v>0.71829699999999996</v>
      </c>
      <c r="D1055">
        <v>-9.9077110000000008</v>
      </c>
      <c r="E1055">
        <v>4.2078999999999998E-2</v>
      </c>
      <c r="F1055">
        <v>-7.9900000000000001E-4</v>
      </c>
      <c r="G1055">
        <v>-1.9970000000000001E-3</v>
      </c>
      <c r="H1055">
        <v>13.573575</v>
      </c>
      <c r="I1055">
        <v>3.427511</v>
      </c>
      <c r="J1055">
        <v>77.148269999999997</v>
      </c>
      <c r="K1055">
        <f>Table1[[#This Row],[mx]]-$W$8</f>
        <v>3.4583430252965641</v>
      </c>
      <c r="L1055">
        <f>Table1[[#This Row],[my]]-$X$8</f>
        <v>-3.7201584763265512</v>
      </c>
      <c r="M1055">
        <f>Table1[[#This Row],[mz]]-$Y$8</f>
        <v>51.708551617197159</v>
      </c>
      <c r="N1055">
        <f>Table1[[#This Row],[cx]]*$W$9+Table1[[#This Row],[cy]]*$X$9+Table1[[#This Row],[cz]]*$Y$9</f>
        <v>6.6302722875030057E-2</v>
      </c>
      <c r="O1055">
        <f>Table1[[#This Row],[cx]]*$W$10+Table1[[#This Row],[cy]]*$X$10+Table1[[#This Row],[cz]]*$Y$10</f>
        <v>-7.8217594390571493E-2</v>
      </c>
      <c r="P1055">
        <f>Table1[[#This Row],[cx]]*$W$11+Table1[[#This Row],[cy]]*$X$11+Table1[[#This Row],[cz]]*$Y$11</f>
        <v>1.0355376981905053</v>
      </c>
      <c r="Q1055">
        <f t="shared" si="86"/>
        <v>6.8645148014455743E-3</v>
      </c>
      <c r="R1055">
        <f t="shared" si="87"/>
        <v>-49.713049498874263</v>
      </c>
      <c r="AF1055">
        <f t="shared" si="88"/>
        <v>2.4109491061309911</v>
      </c>
      <c r="AG1055">
        <f t="shared" si="89"/>
        <v>-4.5779327830952773E-2</v>
      </c>
      <c r="AH1055">
        <f t="shared" si="90"/>
        <v>-0.1144196716876254</v>
      </c>
      <c r="AI1055">
        <f>SQRT(Table1[[#This Row],[ax]]*Table1[[#This Row],[ax]]+Table1[[#This Row],[ay]]*Table1[[#This Row],[ay]]+Table1[[#This Row],[az]]*Table1[[#This Row],[az]])-9.807</f>
        <v>0.14665353754986832</v>
      </c>
    </row>
    <row r="1056" spans="1:35" x14ac:dyDescent="0.25">
      <c r="A1056">
        <v>57877775</v>
      </c>
      <c r="B1056">
        <v>0.62970700000000002</v>
      </c>
      <c r="C1056">
        <v>0.74463500000000005</v>
      </c>
      <c r="D1056">
        <v>-9.9603859999999997</v>
      </c>
      <c r="E1056">
        <v>4.0348000000000002E-2</v>
      </c>
      <c r="F1056">
        <v>-8.123E-3</v>
      </c>
      <c r="G1056">
        <v>-2.6600000000000001E-4</v>
      </c>
      <c r="H1056">
        <v>14.116517999999999</v>
      </c>
      <c r="I1056">
        <v>3.2471160000000001</v>
      </c>
      <c r="J1056">
        <v>76.974907000000002</v>
      </c>
      <c r="K1056">
        <f>Table1[[#This Row],[mx]]-$W$8</f>
        <v>4.0012860252965634</v>
      </c>
      <c r="L1056">
        <f>Table1[[#This Row],[my]]-$X$8</f>
        <v>-3.900553476326551</v>
      </c>
      <c r="M1056">
        <f>Table1[[#This Row],[mz]]-$Y$8</f>
        <v>51.535188617197164</v>
      </c>
      <c r="N1056">
        <f>Table1[[#This Row],[cx]]*$W$9+Table1[[#This Row],[cy]]*$X$9+Table1[[#This Row],[cz]]*$Y$9</f>
        <v>7.6774957801855212E-2</v>
      </c>
      <c r="O1056">
        <f>Table1[[#This Row],[cx]]*$W$10+Table1[[#This Row],[cy]]*$X$10+Table1[[#This Row],[cz]]*$Y$10</f>
        <v>-8.1733081615744385E-2</v>
      </c>
      <c r="P1056">
        <f>Table1[[#This Row],[cx]]*$W$11+Table1[[#This Row],[cy]]*$X$11+Table1[[#This Row],[cz]]*$Y$11</f>
        <v>1.0318032961453143</v>
      </c>
      <c r="Q1056">
        <f t="shared" si="86"/>
        <v>5.9587179835798873E-3</v>
      </c>
      <c r="R1056">
        <f t="shared" si="87"/>
        <v>-46.791625037252587</v>
      </c>
      <c r="AF1056">
        <f t="shared" si="88"/>
        <v>2.3117701117938458</v>
      </c>
      <c r="AG1056">
        <f t="shared" si="89"/>
        <v>-0.46541361698476769</v>
      </c>
      <c r="AH1056">
        <f t="shared" si="90"/>
        <v>-1.5240677350479898E-2</v>
      </c>
      <c r="AI1056">
        <f>SQRT(Table1[[#This Row],[ax]]*Table1[[#This Row],[ax]]+Table1[[#This Row],[ay]]*Table1[[#This Row],[ay]]+Table1[[#This Row],[az]]*Table1[[#This Row],[az]])-9.807</f>
        <v>0.2010118634057374</v>
      </c>
    </row>
    <row r="1057" spans="1:35" x14ac:dyDescent="0.25">
      <c r="A1057">
        <v>57928831</v>
      </c>
      <c r="B1057">
        <v>0.69196000000000002</v>
      </c>
      <c r="C1057">
        <v>0.74463500000000005</v>
      </c>
      <c r="D1057">
        <v>-10.00109</v>
      </c>
      <c r="E1057">
        <v>4.2743999999999997E-2</v>
      </c>
      <c r="F1057">
        <v>-5.326E-3</v>
      </c>
      <c r="G1057">
        <v>-2.6600000000000001E-4</v>
      </c>
      <c r="H1057">
        <v>15.383385000000001</v>
      </c>
      <c r="I1057">
        <v>3.427511</v>
      </c>
      <c r="J1057">
        <v>77.495002999999997</v>
      </c>
      <c r="K1057">
        <f>Table1[[#This Row],[mx]]-$W$8</f>
        <v>5.2681530252965647</v>
      </c>
      <c r="L1057">
        <f>Table1[[#This Row],[my]]-$X$8</f>
        <v>-3.7201584763265512</v>
      </c>
      <c r="M1057">
        <f>Table1[[#This Row],[mz]]-$Y$8</f>
        <v>52.055284617197159</v>
      </c>
      <c r="N1057">
        <f>Table1[[#This Row],[cx]]*$W$9+Table1[[#This Row],[cy]]*$X$9+Table1[[#This Row],[cz]]*$Y$9</f>
        <v>0.10132913722524066</v>
      </c>
      <c r="O1057">
        <f>Table1[[#This Row],[cx]]*$W$10+Table1[[#This Row],[cy]]*$X$10+Table1[[#This Row],[cz]]*$Y$10</f>
        <v>-7.8254594442070058E-2</v>
      </c>
      <c r="P1057">
        <f>Table1[[#This Row],[cx]]*$W$11+Table1[[#This Row],[cy]]*$X$11+Table1[[#This Row],[cz]]*$Y$11</f>
        <v>1.0415953933474762</v>
      </c>
      <c r="Q1057">
        <f t="shared" si="86"/>
        <v>1.0264190042726138E-2</v>
      </c>
      <c r="R1057">
        <f t="shared" si="87"/>
        <v>-37.678236670240992</v>
      </c>
      <c r="AF1057">
        <f t="shared" si="88"/>
        <v>2.4490507995071908</v>
      </c>
      <c r="AG1057">
        <f t="shared" si="89"/>
        <v>-0.30515732168667647</v>
      </c>
      <c r="AH1057">
        <f t="shared" si="90"/>
        <v>-1.5240677350479898E-2</v>
      </c>
      <c r="AI1057">
        <f>SQRT(Table1[[#This Row],[ax]]*Table1[[#This Row],[ax]]+Table1[[#This Row],[ay]]*Table1[[#This Row],[ay]]+Table1[[#This Row],[az]]*Table1[[#This Row],[az]])-9.807</f>
        <v>0.24561613277484007</v>
      </c>
    </row>
    <row r="1058" spans="1:35" x14ac:dyDescent="0.25">
      <c r="A1058">
        <v>57979882</v>
      </c>
      <c r="B1058">
        <v>0.66322800000000004</v>
      </c>
      <c r="C1058">
        <v>0.71111400000000002</v>
      </c>
      <c r="D1058">
        <v>-9.8622189999999996</v>
      </c>
      <c r="E1058">
        <v>3.7551000000000001E-2</v>
      </c>
      <c r="F1058">
        <v>-3.5950000000000001E-3</v>
      </c>
      <c r="G1058">
        <v>-3.728E-3</v>
      </c>
      <c r="H1058">
        <v>14.116517999999999</v>
      </c>
      <c r="I1058">
        <v>2.1647439999999998</v>
      </c>
      <c r="J1058">
        <v>75.934708000000001</v>
      </c>
      <c r="K1058">
        <f>Table1[[#This Row],[mx]]-$W$8</f>
        <v>4.0012860252965634</v>
      </c>
      <c r="L1058">
        <f>Table1[[#This Row],[my]]-$X$8</f>
        <v>-4.9829254763265514</v>
      </c>
      <c r="M1058">
        <f>Table1[[#This Row],[mz]]-$Y$8</f>
        <v>50.494989617197163</v>
      </c>
      <c r="N1058">
        <f>Table1[[#This Row],[cx]]*$W$9+Table1[[#This Row],[cy]]*$X$9+Table1[[#This Row],[cz]]*$Y$9</f>
        <v>7.6561999584078069E-2</v>
      </c>
      <c r="O1058">
        <f>Table1[[#This Row],[cx]]*$W$10+Table1[[#This Row],[cy]]*$X$10+Table1[[#This Row],[cz]]*$Y$10</f>
        <v>-0.10282407215259108</v>
      </c>
      <c r="P1058">
        <f>Table1[[#This Row],[cx]]*$W$11+Table1[[#This Row],[cy]]*$X$11+Table1[[#This Row],[cz]]*$Y$11</f>
        <v>1.0110093687477726</v>
      </c>
      <c r="Q1058">
        <f t="shared" si="86"/>
        <v>1.4879899896104282E-3</v>
      </c>
      <c r="R1058">
        <f t="shared" si="87"/>
        <v>-53.328918767803259</v>
      </c>
      <c r="AF1058">
        <f t="shared" si="88"/>
        <v>2.1515138164957546</v>
      </c>
      <c r="AG1058">
        <f t="shared" si="89"/>
        <v>-0.20597832734953095</v>
      </c>
      <c r="AH1058">
        <f t="shared" si="90"/>
        <v>-0.2135986660247709</v>
      </c>
      <c r="AI1058">
        <f>SQRT(Table1[[#This Row],[ax]]*Table1[[#This Row],[ax]]+Table1[[#This Row],[ay]]*Table1[[#This Row],[ay]]+Table1[[#This Row],[az]]*Table1[[#This Row],[az]])-9.807</f>
        <v>0.10304127665172658</v>
      </c>
    </row>
    <row r="1059" spans="1:35" x14ac:dyDescent="0.25">
      <c r="A1059">
        <v>58030945</v>
      </c>
      <c r="B1059">
        <v>0.63210100000000002</v>
      </c>
      <c r="C1059">
        <v>0.72069099999999997</v>
      </c>
      <c r="D1059">
        <v>-9.9220769999999998</v>
      </c>
      <c r="E1059">
        <v>3.8350000000000002E-2</v>
      </c>
      <c r="F1059">
        <v>-2.5300000000000001E-3</v>
      </c>
      <c r="G1059">
        <v>-5.3300000000000005E-4</v>
      </c>
      <c r="H1059">
        <v>14.478479</v>
      </c>
      <c r="I1059">
        <v>2.8863249999999998</v>
      </c>
      <c r="J1059">
        <v>76.628174000000001</v>
      </c>
      <c r="K1059">
        <f>Table1[[#This Row],[mx]]-$W$8</f>
        <v>4.3632470252965643</v>
      </c>
      <c r="L1059">
        <f>Table1[[#This Row],[my]]-$X$8</f>
        <v>-4.2613444763265509</v>
      </c>
      <c r="M1059">
        <f>Table1[[#This Row],[mz]]-$Y$8</f>
        <v>51.188455617197164</v>
      </c>
      <c r="N1059">
        <f>Table1[[#This Row],[cx]]*$W$9+Table1[[#This Row],[cy]]*$X$9+Table1[[#This Row],[cz]]*$Y$9</f>
        <v>8.3709104238693058E-2</v>
      </c>
      <c r="O1059">
        <f>Table1[[#This Row],[cx]]*$W$10+Table1[[#This Row],[cy]]*$X$10+Table1[[#This Row],[cz]]*$Y$10</f>
        <v>-8.8763637190381675E-2</v>
      </c>
      <c r="P1059">
        <f>Table1[[#This Row],[cx]]*$W$11+Table1[[#This Row],[cy]]*$X$11+Table1[[#This Row],[cz]]*$Y$11</f>
        <v>1.0246927757613586</v>
      </c>
      <c r="Q1059">
        <f t="shared" si="86"/>
        <v>4.2096067217281905E-3</v>
      </c>
      <c r="R1059">
        <f t="shared" si="87"/>
        <v>-46.678645196249313</v>
      </c>
      <c r="AF1059">
        <f t="shared" si="88"/>
        <v>2.1972931443267072</v>
      </c>
      <c r="AG1059">
        <f t="shared" si="89"/>
        <v>-0.14495832216809829</v>
      </c>
      <c r="AH1059">
        <f t="shared" si="90"/>
        <v>-3.0538650480472881E-2</v>
      </c>
      <c r="AI1059">
        <f>SQRT(Table1[[#This Row],[ax]]*Table1[[#This Row],[ax]]+Table1[[#This Row],[ay]]*Table1[[#This Row],[ay]]+Table1[[#This Row],[az]]*Table1[[#This Row],[az]])-9.807</f>
        <v>0.16127764388668098</v>
      </c>
    </row>
    <row r="1060" spans="1:35" x14ac:dyDescent="0.25">
      <c r="A1060">
        <v>58082000</v>
      </c>
      <c r="B1060">
        <v>0.61294700000000002</v>
      </c>
      <c r="C1060">
        <v>0.71590299999999996</v>
      </c>
      <c r="D1060">
        <v>-9.8765850000000004</v>
      </c>
      <c r="E1060">
        <v>4.3011000000000001E-2</v>
      </c>
      <c r="F1060">
        <v>1.864E-3</v>
      </c>
      <c r="G1060">
        <v>-2.6600000000000001E-4</v>
      </c>
      <c r="H1060">
        <v>14.116517999999999</v>
      </c>
      <c r="I1060">
        <v>2.5255339999999999</v>
      </c>
      <c r="J1060">
        <v>78.015106000000003</v>
      </c>
      <c r="K1060">
        <f>Table1[[#This Row],[mx]]-$W$8</f>
        <v>4.0012860252965634</v>
      </c>
      <c r="L1060">
        <f>Table1[[#This Row],[my]]-$X$8</f>
        <v>-4.6221354763265516</v>
      </c>
      <c r="M1060">
        <f>Table1[[#This Row],[mz]]-$Y$8</f>
        <v>52.575387617197165</v>
      </c>
      <c r="N1060">
        <f>Table1[[#This Row],[cx]]*$W$9+Table1[[#This Row],[cy]]*$X$9+Table1[[#This Row],[cz]]*$Y$9</f>
        <v>7.6636259085538144E-2</v>
      </c>
      <c r="O1060">
        <f>Table1[[#This Row],[cx]]*$W$10+Table1[[#This Row],[cy]]*$X$10+Table1[[#This Row],[cz]]*$Y$10</f>
        <v>-9.597328359256746E-2</v>
      </c>
      <c r="P1060">
        <f>Table1[[#This Row],[cx]]*$W$11+Table1[[#This Row],[cy]]*$X$11+Table1[[#This Row],[cz]]*$Y$11</f>
        <v>1.052709447888885</v>
      </c>
      <c r="Q1060">
        <f t="shared" si="86"/>
        <v>1.5198246641024501E-2</v>
      </c>
      <c r="R1060">
        <f t="shared" si="87"/>
        <v>-51.392054362788848</v>
      </c>
      <c r="AF1060">
        <f t="shared" si="88"/>
        <v>2.4643487726371838</v>
      </c>
      <c r="AG1060">
        <f t="shared" si="89"/>
        <v>0.10679933301238545</v>
      </c>
      <c r="AH1060">
        <f t="shared" si="90"/>
        <v>-1.5240677350479898E-2</v>
      </c>
      <c r="AI1060">
        <f>SQRT(Table1[[#This Row],[ax]]*Table1[[#This Row],[ax]]+Table1[[#This Row],[ay]]*Table1[[#This Row],[ay]]+Table1[[#This Row],[az]]*Table1[[#This Row],[az]])-9.807</f>
        <v>0.1144491074864149</v>
      </c>
    </row>
    <row r="1061" spans="1:35" x14ac:dyDescent="0.25">
      <c r="A1061">
        <v>58133055</v>
      </c>
      <c r="B1061">
        <v>0.62491799999999997</v>
      </c>
      <c r="C1061">
        <v>0.72548000000000001</v>
      </c>
      <c r="D1061">
        <v>-9.8813739999999992</v>
      </c>
      <c r="E1061">
        <v>3.9016000000000002E-2</v>
      </c>
      <c r="F1061">
        <v>-1.9970000000000001E-3</v>
      </c>
      <c r="G1061">
        <v>-1.4649999999999999E-3</v>
      </c>
      <c r="H1061">
        <v>15.383385000000001</v>
      </c>
      <c r="I1061">
        <v>3.0667200000000001</v>
      </c>
      <c r="J1061">
        <v>76.801536999999996</v>
      </c>
      <c r="K1061">
        <f>Table1[[#This Row],[mx]]-$W$8</f>
        <v>5.2681530252965647</v>
      </c>
      <c r="L1061">
        <f>Table1[[#This Row],[my]]-$X$8</f>
        <v>-4.080949476326551</v>
      </c>
      <c r="M1061">
        <f>Table1[[#This Row],[mz]]-$Y$8</f>
        <v>51.361818617197159</v>
      </c>
      <c r="N1061">
        <f>Table1[[#This Row],[cx]]*$W$9+Table1[[#This Row],[cy]]*$X$9+Table1[[#This Row],[cz]]*$Y$9</f>
        <v>0.10125749637590425</v>
      </c>
      <c r="O1061">
        <f>Table1[[#This Row],[cx]]*$W$10+Table1[[#This Row],[cy]]*$X$10+Table1[[#This Row],[cz]]*$Y$10</f>
        <v>-8.5249025437095463E-2</v>
      </c>
      <c r="P1061">
        <f>Table1[[#This Row],[cx]]*$W$11+Table1[[#This Row],[cy]]*$X$11+Table1[[#This Row],[cz]]*$Y$11</f>
        <v>1.0277103302422739</v>
      </c>
      <c r="Q1061">
        <f t="shared" si="86"/>
        <v>5.4330166510703761E-3</v>
      </c>
      <c r="R1061">
        <f t="shared" si="87"/>
        <v>-40.094138118532776</v>
      </c>
      <c r="AF1061">
        <f t="shared" si="88"/>
        <v>2.2354521334824202</v>
      </c>
      <c r="AG1061">
        <f t="shared" si="89"/>
        <v>-0.1144196716876254</v>
      </c>
      <c r="AH1061">
        <f t="shared" si="90"/>
        <v>-8.3938316986665595E-2</v>
      </c>
      <c r="AI1061">
        <f>SQRT(Table1[[#This Row],[ax]]*Table1[[#This Row],[ax]]+Table1[[#This Row],[ay]]*Table1[[#This Row],[ay]]+Table1[[#This Row],[az]]*Table1[[#This Row],[az]])-9.807</f>
        <v>0.12065812591267466</v>
      </c>
    </row>
    <row r="1062" spans="1:35" x14ac:dyDescent="0.25">
      <c r="A1062">
        <v>58184112</v>
      </c>
      <c r="B1062">
        <v>0.60336999999999996</v>
      </c>
      <c r="C1062">
        <v>0.75181799999999999</v>
      </c>
      <c r="D1062">
        <v>-9.8813739999999992</v>
      </c>
      <c r="E1062">
        <v>3.875E-2</v>
      </c>
      <c r="F1062">
        <v>9.3199999999999999E-4</v>
      </c>
      <c r="G1062">
        <v>2.6600000000000001E-4</v>
      </c>
      <c r="H1062">
        <v>15.021421999999999</v>
      </c>
      <c r="I1062">
        <v>1.6235580000000001</v>
      </c>
      <c r="J1062">
        <v>76.801536999999996</v>
      </c>
      <c r="K1062">
        <f>Table1[[#This Row],[mx]]-$W$8</f>
        <v>4.9061900252965636</v>
      </c>
      <c r="L1062">
        <f>Table1[[#This Row],[my]]-$X$8</f>
        <v>-5.5241114763265511</v>
      </c>
      <c r="M1062">
        <f>Table1[[#This Row],[mz]]-$Y$8</f>
        <v>51.361818617197159</v>
      </c>
      <c r="N1062">
        <f>Table1[[#This Row],[cx]]*$W$9+Table1[[#This Row],[cy]]*$X$9+Table1[[#This Row],[cz]]*$Y$9</f>
        <v>9.397099978158388E-2</v>
      </c>
      <c r="O1062">
        <f>Table1[[#This Row],[cx]]*$W$10+Table1[[#This Row],[cy]]*$X$10+Table1[[#This Row],[cz]]*$Y$10</f>
        <v>-0.11351373707710491</v>
      </c>
      <c r="P1062">
        <f>Table1[[#This Row],[cx]]*$W$11+Table1[[#This Row],[cy]]*$X$11+Table1[[#This Row],[cz]]*$Y$11</f>
        <v>1.0279793219068474</v>
      </c>
      <c r="Q1062">
        <f t="shared" si="86"/>
        <v>6.1555641754514907E-3</v>
      </c>
      <c r="R1062">
        <f t="shared" si="87"/>
        <v>-50.380746071355233</v>
      </c>
      <c r="AF1062">
        <f t="shared" si="88"/>
        <v>2.2202114561319402</v>
      </c>
      <c r="AG1062">
        <f t="shared" si="89"/>
        <v>5.3399666506192725E-2</v>
      </c>
      <c r="AH1062">
        <f t="shared" si="90"/>
        <v>1.5240677350479898E-2</v>
      </c>
      <c r="AI1062">
        <f>SQRT(Table1[[#This Row],[ax]]*Table1[[#This Row],[ax]]+Table1[[#This Row],[ay]]*Table1[[#This Row],[ay]]+Table1[[#This Row],[az]]*Table1[[#This Row],[az]])-9.807</f>
        <v>0.12128473553715047</v>
      </c>
    </row>
    <row r="1063" spans="1:35" x14ac:dyDescent="0.25">
      <c r="A1063">
        <v>58235165</v>
      </c>
      <c r="B1063">
        <v>0.63210100000000002</v>
      </c>
      <c r="C1063">
        <v>0.756606</v>
      </c>
      <c r="D1063">
        <v>-9.9148940000000003</v>
      </c>
      <c r="E1063">
        <v>3.6485999999999998E-2</v>
      </c>
      <c r="F1063">
        <v>-4.927E-3</v>
      </c>
      <c r="G1063">
        <v>-3.9899999999999999E-4</v>
      </c>
      <c r="H1063">
        <v>13.754555999999999</v>
      </c>
      <c r="I1063">
        <v>3.2471160000000001</v>
      </c>
      <c r="J1063">
        <v>76.974907000000002</v>
      </c>
      <c r="K1063">
        <f>Table1[[#This Row],[mx]]-$W$8</f>
        <v>3.6393240252965633</v>
      </c>
      <c r="L1063">
        <f>Table1[[#This Row],[my]]-$X$8</f>
        <v>-3.900553476326551</v>
      </c>
      <c r="M1063">
        <f>Table1[[#This Row],[mz]]-$Y$8</f>
        <v>51.535188617197164</v>
      </c>
      <c r="N1063">
        <f>Table1[[#This Row],[cx]]*$W$9+Table1[[#This Row],[cy]]*$X$9+Table1[[#This Row],[cz]]*$Y$9</f>
        <v>6.9769805874166119E-2</v>
      </c>
      <c r="O1063">
        <f>Table1[[#This Row],[cx]]*$W$10+Table1[[#This Row],[cy]]*$X$10+Table1[[#This Row],[cz]]*$Y$10</f>
        <v>-8.1732862747923879E-2</v>
      </c>
      <c r="P1063">
        <f>Table1[[#This Row],[cx]]*$W$11+Table1[[#This Row],[cy]]*$X$11+Table1[[#This Row],[cz]]*$Y$11</f>
        <v>1.0319825079126053</v>
      </c>
      <c r="Q1063">
        <f t="shared" si="86"/>
        <v>5.8577567400468931E-3</v>
      </c>
      <c r="R1063">
        <f t="shared" si="87"/>
        <v>-49.514860361494939</v>
      </c>
      <c r="AF1063">
        <f t="shared" si="88"/>
        <v>2.0904938113143214</v>
      </c>
      <c r="AG1063">
        <f t="shared" si="89"/>
        <v>-0.28229630566095659</v>
      </c>
      <c r="AH1063">
        <f t="shared" si="90"/>
        <v>-2.2861016025719848E-2</v>
      </c>
      <c r="AI1063">
        <f>SQRT(Table1[[#This Row],[ax]]*Table1[[#This Row],[ax]]+Table1[[#This Row],[ay]]*Table1[[#This Row],[ay]]+Table1[[#This Row],[az]]*Table1[[#This Row],[az]])-9.807</f>
        <v>0.15679081196875622</v>
      </c>
    </row>
    <row r="1064" spans="1:35" x14ac:dyDescent="0.25">
      <c r="A1064">
        <v>58286222</v>
      </c>
      <c r="B1064">
        <v>0.62491799999999997</v>
      </c>
      <c r="C1064">
        <v>0.76857799999999998</v>
      </c>
      <c r="D1064">
        <v>-9.8837679999999999</v>
      </c>
      <c r="E1064">
        <v>3.9149000000000003E-2</v>
      </c>
      <c r="F1064">
        <v>-5.7260000000000002E-3</v>
      </c>
      <c r="G1064">
        <v>-2.264E-3</v>
      </c>
      <c r="H1064">
        <v>15.202404</v>
      </c>
      <c r="I1064">
        <v>2.8863249999999998</v>
      </c>
      <c r="J1064">
        <v>75.587967000000006</v>
      </c>
      <c r="K1064">
        <f>Table1[[#This Row],[mx]]-$W$8</f>
        <v>5.0871720252965638</v>
      </c>
      <c r="L1064">
        <f>Table1[[#This Row],[my]]-$X$8</f>
        <v>-4.2613444763265509</v>
      </c>
      <c r="M1064">
        <f>Table1[[#This Row],[mz]]-$Y$8</f>
        <v>50.148248617197169</v>
      </c>
      <c r="N1064">
        <f>Table1[[#This Row],[cx]]*$W$9+Table1[[#This Row],[cy]]*$X$9+Table1[[#This Row],[cz]]*$Y$9</f>
        <v>9.7717463296950052E-2</v>
      </c>
      <c r="O1064">
        <f>Table1[[#This Row],[cx]]*$W$10+Table1[[#This Row],[cy]]*$X$10+Table1[[#This Row],[cz]]*$Y$10</f>
        <v>-8.8656356961004407E-2</v>
      </c>
      <c r="P1064">
        <f>Table1[[#This Row],[cx]]*$W$11+Table1[[#This Row],[cy]]*$X$11+Table1[[#This Row],[cz]]*$Y$11</f>
        <v>1.0034729293108435</v>
      </c>
      <c r="Q1064">
        <f t="shared" si="86"/>
        <v>5.9372983699968146E-4</v>
      </c>
      <c r="R1064">
        <f t="shared" si="87"/>
        <v>-42.216590397294524</v>
      </c>
      <c r="AF1064">
        <f t="shared" si="88"/>
        <v>2.2430724721576603</v>
      </c>
      <c r="AG1064">
        <f t="shared" si="89"/>
        <v>-0.32807563349190938</v>
      </c>
      <c r="AH1064">
        <f t="shared" si="90"/>
        <v>-0.12971764481761838</v>
      </c>
      <c r="AI1064">
        <f>SQRT(Table1[[#This Row],[ax]]*Table1[[#This Row],[ax]]+Table1[[#This Row],[ay]]*Table1[[#This Row],[ay]]+Table1[[#This Row],[az]]*Table1[[#This Row],[az]])-9.807</f>
        <v>0.12628266620013129</v>
      </c>
    </row>
    <row r="1065" spans="1:35" x14ac:dyDescent="0.25">
      <c r="A1065">
        <v>58337284</v>
      </c>
      <c r="B1065">
        <v>0.61534100000000003</v>
      </c>
      <c r="C1065">
        <v>0.74463500000000005</v>
      </c>
      <c r="D1065">
        <v>-9.9220769999999998</v>
      </c>
      <c r="E1065">
        <v>4.1412999999999998E-2</v>
      </c>
      <c r="F1065">
        <v>-2.7959999999999999E-3</v>
      </c>
      <c r="G1065">
        <v>-1.3320000000000001E-3</v>
      </c>
      <c r="H1065">
        <v>14.659461</v>
      </c>
      <c r="I1065">
        <v>0.90197700000000003</v>
      </c>
      <c r="J1065">
        <v>77.148269999999997</v>
      </c>
      <c r="K1065">
        <f>Table1[[#This Row],[mx]]-$W$8</f>
        <v>4.5442290252965645</v>
      </c>
      <c r="L1065">
        <f>Table1[[#This Row],[my]]-$X$8</f>
        <v>-6.2456924763265516</v>
      </c>
      <c r="M1065">
        <f>Table1[[#This Row],[mz]]-$Y$8</f>
        <v>51.708551617197159</v>
      </c>
      <c r="N1065">
        <f>Table1[[#This Row],[cx]]*$W$9+Table1[[#This Row],[cy]]*$X$9+Table1[[#This Row],[cz]]*$Y$9</f>
        <v>8.6825859262264243E-2</v>
      </c>
      <c r="O1065">
        <f>Table1[[#This Row],[cx]]*$W$10+Table1[[#This Row],[cy]]*$X$10+Table1[[#This Row],[cz]]*$Y$10</f>
        <v>-0.12768188917650242</v>
      </c>
      <c r="P1065">
        <f>Table1[[#This Row],[cx]]*$W$11+Table1[[#This Row],[cy]]*$X$11+Table1[[#This Row],[cz]]*$Y$11</f>
        <v>1.0351571768735364</v>
      </c>
      <c r="Q1065">
        <f t="shared" si="86"/>
        <v>9.0995908317261561E-3</v>
      </c>
      <c r="R1065">
        <f t="shared" si="87"/>
        <v>-55.783630588434747</v>
      </c>
      <c r="AF1065">
        <f t="shared" si="88"/>
        <v>2.3727901169752781</v>
      </c>
      <c r="AG1065">
        <f t="shared" si="89"/>
        <v>-0.16019899951857816</v>
      </c>
      <c r="AH1065">
        <f t="shared" si="90"/>
        <v>-7.6317978311425658E-2</v>
      </c>
      <c r="AI1065">
        <f>SQRT(Table1[[#This Row],[ax]]*Table1[[#This Row],[ax]]+Table1[[#This Row],[ay]]*Table1[[#This Row],[ay]]+Table1[[#This Row],[az]]*Table1[[#This Row],[az]])-9.807</f>
        <v>0.16198880646552816</v>
      </c>
    </row>
    <row r="1066" spans="1:35" x14ac:dyDescent="0.25">
      <c r="A1066">
        <v>58388340</v>
      </c>
      <c r="B1066">
        <v>0.64886200000000005</v>
      </c>
      <c r="C1066">
        <v>0.72308600000000001</v>
      </c>
      <c r="D1066">
        <v>-9.9388380000000005</v>
      </c>
      <c r="E1066">
        <v>4.3542999999999998E-2</v>
      </c>
      <c r="F1066">
        <v>3.9899999999999999E-4</v>
      </c>
      <c r="G1066">
        <v>-1.3320000000000001E-3</v>
      </c>
      <c r="H1066">
        <v>14.659461</v>
      </c>
      <c r="I1066">
        <v>2.3451390000000001</v>
      </c>
      <c r="J1066">
        <v>78.188477000000006</v>
      </c>
      <c r="K1066">
        <f>Table1[[#This Row],[mx]]-$W$8</f>
        <v>4.5442290252965645</v>
      </c>
      <c r="L1066">
        <f>Table1[[#This Row],[my]]-$X$8</f>
        <v>-4.8025304763265506</v>
      </c>
      <c r="M1066">
        <f>Table1[[#This Row],[mz]]-$Y$8</f>
        <v>52.748758617197169</v>
      </c>
      <c r="N1066">
        <f>Table1[[#This Row],[cx]]*$W$9+Table1[[#This Row],[cy]]*$X$9+Table1[[#This Row],[cz]]*$Y$9</f>
        <v>8.7109148726016689E-2</v>
      </c>
      <c r="O1066">
        <f>Table1[[#This Row],[cx]]*$W$10+Table1[[#This Row],[cy]]*$X$10+Table1[[#This Row],[cz]]*$Y$10</f>
        <v>-9.9524676633690717E-2</v>
      </c>
      <c r="P1066">
        <f>Table1[[#This Row],[cx]]*$W$11+Table1[[#This Row],[cy]]*$X$11+Table1[[#This Row],[cz]]*$Y$11</f>
        <v>1.0559288198921872</v>
      </c>
      <c r="Q1066">
        <f t="shared" si="86"/>
        <v>1.7550642446217284E-2</v>
      </c>
      <c r="R1066">
        <f t="shared" si="87"/>
        <v>-48.805905953052445</v>
      </c>
      <c r="AF1066">
        <f t="shared" si="88"/>
        <v>2.4948301273381435</v>
      </c>
      <c r="AG1066">
        <f t="shared" si="89"/>
        <v>2.2861016025719848E-2</v>
      </c>
      <c r="AH1066">
        <f t="shared" si="90"/>
        <v>-7.6317978311425658E-2</v>
      </c>
      <c r="AI1066">
        <f>SQRT(Table1[[#This Row],[ax]]*Table1[[#This Row],[ax]]+Table1[[#This Row],[ay]]*Table1[[#This Row],[ay]]+Table1[[#This Row],[az]]*Table1[[#This Row],[az]])-9.807</f>
        <v>0.1792092932545728</v>
      </c>
    </row>
    <row r="1067" spans="1:35" x14ac:dyDescent="0.25">
      <c r="A1067">
        <v>58439400</v>
      </c>
      <c r="B1067">
        <v>0.62491799999999997</v>
      </c>
      <c r="C1067">
        <v>0.73026899999999995</v>
      </c>
      <c r="D1067">
        <v>-9.9603859999999997</v>
      </c>
      <c r="E1067">
        <v>3.9549000000000001E-2</v>
      </c>
      <c r="F1067">
        <v>-5.1929999999999997E-3</v>
      </c>
      <c r="G1067">
        <v>-1.1980000000000001E-3</v>
      </c>
      <c r="H1067">
        <v>12.125726999999999</v>
      </c>
      <c r="I1067">
        <v>2.7059299999999999</v>
      </c>
      <c r="J1067">
        <v>77.495002999999997</v>
      </c>
      <c r="K1067">
        <f>Table1[[#This Row],[mx]]-$W$8</f>
        <v>2.0104950252965637</v>
      </c>
      <c r="L1067">
        <f>Table1[[#This Row],[my]]-$X$8</f>
        <v>-4.4417394763265516</v>
      </c>
      <c r="M1067">
        <f>Table1[[#This Row],[mz]]-$Y$8</f>
        <v>52.055284617197159</v>
      </c>
      <c r="N1067">
        <f>Table1[[#This Row],[cx]]*$W$9+Table1[[#This Row],[cy]]*$X$9+Table1[[#This Row],[cz]]*$Y$9</f>
        <v>3.8142107219363106E-2</v>
      </c>
      <c r="O1067">
        <f>Table1[[#This Row],[cx]]*$W$10+Table1[[#This Row],[cy]]*$X$10+Table1[[#This Row],[cz]]*$Y$10</f>
        <v>-9.2385089885902827E-2</v>
      </c>
      <c r="P1067">
        <f>Table1[[#This Row],[cx]]*$W$11+Table1[[#This Row],[cy]]*$X$11+Table1[[#This Row],[cz]]*$Y$11</f>
        <v>1.043253188954179</v>
      </c>
      <c r="Q1067">
        <f t="shared" si="86"/>
        <v>9.676074841545269E-3</v>
      </c>
      <c r="R1067">
        <f t="shared" si="87"/>
        <v>-67.566228166408038</v>
      </c>
      <c r="AF1067">
        <f t="shared" si="88"/>
        <v>2.2659907839628928</v>
      </c>
      <c r="AG1067">
        <f t="shared" si="89"/>
        <v>-0.2975369830114365</v>
      </c>
      <c r="AH1067">
        <f t="shared" si="90"/>
        <v>-6.8640343856672628E-2</v>
      </c>
      <c r="AI1067">
        <f>SQRT(Table1[[#This Row],[ax]]*Table1[[#This Row],[ax]]+Table1[[#This Row],[ay]]*Table1[[#This Row],[ay]]+Table1[[#This Row],[az]]*Table1[[#This Row],[az]])-9.807</f>
        <v>0.19965301627277299</v>
      </c>
    </row>
    <row r="1068" spans="1:35" x14ac:dyDescent="0.25">
      <c r="A1068">
        <v>58490453</v>
      </c>
      <c r="B1068">
        <v>0.63210100000000002</v>
      </c>
      <c r="C1068">
        <v>0.73505699999999996</v>
      </c>
      <c r="D1068">
        <v>-9.8286990000000003</v>
      </c>
      <c r="E1068">
        <v>3.4755000000000001E-2</v>
      </c>
      <c r="F1068">
        <v>-3.9899999999999999E-4</v>
      </c>
      <c r="G1068">
        <v>-4.1279999999999997E-3</v>
      </c>
      <c r="H1068">
        <v>14.840441999999999</v>
      </c>
      <c r="I1068">
        <v>2.1647439999999998</v>
      </c>
      <c r="J1068">
        <v>78.015106000000003</v>
      </c>
      <c r="K1068">
        <f>Table1[[#This Row],[mx]]-$W$8</f>
        <v>4.7252100252965636</v>
      </c>
      <c r="L1068">
        <f>Table1[[#This Row],[my]]-$X$8</f>
        <v>-4.9829254763265514</v>
      </c>
      <c r="M1068">
        <f>Table1[[#This Row],[mz]]-$Y$8</f>
        <v>52.575387617197165</v>
      </c>
      <c r="N1068">
        <f>Table1[[#This Row],[cx]]*$W$9+Table1[[#This Row],[cy]]*$X$9+Table1[[#This Row],[cz]]*$Y$9</f>
        <v>9.0576231710046903E-2</v>
      </c>
      <c r="O1068">
        <f>Table1[[#This Row],[cx]]*$W$10+Table1[[#This Row],[cy]]*$X$10+Table1[[#This Row],[cz]]*$Y$10</f>
        <v>-0.1030399441626083</v>
      </c>
      <c r="P1068">
        <f>Table1[[#This Row],[cx]]*$W$11+Table1[[#This Row],[cy]]*$X$11+Table1[[#This Row],[cz]]*$Y$11</f>
        <v>1.0523734691737407</v>
      </c>
      <c r="Q1068">
        <f t="shared" si="86"/>
        <v>1.5954519868053126E-2</v>
      </c>
      <c r="R1068">
        <f t="shared" si="87"/>
        <v>-48.683236414230166</v>
      </c>
      <c r="AF1068">
        <f t="shared" si="88"/>
        <v>1.9913148169771762</v>
      </c>
      <c r="AG1068">
        <f t="shared" si="89"/>
        <v>-2.2861016025719848E-2</v>
      </c>
      <c r="AH1068">
        <f t="shared" si="90"/>
        <v>-0.23651697783000381</v>
      </c>
      <c r="AI1068">
        <f>SQRT(Table1[[#This Row],[ax]]*Table1[[#This Row],[ax]]+Table1[[#This Row],[ay]]*Table1[[#This Row],[ay]]+Table1[[#This Row],[az]]*Table1[[#This Row],[az]])-9.807</f>
        <v>6.9395319146099865E-2</v>
      </c>
    </row>
    <row r="1069" spans="1:35" x14ac:dyDescent="0.25">
      <c r="A1069">
        <v>58541506</v>
      </c>
      <c r="B1069">
        <v>0.57703199999999999</v>
      </c>
      <c r="C1069">
        <v>0.69435400000000003</v>
      </c>
      <c r="D1069">
        <v>-9.9699639999999992</v>
      </c>
      <c r="E1069">
        <v>3.9281999999999997E-2</v>
      </c>
      <c r="F1069">
        <v>-3.728E-3</v>
      </c>
      <c r="G1069">
        <v>-3.0630000000000002E-3</v>
      </c>
      <c r="H1069">
        <v>13.935536000000001</v>
      </c>
      <c r="I1069">
        <v>2.3451390000000001</v>
      </c>
      <c r="J1069">
        <v>76.108069999999998</v>
      </c>
      <c r="K1069">
        <f>Table1[[#This Row],[mx]]-$W$8</f>
        <v>3.820304025296565</v>
      </c>
      <c r="L1069">
        <f>Table1[[#This Row],[my]]-$X$8</f>
        <v>-4.8025304763265506</v>
      </c>
      <c r="M1069">
        <f>Table1[[#This Row],[mz]]-$Y$8</f>
        <v>50.66835161719716</v>
      </c>
      <c r="N1069">
        <f>Table1[[#This Row],[cx]]*$W$9+Table1[[#This Row],[cy]]*$X$9+Table1[[#This Row],[cz]]*$Y$9</f>
        <v>7.3094897229773817E-2</v>
      </c>
      <c r="O1069">
        <f>Table1[[#This Row],[cx]]*$W$10+Table1[[#This Row],[cy]]*$X$10+Table1[[#This Row],[cz]]*$Y$10</f>
        <v>-9.9308803691079639E-2</v>
      </c>
      <c r="P1069">
        <f>Table1[[#This Row],[cx]]*$W$11+Table1[[#This Row],[cy]]*$X$11+Table1[[#This Row],[cz]]*$Y$11</f>
        <v>1.0145645394657166</v>
      </c>
      <c r="Q1069">
        <f t="shared" si="86"/>
        <v>1.9843734880849104E-3</v>
      </c>
      <c r="R1069">
        <f t="shared" si="87"/>
        <v>-53.645577882387926</v>
      </c>
      <c r="AF1069">
        <f t="shared" si="88"/>
        <v>2.2506928108328998</v>
      </c>
      <c r="AG1069">
        <f t="shared" si="89"/>
        <v>-0.2135986660247709</v>
      </c>
      <c r="AH1069">
        <f t="shared" si="90"/>
        <v>-0.17549697264857117</v>
      </c>
      <c r="AI1069">
        <f>SQRT(Table1[[#This Row],[ax]]*Table1[[#This Row],[ax]]+Table1[[#This Row],[ay]]*Table1[[#This Row],[ay]]+Table1[[#This Row],[az]]*Table1[[#This Row],[az]])-9.807</f>
        <v>0.20375799166256847</v>
      </c>
    </row>
    <row r="1070" spans="1:35" x14ac:dyDescent="0.25">
      <c r="A1070">
        <v>58592561</v>
      </c>
      <c r="B1070">
        <v>0.62731300000000001</v>
      </c>
      <c r="C1070">
        <v>0.70153699999999997</v>
      </c>
      <c r="D1070">
        <v>-9.9699639999999992</v>
      </c>
      <c r="E1070">
        <v>3.5153999999999998E-2</v>
      </c>
      <c r="F1070">
        <v>-3.9950000000000003E-3</v>
      </c>
      <c r="G1070">
        <v>0</v>
      </c>
      <c r="H1070">
        <v>14.659461</v>
      </c>
      <c r="I1070">
        <v>3.427511</v>
      </c>
      <c r="J1070">
        <v>75.414603999999997</v>
      </c>
      <c r="K1070">
        <f>Table1[[#This Row],[mx]]-$W$8</f>
        <v>4.5442290252965645</v>
      </c>
      <c r="L1070">
        <f>Table1[[#This Row],[my]]-$X$8</f>
        <v>-3.7201584763265512</v>
      </c>
      <c r="M1070">
        <f>Table1[[#This Row],[mz]]-$Y$8</f>
        <v>49.97488561719716</v>
      </c>
      <c r="N1070">
        <f>Table1[[#This Row],[cx]]*$W$9+Table1[[#This Row],[cy]]*$X$9+Table1[[#This Row],[cz]]*$Y$9</f>
        <v>8.7314905097383599E-2</v>
      </c>
      <c r="O1070">
        <f>Table1[[#This Row],[cx]]*$W$10+Table1[[#This Row],[cy]]*$X$10+Table1[[#This Row],[cz]]*$Y$10</f>
        <v>-7.8038722328498483E-2</v>
      </c>
      <c r="P1070">
        <f>Table1[[#This Row],[cx]]*$W$11+Table1[[#This Row],[cy]]*$X$11+Table1[[#This Row],[cz]]*$Y$11</f>
        <v>1.0002312728664398</v>
      </c>
      <c r="Q1070">
        <f t="shared" si="86"/>
        <v>2.0097411780826131E-4</v>
      </c>
      <c r="R1070">
        <f t="shared" si="87"/>
        <v>-41.789126226480789</v>
      </c>
      <c r="AF1070">
        <f t="shared" si="88"/>
        <v>2.0141758330028958</v>
      </c>
      <c r="AG1070">
        <f t="shared" si="89"/>
        <v>-0.22889663915476391</v>
      </c>
      <c r="AH1070">
        <f t="shared" si="90"/>
        <v>0</v>
      </c>
      <c r="AI1070">
        <f>SQRT(Table1[[#This Row],[ax]]*Table1[[#This Row],[ax]]+Table1[[#This Row],[ay]]*Table1[[#This Row],[ay]]+Table1[[#This Row],[az]]*Table1[[#This Row],[az]])-9.807</f>
        <v>0.20728269641086072</v>
      </c>
    </row>
    <row r="1071" spans="1:35" x14ac:dyDescent="0.25">
      <c r="A1071">
        <v>58643613</v>
      </c>
      <c r="B1071">
        <v>0.65125599999999995</v>
      </c>
      <c r="C1071">
        <v>0.74702900000000005</v>
      </c>
      <c r="D1071">
        <v>-9.9340489999999999</v>
      </c>
      <c r="E1071">
        <v>3.4222000000000002E-2</v>
      </c>
      <c r="F1071">
        <v>-5.9919999999999999E-3</v>
      </c>
      <c r="G1071">
        <v>-6.6600000000000003E-4</v>
      </c>
      <c r="H1071">
        <v>13.392593</v>
      </c>
      <c r="I1071">
        <v>1.8039529999999999</v>
      </c>
      <c r="J1071">
        <v>76.974907000000002</v>
      </c>
      <c r="K1071">
        <f>Table1[[#This Row],[mx]]-$W$8</f>
        <v>3.2773610252965639</v>
      </c>
      <c r="L1071">
        <f>Table1[[#This Row],[my]]-$X$8</f>
        <v>-5.3437164763265512</v>
      </c>
      <c r="M1071">
        <f>Table1[[#This Row],[mz]]-$Y$8</f>
        <v>51.535188617197164</v>
      </c>
      <c r="N1071">
        <f>Table1[[#This Row],[cx]]*$W$9+Table1[[#This Row],[cy]]*$X$9+Table1[[#This Row],[cz]]*$Y$9</f>
        <v>6.2483309084909018E-2</v>
      </c>
      <c r="O1071">
        <f>Table1[[#This Row],[cx]]*$W$10+Table1[[#This Row],[cy]]*$X$10+Table1[[#This Row],[cz]]*$Y$10</f>
        <v>-0.10999759397335097</v>
      </c>
      <c r="P1071">
        <f>Table1[[#This Row],[cx]]*$W$11+Table1[[#This Row],[cy]]*$X$11+Table1[[#This Row],[cz]]*$Y$11</f>
        <v>1.0322514996393888</v>
      </c>
      <c r="Q1071">
        <f t="shared" si="86"/>
        <v>6.6498794652030072E-3</v>
      </c>
      <c r="R1071">
        <f t="shared" si="87"/>
        <v>-60.401583586355429</v>
      </c>
      <c r="AF1071">
        <f t="shared" si="88"/>
        <v>1.9607761664967034</v>
      </c>
      <c r="AG1071">
        <f t="shared" si="89"/>
        <v>-0.34331631084238928</v>
      </c>
      <c r="AH1071">
        <f t="shared" si="90"/>
        <v>-3.8158989155712829E-2</v>
      </c>
      <c r="AI1071">
        <f>SQRT(Table1[[#This Row],[ax]]*Table1[[#This Row],[ax]]+Table1[[#This Row],[ay]]*Table1[[#This Row],[ay]]+Table1[[#This Row],[az]]*Table1[[#This Row],[az]])-9.807</f>
        <v>0.17636197073801263</v>
      </c>
    </row>
    <row r="1072" spans="1:35" x14ac:dyDescent="0.25">
      <c r="A1072">
        <v>58694667</v>
      </c>
      <c r="B1072">
        <v>0.65604499999999999</v>
      </c>
      <c r="C1072">
        <v>0.69435400000000003</v>
      </c>
      <c r="D1072">
        <v>-9.9148940000000003</v>
      </c>
      <c r="E1072">
        <v>4.2743999999999997E-2</v>
      </c>
      <c r="F1072">
        <v>-5.1929999999999997E-3</v>
      </c>
      <c r="G1072">
        <v>-5.9919999999999999E-3</v>
      </c>
      <c r="H1072">
        <v>12.668670000000001</v>
      </c>
      <c r="I1072">
        <v>2.1647439999999998</v>
      </c>
      <c r="J1072">
        <v>76.974907000000002</v>
      </c>
      <c r="K1072">
        <f>Table1[[#This Row],[mx]]-$W$8</f>
        <v>2.5534380252965647</v>
      </c>
      <c r="L1072">
        <f>Table1[[#This Row],[my]]-$X$8</f>
        <v>-4.9829254763265514</v>
      </c>
      <c r="M1072">
        <f>Table1[[#This Row],[mz]]-$Y$8</f>
        <v>51.535188617197164</v>
      </c>
      <c r="N1072">
        <f>Table1[[#This Row],[cx]]*$W$9+Table1[[#This Row],[cy]]*$X$9+Table1[[#This Row],[cz]]*$Y$9</f>
        <v>4.8543356008617006E-2</v>
      </c>
      <c r="O1072">
        <f>Table1[[#This Row],[cx]]*$W$10+Table1[[#This Row],[cy]]*$X$10+Table1[[#This Row],[cz]]*$Y$10</f>
        <v>-0.10293091381849717</v>
      </c>
      <c r="P1072">
        <f>Table1[[#This Row],[cx]]*$W$11+Table1[[#This Row],[cy]]*$X$11+Table1[[#This Row],[cz]]*$Y$11</f>
        <v>1.0325874777972106</v>
      </c>
      <c r="Q1072">
        <f t="shared" si="86"/>
        <v>6.2707598910372803E-3</v>
      </c>
      <c r="R1072">
        <f t="shared" si="87"/>
        <v>-64.750917351368386</v>
      </c>
      <c r="AF1072">
        <f t="shared" si="88"/>
        <v>2.4490507995071908</v>
      </c>
      <c r="AG1072">
        <f t="shared" si="89"/>
        <v>-0.2975369830114365</v>
      </c>
      <c r="AH1072">
        <f t="shared" si="90"/>
        <v>-0.34331631084238928</v>
      </c>
      <c r="AI1072">
        <f>SQRT(Table1[[#This Row],[ax]]*Table1[[#This Row],[ax]]+Table1[[#This Row],[ay]]*Table1[[#This Row],[ay]]+Table1[[#This Row],[az]]*Table1[[#This Row],[az]])-9.807</f>
        <v>0.15380546695783082</v>
      </c>
    </row>
    <row r="1073" spans="1:35" x14ac:dyDescent="0.25">
      <c r="A1073">
        <v>58745726</v>
      </c>
      <c r="B1073">
        <v>0.62491799999999997</v>
      </c>
      <c r="C1073">
        <v>0.72308600000000001</v>
      </c>
      <c r="D1073">
        <v>-9.9484150000000007</v>
      </c>
      <c r="E1073">
        <v>3.7950999999999999E-2</v>
      </c>
      <c r="F1073">
        <v>-1.3300000000000001E-4</v>
      </c>
      <c r="G1073">
        <v>-1.7309999999999999E-3</v>
      </c>
      <c r="H1073">
        <v>14.659461</v>
      </c>
      <c r="I1073">
        <v>1.262767</v>
      </c>
      <c r="J1073">
        <v>76.454802999999998</v>
      </c>
      <c r="K1073">
        <f>Table1[[#This Row],[mx]]-$W$8</f>
        <v>4.5442290252965645</v>
      </c>
      <c r="L1073">
        <f>Table1[[#This Row],[my]]-$X$8</f>
        <v>-5.8849024763265509</v>
      </c>
      <c r="M1073">
        <f>Table1[[#This Row],[mz]]-$Y$8</f>
        <v>51.015084617197161</v>
      </c>
      <c r="N1073">
        <f>Table1[[#This Row],[cx]]*$W$9+Table1[[#This Row],[cy]]*$X$9+Table1[[#This Row],[cz]]*$Y$9</f>
        <v>8.6894881067715243E-2</v>
      </c>
      <c r="O1073">
        <f>Table1[[#This Row],[cx]]*$W$10+Table1[[#This Row],[cy]]*$X$10+Table1[[#This Row],[cz]]*$Y$10</f>
        <v>-0.12054385481375615</v>
      </c>
      <c r="P1073">
        <f>Table1[[#This Row],[cx]]*$W$11+Table1[[#This Row],[cy]]*$X$11+Table1[[#This Row],[cz]]*$Y$11</f>
        <v>1.0212272040121804</v>
      </c>
      <c r="Q1073">
        <f t="shared" si="86"/>
        <v>4.2232508365540834E-3</v>
      </c>
      <c r="R1073">
        <f t="shared" si="87"/>
        <v>-54.213787730342759</v>
      </c>
      <c r="AF1073">
        <f t="shared" si="88"/>
        <v>2.1744321283009871</v>
      </c>
      <c r="AG1073">
        <f t="shared" si="89"/>
        <v>-7.620338675239949E-3</v>
      </c>
      <c r="AH1073">
        <f t="shared" si="90"/>
        <v>-9.9178994337145499E-2</v>
      </c>
      <c r="AI1073">
        <f>SQRT(Table1[[#This Row],[ax]]*Table1[[#This Row],[ax]]+Table1[[#This Row],[ay]]*Table1[[#This Row],[ay]]+Table1[[#This Row],[az]]*Table1[[#This Row],[az]])-9.807</f>
        <v>0.18721517090486728</v>
      </c>
    </row>
    <row r="1074" spans="1:35" x14ac:dyDescent="0.25">
      <c r="A1074">
        <v>58796784</v>
      </c>
      <c r="B1074">
        <v>0.658439</v>
      </c>
      <c r="C1074">
        <v>0.71111400000000002</v>
      </c>
      <c r="D1074">
        <v>-9.9675689999999992</v>
      </c>
      <c r="E1074">
        <v>3.9149000000000003E-2</v>
      </c>
      <c r="F1074">
        <v>-5.1929999999999997E-3</v>
      </c>
      <c r="G1074">
        <v>-9.3199999999999999E-4</v>
      </c>
      <c r="H1074">
        <v>14.478479</v>
      </c>
      <c r="I1074">
        <v>2.5255339999999999</v>
      </c>
      <c r="J1074">
        <v>75.934708000000001</v>
      </c>
      <c r="K1074">
        <f>Table1[[#This Row],[mx]]-$W$8</f>
        <v>4.3632470252965643</v>
      </c>
      <c r="L1074">
        <f>Table1[[#This Row],[my]]-$X$8</f>
        <v>-4.6221354763265516</v>
      </c>
      <c r="M1074">
        <f>Table1[[#This Row],[mz]]-$Y$8</f>
        <v>50.494989617197163</v>
      </c>
      <c r="N1074">
        <f>Table1[[#This Row],[cx]]*$W$9+Table1[[#This Row],[cy]]*$X$9+Table1[[#This Row],[cz]]*$Y$9</f>
        <v>8.3637463389356653E-2</v>
      </c>
      <c r="O1074">
        <f>Table1[[#This Row],[cx]]*$W$10+Table1[[#This Row],[cy]]*$X$10+Table1[[#This Row],[cz]]*$Y$10</f>
        <v>-9.5758068185407094E-2</v>
      </c>
      <c r="P1074">
        <f>Table1[[#This Row],[cx]]*$W$11+Table1[[#This Row],[cy]]*$X$11+Table1[[#This Row],[cz]]*$Y$11</f>
        <v>1.0108077126561563</v>
      </c>
      <c r="Q1074">
        <f t="shared" si="86"/>
        <v>1.4361875257592966E-3</v>
      </c>
      <c r="R1074">
        <f t="shared" si="87"/>
        <v>-48.865233879382963</v>
      </c>
      <c r="AF1074">
        <f t="shared" si="88"/>
        <v>2.2430724721576603</v>
      </c>
      <c r="AG1074">
        <f t="shared" si="89"/>
        <v>-0.2975369830114365</v>
      </c>
      <c r="AH1074">
        <f t="shared" si="90"/>
        <v>-5.3399666506192725E-2</v>
      </c>
      <c r="AI1074">
        <f>SQRT(Table1[[#This Row],[ax]]*Table1[[#This Row],[ax]]+Table1[[#This Row],[ay]]*Table1[[#This Row],[ay]]+Table1[[#This Row],[az]]*Table1[[#This Row],[az]])-9.807</f>
        <v>0.20757222288990107</v>
      </c>
    </row>
    <row r="1075" spans="1:35" x14ac:dyDescent="0.25">
      <c r="A1075">
        <v>58847844</v>
      </c>
      <c r="B1075">
        <v>0.63210100000000002</v>
      </c>
      <c r="C1075">
        <v>0.739846</v>
      </c>
      <c r="D1075">
        <v>-9.8765850000000004</v>
      </c>
      <c r="E1075">
        <v>3.8883000000000001E-2</v>
      </c>
      <c r="F1075">
        <v>1.1980000000000001E-3</v>
      </c>
      <c r="G1075">
        <v>-3.9899999999999999E-4</v>
      </c>
      <c r="H1075">
        <v>15.202404</v>
      </c>
      <c r="I1075">
        <v>2.5255339999999999</v>
      </c>
      <c r="J1075">
        <v>76.628174000000001</v>
      </c>
      <c r="K1075">
        <f>Table1[[#This Row],[mx]]-$W$8</f>
        <v>5.0871720252965638</v>
      </c>
      <c r="L1075">
        <f>Table1[[#This Row],[my]]-$X$8</f>
        <v>-4.6221354763265516</v>
      </c>
      <c r="M1075">
        <f>Table1[[#This Row],[mz]]-$Y$8</f>
        <v>51.188455617197164</v>
      </c>
      <c r="N1075">
        <f>Table1[[#This Row],[cx]]*$W$9+Table1[[#This Row],[cy]]*$X$9+Table1[[#This Row],[cz]]*$Y$9</f>
        <v>9.7649096021545034E-2</v>
      </c>
      <c r="O1075">
        <f>Table1[[#This Row],[cx]]*$W$10+Table1[[#This Row],[cy]]*$X$10+Table1[[#This Row],[cz]]*$Y$10</f>
        <v>-9.5830317346444843E-2</v>
      </c>
      <c r="P1075">
        <f>Table1[[#This Row],[cx]]*$W$11+Table1[[#This Row],[cy]]*$X$11+Table1[[#This Row],[cz]]*$Y$11</f>
        <v>1.0243567966133125</v>
      </c>
      <c r="Q1075">
        <f t="shared" si="86"/>
        <v>4.6274880299777823E-3</v>
      </c>
      <c r="R1075">
        <f t="shared" si="87"/>
        <v>-44.461414158882704</v>
      </c>
      <c r="AF1075">
        <f t="shared" si="88"/>
        <v>2.2278317948071802</v>
      </c>
      <c r="AG1075">
        <f t="shared" si="89"/>
        <v>6.8640343856672628E-2</v>
      </c>
      <c r="AH1075">
        <f t="shared" si="90"/>
        <v>-2.2861016025719848E-2</v>
      </c>
      <c r="AI1075">
        <f>SQRT(Table1[[#This Row],[ax]]*Table1[[#This Row],[ax]]+Table1[[#This Row],[ay]]*Table1[[#This Row],[ay]]+Table1[[#This Row],[az]]*Table1[[#This Row],[az]])-9.807</f>
        <v>0.11740703720590062</v>
      </c>
    </row>
    <row r="1076" spans="1:35" x14ac:dyDescent="0.25">
      <c r="A1076">
        <v>58898900</v>
      </c>
      <c r="B1076">
        <v>0.641679</v>
      </c>
      <c r="C1076">
        <v>0.75421199999999999</v>
      </c>
      <c r="D1076">
        <v>-9.8789800000000003</v>
      </c>
      <c r="E1076">
        <v>3.5952999999999999E-2</v>
      </c>
      <c r="F1076">
        <v>1.3300000000000001E-4</v>
      </c>
      <c r="G1076">
        <v>0</v>
      </c>
      <c r="H1076">
        <v>14.478479</v>
      </c>
      <c r="I1076">
        <v>2.5255339999999999</v>
      </c>
      <c r="J1076">
        <v>76.628174000000001</v>
      </c>
      <c r="K1076">
        <f>Table1[[#This Row],[mx]]-$W$8</f>
        <v>4.3632470252965643</v>
      </c>
      <c r="L1076">
        <f>Table1[[#This Row],[my]]-$X$8</f>
        <v>-4.6221354763265516</v>
      </c>
      <c r="M1076">
        <f>Table1[[#This Row],[mz]]-$Y$8</f>
        <v>51.188455617197164</v>
      </c>
      <c r="N1076">
        <f>Table1[[#This Row],[cx]]*$W$9+Table1[[#This Row],[cy]]*$X$9+Table1[[#This Row],[cz]]*$Y$9</f>
        <v>8.3638772812886869E-2</v>
      </c>
      <c r="O1076">
        <f>Table1[[#This Row],[cx]]*$W$10+Table1[[#This Row],[cy]]*$X$10+Table1[[#This Row],[cz]]*$Y$10</f>
        <v>-9.5829879610199162E-2</v>
      </c>
      <c r="P1076">
        <f>Table1[[#This Row],[cx]]*$W$11+Table1[[#This Row],[cy]]*$X$11+Table1[[#This Row],[cz]]*$Y$11</f>
        <v>1.0247152206430064</v>
      </c>
      <c r="Q1076">
        <f t="shared" si="86"/>
        <v>4.3851007912535907E-3</v>
      </c>
      <c r="R1076">
        <f t="shared" si="87"/>
        <v>-48.88606897703071</v>
      </c>
      <c r="AF1076">
        <f t="shared" si="88"/>
        <v>2.0599551608338489</v>
      </c>
      <c r="AG1076">
        <f t="shared" si="89"/>
        <v>7.620338675239949E-3</v>
      </c>
      <c r="AH1076">
        <f t="shared" si="90"/>
        <v>0</v>
      </c>
      <c r="AI1076">
        <f>SQRT(Table1[[#This Row],[ax]]*Table1[[#This Row],[ax]]+Table1[[#This Row],[ay]]*Table1[[#This Row],[ay]]+Table1[[#This Row],[az]]*Table1[[#This Row],[az]])-9.807</f>
        <v>0.12148596314589177</v>
      </c>
    </row>
    <row r="1077" spans="1:35" x14ac:dyDescent="0.25">
      <c r="A1077">
        <v>58949954</v>
      </c>
      <c r="B1077">
        <v>0.641679</v>
      </c>
      <c r="C1077">
        <v>0.73266299999999995</v>
      </c>
      <c r="D1077">
        <v>-9.9005290000000006</v>
      </c>
      <c r="E1077">
        <v>4.0348000000000002E-2</v>
      </c>
      <c r="F1077">
        <v>-3.3289999999999999E-3</v>
      </c>
      <c r="G1077">
        <v>9.3199999999999999E-4</v>
      </c>
      <c r="H1077">
        <v>14.297499</v>
      </c>
      <c r="I1077">
        <v>2.7059299999999999</v>
      </c>
      <c r="J1077">
        <v>75.761336999999997</v>
      </c>
      <c r="K1077">
        <f>Table1[[#This Row],[mx]]-$W$8</f>
        <v>4.1822670252965644</v>
      </c>
      <c r="L1077">
        <f>Table1[[#This Row],[my]]-$X$8</f>
        <v>-4.4417394763265516</v>
      </c>
      <c r="M1077">
        <f>Table1[[#This Row],[mz]]-$Y$8</f>
        <v>50.32161861719716</v>
      </c>
      <c r="N1077">
        <f>Table1[[#This Row],[cx]]*$W$9+Table1[[#This Row],[cy]]*$X$9+Table1[[#This Row],[cz]]*$Y$9</f>
        <v>8.0169745224783956E-2</v>
      </c>
      <c r="O1077">
        <f>Table1[[#This Row],[cx]]*$W$10+Table1[[#This Row],[cy]]*$X$10+Table1[[#This Row],[cz]]*$Y$10</f>
        <v>-9.2206874427291322E-2</v>
      </c>
      <c r="P1077">
        <f>Table1[[#This Row],[cx]]*$W$11+Table1[[#This Row],[cy]]*$X$11+Table1[[#This Row],[cz]]*$Y$11</f>
        <v>1.0074091283282407</v>
      </c>
      <c r="Q1077">
        <f t="shared" si="86"/>
        <v>8.8818588176595701E-4</v>
      </c>
      <c r="R1077">
        <f t="shared" si="87"/>
        <v>-48.994503143471754</v>
      </c>
      <c r="AF1077">
        <f t="shared" si="88"/>
        <v>2.3117701117938458</v>
      </c>
      <c r="AG1077">
        <f t="shared" si="89"/>
        <v>-0.19073764999905105</v>
      </c>
      <c r="AH1077">
        <f t="shared" si="90"/>
        <v>5.3399666506192725E-2</v>
      </c>
      <c r="AI1077">
        <f>SQRT(Table1[[#This Row],[ax]]*Table1[[#This Row],[ax]]+Table1[[#This Row],[ay]]*Table1[[#This Row],[ay]]+Table1[[#This Row],[az]]*Table1[[#This Row],[az]])-9.807</f>
        <v>0.141317520588645</v>
      </c>
    </row>
    <row r="1078" spans="1:35" x14ac:dyDescent="0.25">
      <c r="A1078">
        <v>59001009</v>
      </c>
      <c r="B1078">
        <v>0.61294700000000002</v>
      </c>
      <c r="C1078">
        <v>0.70393099999999997</v>
      </c>
      <c r="D1078">
        <v>-9.9723579999999998</v>
      </c>
      <c r="E1078">
        <v>3.7019000000000003E-2</v>
      </c>
      <c r="F1078">
        <v>9.3199999999999999E-4</v>
      </c>
      <c r="G1078">
        <v>0</v>
      </c>
      <c r="H1078">
        <v>14.840441999999999</v>
      </c>
      <c r="I1078">
        <v>1.8039529999999999</v>
      </c>
      <c r="J1078">
        <v>75.587967000000006</v>
      </c>
      <c r="K1078">
        <f>Table1[[#This Row],[mx]]-$W$8</f>
        <v>4.7252100252965636</v>
      </c>
      <c r="L1078">
        <f>Table1[[#This Row],[my]]-$X$8</f>
        <v>-5.3437164763265512</v>
      </c>
      <c r="M1078">
        <f>Table1[[#This Row],[mz]]-$Y$8</f>
        <v>50.148248617197169</v>
      </c>
      <c r="N1078">
        <f>Table1[[#This Row],[cx]]*$W$9+Table1[[#This Row],[cy]]*$X$9+Table1[[#This Row],[cz]]*$Y$9</f>
        <v>9.0501317286779112E-2</v>
      </c>
      <c r="O1078">
        <f>Table1[[#This Row],[cx]]*$W$10+Table1[[#This Row],[cy]]*$X$10+Table1[[#This Row],[cz]]*$Y$10</f>
        <v>-0.10985484576721868</v>
      </c>
      <c r="P1078">
        <f>Table1[[#This Row],[cx]]*$W$11+Table1[[#This Row],[cy]]*$X$11+Table1[[#This Row],[cz]]*$Y$11</f>
        <v>1.0037194756608674</v>
      </c>
      <c r="Q1078">
        <f t="shared" si="86"/>
        <v>7.6791955009318633E-4</v>
      </c>
      <c r="R1078">
        <f t="shared" si="87"/>
        <v>-50.517403594427734</v>
      </c>
      <c r="AF1078">
        <f t="shared" si="88"/>
        <v>2.1210324617947949</v>
      </c>
      <c r="AG1078">
        <f t="shared" si="89"/>
        <v>5.3399666506192725E-2</v>
      </c>
      <c r="AH1078">
        <f t="shared" si="90"/>
        <v>0</v>
      </c>
      <c r="AI1078">
        <f>SQRT(Table1[[#This Row],[ax]]*Table1[[#This Row],[ax]]+Table1[[#This Row],[ay]]*Table1[[#This Row],[ay]]+Table1[[#This Row],[az]]*Table1[[#This Row],[az]])-9.807</f>
        <v>0.20894463631533888</v>
      </c>
    </row>
    <row r="1079" spans="1:35" x14ac:dyDescent="0.25">
      <c r="A1079">
        <v>59052058</v>
      </c>
      <c r="B1079">
        <v>0.64646700000000001</v>
      </c>
      <c r="C1079">
        <v>0.739846</v>
      </c>
      <c r="D1079">
        <v>-9.9244719999999997</v>
      </c>
      <c r="E1079">
        <v>3.7950999999999999E-2</v>
      </c>
      <c r="F1079">
        <v>-4.1279999999999997E-3</v>
      </c>
      <c r="G1079">
        <v>-3.4619999999999998E-3</v>
      </c>
      <c r="H1079">
        <v>13.573575</v>
      </c>
      <c r="I1079">
        <v>2.7059299999999999</v>
      </c>
      <c r="J1079">
        <v>75.414603999999997</v>
      </c>
      <c r="K1079">
        <f>Table1[[#This Row],[mx]]-$W$8</f>
        <v>3.4583430252965641</v>
      </c>
      <c r="L1079">
        <f>Table1[[#This Row],[my]]-$X$8</f>
        <v>-4.4417394763265516</v>
      </c>
      <c r="M1079">
        <f>Table1[[#This Row],[mz]]-$Y$8</f>
        <v>49.97488561719716</v>
      </c>
      <c r="N1079">
        <f>Table1[[#This Row],[cx]]*$W$9+Table1[[#This Row],[cy]]*$X$9+Table1[[#This Row],[cz]]*$Y$9</f>
        <v>6.6158786657640647E-2</v>
      </c>
      <c r="O1079">
        <f>Table1[[#This Row],[cx]]*$W$10+Table1[[#This Row],[cy]]*$X$10+Table1[[#This Row],[cz]]*$Y$10</f>
        <v>-9.2170530979254275E-2</v>
      </c>
      <c r="P1079">
        <f>Table1[[#This Row],[cx]]*$W$11+Table1[[#This Row],[cy]]*$X$11+Table1[[#This Row],[cz]]*$Y$11</f>
        <v>1.0008137978693974</v>
      </c>
      <c r="Q1079">
        <f t="shared" si="86"/>
        <v>2.1026884574679034E-4</v>
      </c>
      <c r="R1079">
        <f t="shared" si="87"/>
        <v>-54.329715572825044</v>
      </c>
      <c r="AF1079">
        <f t="shared" si="88"/>
        <v>2.1744321283009871</v>
      </c>
      <c r="AG1079">
        <f t="shared" si="89"/>
        <v>-0.23651697783000381</v>
      </c>
      <c r="AH1079">
        <f t="shared" si="90"/>
        <v>-0.198357988674291</v>
      </c>
      <c r="AI1079">
        <f>SQRT(Table1[[#This Row],[ax]]*Table1[[#This Row],[ax]]+Table1[[#This Row],[ay]]*Table1[[#This Row],[ay]]+Table1[[#This Row],[az]]*Table1[[#This Row],[az]])-9.807</f>
        <v>0.16598531857883536</v>
      </c>
    </row>
    <row r="1080" spans="1:35" x14ac:dyDescent="0.25">
      <c r="A1080">
        <v>59103117</v>
      </c>
      <c r="B1080">
        <v>0.60815799999999998</v>
      </c>
      <c r="C1080">
        <v>0.73026899999999995</v>
      </c>
      <c r="D1080">
        <v>-9.9244719999999997</v>
      </c>
      <c r="E1080">
        <v>4.0746999999999998E-2</v>
      </c>
      <c r="F1080">
        <v>-5.9919999999999999E-3</v>
      </c>
      <c r="G1080">
        <v>0</v>
      </c>
      <c r="H1080">
        <v>13.754555999999999</v>
      </c>
      <c r="I1080">
        <v>2.8863249999999998</v>
      </c>
      <c r="J1080">
        <v>76.628174000000001</v>
      </c>
      <c r="K1080">
        <f>Table1[[#This Row],[mx]]-$W$8</f>
        <v>3.6393240252965633</v>
      </c>
      <c r="L1080">
        <f>Table1[[#This Row],[my]]-$X$8</f>
        <v>-4.2613444763265509</v>
      </c>
      <c r="M1080">
        <f>Table1[[#This Row],[mz]]-$Y$8</f>
        <v>51.188455617197164</v>
      </c>
      <c r="N1080">
        <f>Table1[[#This Row],[cx]]*$W$9+Table1[[#This Row],[cy]]*$X$9+Table1[[#This Row],[cz]]*$Y$9</f>
        <v>6.9698819736594822E-2</v>
      </c>
      <c r="O1080">
        <f>Table1[[#This Row],[cx]]*$W$10+Table1[[#This Row],[cy]]*$X$10+Table1[[#This Row],[cz]]*$Y$10</f>
        <v>-8.8763199455345332E-2</v>
      </c>
      <c r="P1080">
        <f>Table1[[#This Row],[cx]]*$W$11+Table1[[#This Row],[cy]]*$X$11+Table1[[#This Row],[cz]]*$Y$11</f>
        <v>1.0250511988008282</v>
      </c>
      <c r="Q1080">
        <f t="shared" si="86"/>
        <v>4.0280335869048367E-3</v>
      </c>
      <c r="R1080">
        <f t="shared" si="87"/>
        <v>-51.860216098456029</v>
      </c>
      <c r="AF1080">
        <f t="shared" si="88"/>
        <v>2.3346311278195655</v>
      </c>
      <c r="AG1080">
        <f t="shared" si="89"/>
        <v>-0.34331631084238928</v>
      </c>
      <c r="AH1080">
        <f t="shared" si="90"/>
        <v>0</v>
      </c>
      <c r="AI1080">
        <f>SQRT(Table1[[#This Row],[ax]]*Table1[[#This Row],[ax]]+Table1[[#This Row],[ay]]*Table1[[#This Row],[ay]]+Table1[[#This Row],[az]]*Table1[[#This Row],[az]])-9.807</f>
        <v>0.16286927918861949</v>
      </c>
    </row>
    <row r="1081" spans="1:35" x14ac:dyDescent="0.25">
      <c r="A1081">
        <v>59154168</v>
      </c>
      <c r="B1081">
        <v>0.60576399999999997</v>
      </c>
      <c r="C1081">
        <v>0.75900100000000004</v>
      </c>
      <c r="D1081">
        <v>-9.9723579999999998</v>
      </c>
      <c r="E1081">
        <v>3.7418E-2</v>
      </c>
      <c r="F1081">
        <v>-2.6600000000000001E-4</v>
      </c>
      <c r="G1081">
        <v>-3.9899999999999999E-4</v>
      </c>
      <c r="H1081">
        <v>13.935536000000001</v>
      </c>
      <c r="I1081">
        <v>3.0667200000000001</v>
      </c>
      <c r="J1081">
        <v>75.414603999999997</v>
      </c>
      <c r="K1081">
        <f>Table1[[#This Row],[mx]]-$W$8</f>
        <v>3.820304025296565</v>
      </c>
      <c r="L1081">
        <f>Table1[[#This Row],[my]]-$X$8</f>
        <v>-4.080949476326551</v>
      </c>
      <c r="M1081">
        <f>Table1[[#This Row],[mz]]-$Y$8</f>
        <v>49.97488561719716</v>
      </c>
      <c r="N1081">
        <f>Table1[[#This Row],[cx]]*$W$9+Table1[[#This Row],[cy]]*$X$9+Table1[[#This Row],[cz]]*$Y$9</f>
        <v>7.3234250462919231E-2</v>
      </c>
      <c r="O1081">
        <f>Table1[[#This Row],[cx]]*$W$10+Table1[[#This Row],[cy]]*$X$10+Table1[[#This Row],[cz]]*$Y$10</f>
        <v>-8.5104527012070275E-2</v>
      </c>
      <c r="P1081">
        <f>Table1[[#This Row],[cx]]*$W$11+Table1[[#This Row],[cy]]*$X$11+Table1[[#This Row],[cz]]*$Y$11</f>
        <v>1.0006121417777811</v>
      </c>
      <c r="Q1081">
        <f t="shared" si="86"/>
        <v>1.9128810293720186E-4</v>
      </c>
      <c r="R1081">
        <f t="shared" si="87"/>
        <v>-49.287306754484298</v>
      </c>
      <c r="AF1081">
        <f t="shared" si="88"/>
        <v>2.1438934778205145</v>
      </c>
      <c r="AG1081">
        <f t="shared" si="89"/>
        <v>-1.5240677350479898E-2</v>
      </c>
      <c r="AH1081">
        <f t="shared" si="90"/>
        <v>-2.2861016025719848E-2</v>
      </c>
      <c r="AI1081">
        <f>SQRT(Table1[[#This Row],[ax]]*Table1[[#This Row],[ax]]+Table1[[#This Row],[ay]]*Table1[[#This Row],[ay]]+Table1[[#This Row],[az]]*Table1[[#This Row],[az]])-9.807</f>
        <v>0.21252876246487951</v>
      </c>
    </row>
    <row r="1082" spans="1:35" x14ac:dyDescent="0.25">
      <c r="A1082">
        <v>59205222</v>
      </c>
      <c r="B1082">
        <v>0.63928399999999996</v>
      </c>
      <c r="C1082">
        <v>0.77336700000000003</v>
      </c>
      <c r="D1082">
        <v>-9.9244719999999997</v>
      </c>
      <c r="E1082">
        <v>3.5020999999999997E-2</v>
      </c>
      <c r="F1082">
        <v>-3.3289999999999999E-3</v>
      </c>
      <c r="G1082">
        <v>-1.065E-3</v>
      </c>
      <c r="H1082">
        <v>14.478479</v>
      </c>
      <c r="I1082">
        <v>2.1647439999999998</v>
      </c>
      <c r="J1082">
        <v>76.281441000000001</v>
      </c>
      <c r="K1082">
        <f>Table1[[#This Row],[mx]]-$W$8</f>
        <v>4.3632470252965643</v>
      </c>
      <c r="L1082">
        <f>Table1[[#This Row],[my]]-$X$8</f>
        <v>-4.9829254763265514</v>
      </c>
      <c r="M1082">
        <f>Table1[[#This Row],[mz]]-$Y$8</f>
        <v>50.841722617197163</v>
      </c>
      <c r="N1082">
        <f>Table1[[#This Row],[cx]]*$W$9+Table1[[#This Row],[cy]]*$X$9+Table1[[#This Row],[cz]]*$Y$9</f>
        <v>8.356778687025232E-2</v>
      </c>
      <c r="O1082">
        <f>Table1[[#This Row],[cx]]*$W$10+Table1[[#This Row],[cy]]*$X$10+Table1[[#This Row],[cz]]*$Y$10</f>
        <v>-0.10286019673220295</v>
      </c>
      <c r="P1082">
        <f>Table1[[#This Row],[cx]]*$W$11+Table1[[#This Row],[cy]]*$X$11+Table1[[#This Row],[cz]]*$Y$11</f>
        <v>1.0177839114690188</v>
      </c>
      <c r="Q1082">
        <f t="shared" si="86"/>
        <v>2.8566764664900756E-3</v>
      </c>
      <c r="R1082">
        <f t="shared" si="87"/>
        <v>-50.908195591471049</v>
      </c>
      <c r="AF1082">
        <f t="shared" si="88"/>
        <v>2.0065554943276558</v>
      </c>
      <c r="AG1082">
        <f t="shared" si="89"/>
        <v>-0.19073764999905105</v>
      </c>
      <c r="AH1082">
        <f t="shared" si="90"/>
        <v>-6.102000518143267E-2</v>
      </c>
      <c r="AI1082">
        <f>SQRT(Table1[[#This Row],[ax]]*Table1[[#This Row],[ax]]+Table1[[#This Row],[ay]]*Table1[[#This Row],[ay]]+Table1[[#This Row],[az]]*Table1[[#This Row],[az]])-9.807</f>
        <v>0.16806516410439265</v>
      </c>
    </row>
    <row r="1083" spans="1:35" x14ac:dyDescent="0.25">
      <c r="A1083">
        <v>59256282</v>
      </c>
      <c r="B1083">
        <v>0.62252399999999997</v>
      </c>
      <c r="C1083">
        <v>0.75181799999999999</v>
      </c>
      <c r="D1083">
        <v>-9.9029229999999995</v>
      </c>
      <c r="E1083">
        <v>3.5020999999999997E-2</v>
      </c>
      <c r="F1083">
        <v>-1.9970000000000001E-3</v>
      </c>
      <c r="G1083">
        <v>-3.1960000000000001E-3</v>
      </c>
      <c r="H1083">
        <v>16.107309000000001</v>
      </c>
      <c r="I1083">
        <v>3.0667200000000001</v>
      </c>
      <c r="J1083">
        <v>76.801536999999996</v>
      </c>
      <c r="K1083">
        <f>Table1[[#This Row],[mx]]-$W$8</f>
        <v>5.9920770252965649</v>
      </c>
      <c r="L1083">
        <f>Table1[[#This Row],[my]]-$X$8</f>
        <v>-4.080949476326551</v>
      </c>
      <c r="M1083">
        <f>Table1[[#This Row],[mz]]-$Y$8</f>
        <v>51.361818617197159</v>
      </c>
      <c r="N1083">
        <f>Table1[[#This Row],[cx]]*$W$9+Table1[[#This Row],[cy]]*$X$9+Table1[[#This Row],[cz]]*$Y$9</f>
        <v>0.11526780023128246</v>
      </c>
      <c r="O1083">
        <f>Table1[[#This Row],[cx]]*$W$10+Table1[[#This Row],[cy]]*$X$10+Table1[[#This Row],[cz]]*$Y$10</f>
        <v>-8.5249463172736475E-2</v>
      </c>
      <c r="P1083">
        <f>Table1[[#This Row],[cx]]*$W$11+Table1[[#This Row],[cy]]*$X$11+Table1[[#This Row],[cz]]*$Y$11</f>
        <v>1.0273519067076922</v>
      </c>
      <c r="Q1083">
        <f t="shared" si="86"/>
        <v>5.7769237344434477E-3</v>
      </c>
      <c r="R1083">
        <f t="shared" si="87"/>
        <v>-36.485793336022645</v>
      </c>
      <c r="AF1083">
        <f t="shared" si="88"/>
        <v>2.0065554943276558</v>
      </c>
      <c r="AG1083">
        <f t="shared" si="89"/>
        <v>-0.1144196716876254</v>
      </c>
      <c r="AH1083">
        <f t="shared" si="90"/>
        <v>-0.18311731132381109</v>
      </c>
      <c r="AI1083">
        <f>SQRT(Table1[[#This Row],[ax]]*Table1[[#This Row],[ax]]+Table1[[#This Row],[ay]]*Table1[[#This Row],[ay]]+Table1[[#This Row],[az]]*Table1[[#This Row],[az]])-9.807</f>
        <v>0.14391203757871551</v>
      </c>
    </row>
    <row r="1084" spans="1:35" x14ac:dyDescent="0.25">
      <c r="A1084">
        <v>59307333</v>
      </c>
      <c r="B1084">
        <v>0.63210100000000002</v>
      </c>
      <c r="C1084">
        <v>0.78054999999999997</v>
      </c>
      <c r="D1084">
        <v>-9.946021</v>
      </c>
      <c r="E1084">
        <v>4.1013000000000001E-2</v>
      </c>
      <c r="F1084">
        <v>1.9970000000000001E-3</v>
      </c>
      <c r="G1084">
        <v>-6.5250000000000004E-3</v>
      </c>
      <c r="H1084">
        <v>14.116517999999999</v>
      </c>
      <c r="I1084">
        <v>1.4431620000000001</v>
      </c>
      <c r="J1084">
        <v>76.281441000000001</v>
      </c>
      <c r="K1084">
        <f>Table1[[#This Row],[mx]]-$W$8</f>
        <v>4.0012860252965634</v>
      </c>
      <c r="L1084">
        <f>Table1[[#This Row],[my]]-$X$8</f>
        <v>-5.7045074763265511</v>
      </c>
      <c r="M1084">
        <f>Table1[[#This Row],[mz]]-$Y$8</f>
        <v>50.841722617197163</v>
      </c>
      <c r="N1084">
        <f>Table1[[#This Row],[cx]]*$W$9+Table1[[#This Row],[cy]]*$X$9+Table1[[#This Row],[cz]]*$Y$9</f>
        <v>7.6421991444230786E-2</v>
      </c>
      <c r="O1084">
        <f>Table1[[#This Row],[cx]]*$W$10+Table1[[#This Row],[cy]]*$X$10+Table1[[#This Row],[cz]]*$Y$10</f>
        <v>-0.11699246270462207</v>
      </c>
      <c r="P1084">
        <f>Table1[[#This Row],[cx]]*$W$11+Table1[[#This Row],[cy]]*$X$11+Table1[[#This Row],[cz]]*$Y$11</f>
        <v>1.018008012504493</v>
      </c>
      <c r="Q1084">
        <f t="shared" si="86"/>
        <v>3.1212189686569513E-3</v>
      </c>
      <c r="R1084">
        <f t="shared" si="87"/>
        <v>-56.846567261438842</v>
      </c>
      <c r="AF1084">
        <f t="shared" si="88"/>
        <v>2.3498718051700456</v>
      </c>
      <c r="AG1084">
        <f t="shared" si="89"/>
        <v>0.1144196716876254</v>
      </c>
      <c r="AH1084">
        <f t="shared" si="90"/>
        <v>-0.37385496132286217</v>
      </c>
      <c r="AI1084">
        <f>SQRT(Table1[[#This Row],[ax]]*Table1[[#This Row],[ax]]+Table1[[#This Row],[ay]]*Table1[[#This Row],[ay]]+Table1[[#This Row],[az]]*Table1[[#This Row],[az]])-9.807</f>
        <v>0.18960660970221355</v>
      </c>
    </row>
    <row r="1085" spans="1:35" x14ac:dyDescent="0.25">
      <c r="A1085">
        <v>59358387</v>
      </c>
      <c r="B1085">
        <v>0.64646700000000001</v>
      </c>
      <c r="C1085">
        <v>0.69674800000000003</v>
      </c>
      <c r="D1085">
        <v>-9.8382760000000005</v>
      </c>
      <c r="E1085">
        <v>4.5141000000000001E-2</v>
      </c>
      <c r="F1085">
        <v>-5.1929999999999997E-3</v>
      </c>
      <c r="G1085">
        <v>7.9900000000000001E-4</v>
      </c>
      <c r="H1085">
        <v>14.297499</v>
      </c>
      <c r="I1085">
        <v>1.984348</v>
      </c>
      <c r="J1085">
        <v>77.495002999999997</v>
      </c>
      <c r="K1085">
        <f>Table1[[#This Row],[mx]]-$W$8</f>
        <v>4.1822670252965644</v>
      </c>
      <c r="L1085">
        <f>Table1[[#This Row],[my]]-$X$8</f>
        <v>-5.1633214763265514</v>
      </c>
      <c r="M1085">
        <f>Table1[[#This Row],[mz]]-$Y$8</f>
        <v>52.055284617197159</v>
      </c>
      <c r="N1085">
        <f>Table1[[#This Row],[cx]]*$W$9+Table1[[#This Row],[cy]]*$X$9+Table1[[#This Row],[cz]]*$Y$9</f>
        <v>8.0032355933885316E-2</v>
      </c>
      <c r="O1085">
        <f>Table1[[#This Row],[cx]]*$W$10+Table1[[#This Row],[cy]]*$X$10+Table1[[#This Row],[cz]]*$Y$10</f>
        <v>-0.10651888793246081</v>
      </c>
      <c r="P1085">
        <f>Table1[[#This Row],[cx]]*$W$11+Table1[[#This Row],[cy]]*$X$11+Table1[[#This Row],[cz]]*$Y$11</f>
        <v>1.0422228081137295</v>
      </c>
      <c r="Q1085">
        <f t="shared" si="86"/>
        <v>1.081180571961252E-2</v>
      </c>
      <c r="R1085">
        <f t="shared" si="87"/>
        <v>-53.080840769271965</v>
      </c>
      <c r="AF1085">
        <f t="shared" si="88"/>
        <v>2.5863887830000492</v>
      </c>
      <c r="AG1085">
        <f t="shared" si="89"/>
        <v>-0.2975369830114365</v>
      </c>
      <c r="AH1085">
        <f t="shared" si="90"/>
        <v>4.5779327830952773E-2</v>
      </c>
      <c r="AI1085">
        <f>SQRT(Table1[[#This Row],[ax]]*Table1[[#This Row],[ax]]+Table1[[#This Row],[ay]]*Table1[[#This Row],[ay]]+Table1[[#This Row],[az]]*Table1[[#This Row],[az]])-9.807</f>
        <v>7.7080736708346365E-2</v>
      </c>
    </row>
    <row r="1086" spans="1:35" x14ac:dyDescent="0.25">
      <c r="A1086">
        <v>59409445</v>
      </c>
      <c r="B1086">
        <v>0.61055300000000001</v>
      </c>
      <c r="C1086">
        <v>0.70393099999999997</v>
      </c>
      <c r="D1086">
        <v>-9.9579930000000001</v>
      </c>
      <c r="E1086">
        <v>4.0214E-2</v>
      </c>
      <c r="F1086">
        <v>-4.3940000000000003E-3</v>
      </c>
      <c r="G1086">
        <v>0</v>
      </c>
      <c r="H1086">
        <v>13.573575</v>
      </c>
      <c r="I1086">
        <v>2.3451390000000001</v>
      </c>
      <c r="J1086">
        <v>76.801536999999996</v>
      </c>
      <c r="K1086">
        <f>Table1[[#This Row],[mx]]-$W$8</f>
        <v>3.4583430252965641</v>
      </c>
      <c r="L1086">
        <f>Table1[[#This Row],[my]]-$X$8</f>
        <v>-4.8025304763265506</v>
      </c>
      <c r="M1086">
        <f>Table1[[#This Row],[mz]]-$Y$8</f>
        <v>51.361818617197159</v>
      </c>
      <c r="N1086">
        <f>Table1[[#This Row],[cx]]*$W$9+Table1[[#This Row],[cy]]*$X$9+Table1[[#This Row],[cz]]*$Y$9</f>
        <v>6.6091074080783116E-2</v>
      </c>
      <c r="O1086">
        <f>Table1[[#This Row],[cx]]*$W$10+Table1[[#This Row],[cy]]*$X$10+Table1[[#This Row],[cz]]*$Y$10</f>
        <v>-9.9380396352210229E-2</v>
      </c>
      <c r="P1086">
        <f>Table1[[#This Row],[cx]]*$W$11+Table1[[#This Row],[cy]]*$X$11+Table1[[#This Row],[cz]]*$Y$11</f>
        <v>1.0286512787798132</v>
      </c>
      <c r="Q1086">
        <f t="shared" si="86"/>
        <v>5.2371196933084802E-3</v>
      </c>
      <c r="R1086">
        <f t="shared" si="87"/>
        <v>-56.374850444582137</v>
      </c>
      <c r="AF1086">
        <f t="shared" si="88"/>
        <v>2.3040924773390925</v>
      </c>
      <c r="AG1086">
        <f t="shared" si="89"/>
        <v>-0.25175765518048376</v>
      </c>
      <c r="AH1086">
        <f t="shared" si="90"/>
        <v>0</v>
      </c>
      <c r="AI1086">
        <f>SQRT(Table1[[#This Row],[ax]]*Table1[[#This Row],[ax]]+Table1[[#This Row],[ay]]*Table1[[#This Row],[ay]]+Table1[[#This Row],[az]]*Table1[[#This Row],[az]])-9.807</f>
        <v>0.19449580845880199</v>
      </c>
    </row>
    <row r="1087" spans="1:35" x14ac:dyDescent="0.25">
      <c r="A1087">
        <v>59460494</v>
      </c>
      <c r="B1087">
        <v>0.641679</v>
      </c>
      <c r="C1087">
        <v>0.69914299999999996</v>
      </c>
      <c r="D1087">
        <v>-9.9579930000000001</v>
      </c>
      <c r="E1087">
        <v>4.4341999999999999E-2</v>
      </c>
      <c r="F1087">
        <v>-6.1250000000000002E-3</v>
      </c>
      <c r="G1087">
        <v>-1.4649999999999999E-3</v>
      </c>
      <c r="H1087">
        <v>14.297499</v>
      </c>
      <c r="I1087">
        <v>1.984348</v>
      </c>
      <c r="J1087">
        <v>76.801536999999996</v>
      </c>
      <c r="K1087">
        <f>Table1[[#This Row],[mx]]-$W$8</f>
        <v>4.1822670252965644</v>
      </c>
      <c r="L1087">
        <f>Table1[[#This Row],[my]]-$X$8</f>
        <v>-5.1633214763265514</v>
      </c>
      <c r="M1087">
        <f>Table1[[#This Row],[mz]]-$Y$8</f>
        <v>51.361818617197159</v>
      </c>
      <c r="N1087">
        <f>Table1[[#This Row],[cx]]*$W$9+Table1[[#This Row],[cy]]*$X$9+Table1[[#This Row],[cz]]*$Y$9</f>
        <v>8.0031046510355114E-2</v>
      </c>
      <c r="O1087">
        <f>Table1[[#This Row],[cx]]*$W$10+Table1[[#This Row],[cy]]*$X$10+Table1[[#This Row],[cz]]*$Y$10</f>
        <v>-0.10644707650766874</v>
      </c>
      <c r="P1087">
        <f>Table1[[#This Row],[cx]]*$W$11+Table1[[#This Row],[cy]]*$X$11+Table1[[#This Row],[cz]]*$Y$11</f>
        <v>1.0283153001268794</v>
      </c>
      <c r="Q1087">
        <f t="shared" si="86"/>
        <v>5.6502740732064143E-3</v>
      </c>
      <c r="R1087">
        <f t="shared" si="87"/>
        <v>-53.062732879195231</v>
      </c>
      <c r="AF1087">
        <f t="shared" si="88"/>
        <v>2.5406094551690965</v>
      </c>
      <c r="AG1087">
        <f t="shared" si="89"/>
        <v>-0.35093664951762926</v>
      </c>
      <c r="AH1087">
        <f t="shared" si="90"/>
        <v>-8.3938316986665595E-2</v>
      </c>
      <c r="AI1087">
        <f>SQRT(Table1[[#This Row],[ax]]*Table1[[#This Row],[ax]]+Table1[[#This Row],[ay]]*Table1[[#This Row],[ay]]+Table1[[#This Row],[az]]*Table1[[#This Row],[az]])-9.807</f>
        <v>0.19610838997253843</v>
      </c>
    </row>
    <row r="1088" spans="1:35" x14ac:dyDescent="0.25">
      <c r="A1088">
        <v>59511554</v>
      </c>
      <c r="B1088">
        <v>0.62970700000000002</v>
      </c>
      <c r="C1088">
        <v>0.73026899999999995</v>
      </c>
      <c r="D1088">
        <v>-9.8670080000000002</v>
      </c>
      <c r="E1088">
        <v>3.6752E-2</v>
      </c>
      <c r="F1088">
        <v>-1.4649999999999999E-3</v>
      </c>
      <c r="G1088">
        <v>-7.9900000000000001E-4</v>
      </c>
      <c r="H1088">
        <v>14.659461</v>
      </c>
      <c r="I1088">
        <v>2.3451390000000001</v>
      </c>
      <c r="J1088">
        <v>77.495002999999997</v>
      </c>
      <c r="K1088">
        <f>Table1[[#This Row],[mx]]-$W$8</f>
        <v>4.5442290252965645</v>
      </c>
      <c r="L1088">
        <f>Table1[[#This Row],[my]]-$X$8</f>
        <v>-4.8025304763265506</v>
      </c>
      <c r="M1088">
        <f>Table1[[#This Row],[mz]]-$Y$8</f>
        <v>52.055284617197159</v>
      </c>
      <c r="N1088">
        <f>Table1[[#This Row],[cx]]*$W$9+Table1[[#This Row],[cy]]*$X$9+Table1[[#This Row],[cz]]*$Y$9</f>
        <v>8.7107839287380626E-2</v>
      </c>
      <c r="O1088">
        <f>Table1[[#This Row],[cx]]*$W$10+Table1[[#This Row],[cy]]*$X$10+Table1[[#This Row],[cz]]*$Y$10</f>
        <v>-9.9452864380463815E-2</v>
      </c>
      <c r="P1088">
        <f>Table1[[#This Row],[cx]]*$W$11+Table1[[#This Row],[cy]]*$X$11+Table1[[#This Row],[cz]]*$Y$11</f>
        <v>1.0420211514647908</v>
      </c>
      <c r="Q1088">
        <f t="shared" si="86"/>
        <v>1.0668148180698854E-2</v>
      </c>
      <c r="R1088">
        <f t="shared" si="87"/>
        <v>-48.785835666131639</v>
      </c>
      <c r="AF1088">
        <f t="shared" si="88"/>
        <v>2.1057344886648015</v>
      </c>
      <c r="AG1088">
        <f t="shared" si="89"/>
        <v>-8.3938316986665595E-2</v>
      </c>
      <c r="AH1088">
        <f t="shared" si="90"/>
        <v>-4.5779327830952773E-2</v>
      </c>
      <c r="AI1088">
        <f>SQRT(Table1[[#This Row],[ax]]*Table1[[#This Row],[ax]]+Table1[[#This Row],[ay]]*Table1[[#This Row],[ay]]+Table1[[#This Row],[az]]*Table1[[#This Row],[az]])-9.807</f>
        <v>0.1070138486020884</v>
      </c>
    </row>
    <row r="1089" spans="1:35" x14ac:dyDescent="0.25">
      <c r="A1089">
        <v>59562607</v>
      </c>
      <c r="B1089">
        <v>0.58660900000000005</v>
      </c>
      <c r="C1089">
        <v>0.70872000000000002</v>
      </c>
      <c r="D1089">
        <v>-9.9077110000000008</v>
      </c>
      <c r="E1089">
        <v>4.2078999999999998E-2</v>
      </c>
      <c r="F1089">
        <v>5.3300000000000005E-4</v>
      </c>
      <c r="G1089">
        <v>-1.598E-3</v>
      </c>
      <c r="H1089">
        <v>14.659461</v>
      </c>
      <c r="I1089">
        <v>4.1490919999999996</v>
      </c>
      <c r="J1089">
        <v>77.148269999999997</v>
      </c>
      <c r="K1089">
        <f>Table1[[#This Row],[mx]]-$W$8</f>
        <v>4.5442290252965645</v>
      </c>
      <c r="L1089">
        <f>Table1[[#This Row],[my]]-$X$8</f>
        <v>-2.9985774763265516</v>
      </c>
      <c r="M1089">
        <f>Table1[[#This Row],[mz]]-$Y$8</f>
        <v>51.708551617197159</v>
      </c>
      <c r="N1089">
        <f>Table1[[#This Row],[cx]]*$W$9+Table1[[#This Row],[cy]]*$X$9+Table1[[#This Row],[cz]]*$Y$9</f>
        <v>8.7458841314773009E-2</v>
      </c>
      <c r="O1089">
        <f>Table1[[#This Row],[cx]]*$W$10+Table1[[#This Row],[cy]]*$X$10+Table1[[#This Row],[cz]]*$Y$10</f>
        <v>-6.4085785739815701E-2</v>
      </c>
      <c r="P1089">
        <f>Table1[[#This Row],[cx]]*$W$11+Table1[[#This Row],[cy]]*$X$11+Table1[[#This Row],[cz]]*$Y$11</f>
        <v>1.0349551731875475</v>
      </c>
      <c r="Q1089">
        <f t="shared" si="86"/>
        <v>6.8704615513539386E-3</v>
      </c>
      <c r="R1089">
        <f t="shared" si="87"/>
        <v>-36.232233682340748</v>
      </c>
      <c r="AF1089">
        <f t="shared" si="88"/>
        <v>2.4109491061309911</v>
      </c>
      <c r="AG1089">
        <f t="shared" si="89"/>
        <v>3.0538650480472881E-2</v>
      </c>
      <c r="AH1089">
        <f t="shared" si="90"/>
        <v>-9.1558655661905547E-2</v>
      </c>
      <c r="AI1089">
        <f>SQRT(Table1[[#This Row],[ax]]*Table1[[#This Row],[ax]]+Table1[[#This Row],[ay]]*Table1[[#This Row],[ay]]+Table1[[#This Row],[az]]*Table1[[#This Row],[az]])-9.807</f>
        <v>0.14333323144516719</v>
      </c>
    </row>
  </sheetData>
  <conditionalFormatting sqref="Q1:Q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H1048576">
    <cfRule type="cellIs" dxfId="5" priority="2" operator="lessThan">
      <formula>-249</formula>
    </cfRule>
    <cfRule type="cellIs" dxfId="4" priority="3" operator="greaterThan">
      <formula>249</formula>
    </cfRule>
  </conditionalFormatting>
  <conditionalFormatting sqref="AI1:AI1048576">
    <cfRule type="cellIs" dxfId="3" priority="1" operator="greaterThan">
      <formula>4*9.807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</cp:lastModifiedBy>
  <dcterms:created xsi:type="dcterms:W3CDTF">2016-12-28T19:57:16Z</dcterms:created>
  <dcterms:modified xsi:type="dcterms:W3CDTF">2017-01-05T08:51:13Z</dcterms:modified>
</cp:coreProperties>
</file>