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mc:AlternateContent xmlns:mc="http://schemas.openxmlformats.org/markup-compatibility/2006">
    <mc:Choice Requires="x15">
      <x15ac:absPath xmlns:x15ac="http://schemas.microsoft.com/office/spreadsheetml/2010/11/ac" url="\\10.52.2.4\hinjawadi operations\2025\3.MAR.2025\CSG PURCHASE &amp; STORE\DAILY REPORTS\PPC DAILY REPORTS\VW\Afjal Ansari\VW ASSY PLAN VS ACTUAL\VW SOP\"/>
    </mc:Choice>
  </mc:AlternateContent>
  <xr:revisionPtr revIDLastSave="0" documentId="13_ncr:1_{F3D52F38-16EC-48EC-ABFC-10B0841A6286}" xr6:coauthVersionLast="47" xr6:coauthVersionMax="47" xr10:uidLastSave="{00000000-0000-0000-0000-000000000000}"/>
  <bookViews>
    <workbookView xWindow="-120" yWindow="-120" windowWidth="20730" windowHeight="11160" tabRatio="676" firstSheet="11" activeTab="17" xr2:uid="{00000000-000D-0000-FFFF-FFFF00000000}"/>
  </bookViews>
  <sheets>
    <sheet name="std process sheet" sheetId="12" state="hidden" r:id="rId1"/>
    <sheet name="set up check sheet" sheetId="15" state="hidden" r:id="rId2"/>
    <sheet name="Screwing SOS" sheetId="16" state="hidden" r:id="rId3"/>
    <sheet name="Promoter application SOS" sheetId="17" state="hidden" r:id="rId4"/>
    <sheet name="Punching SOS" sheetId="18" state="hidden" r:id="rId5"/>
    <sheet name="welding SOS" sheetId="19" state="hidden" r:id="rId6"/>
    <sheet name="CP ramp up" sheetId="26" state="hidden" r:id="rId7"/>
    <sheet name="Occurance matrix" sheetId="23" state="hidden" r:id="rId8"/>
    <sheet name="WI_Inner outer assy" sheetId="30" state="hidden" r:id="rId9"/>
    <sheet name="Slavia RR Diffuser " sheetId="40" r:id="rId10"/>
    <sheet name="Slavia Side Sp." sheetId="41" r:id="rId11"/>
    <sheet name="Slavia Trunk Lip" sheetId="43" r:id="rId12"/>
    <sheet name="Slavia Fr sp" sheetId="44" r:id="rId13"/>
    <sheet name="Virtus side sp" sheetId="46" r:id="rId14"/>
    <sheet name="Virtus fr sp" sheetId="47" r:id="rId15"/>
    <sheet name="Virtus RR sp" sheetId="48" r:id="rId16"/>
    <sheet name="Virtus RR dfsr" sheetId="49" r:id="rId17"/>
    <sheet name="Finlet sp" sheetId="50" r:id="rId18"/>
  </sheets>
  <definedNames>
    <definedName name="_xlnm.Print_Area" localSheetId="6">'CP ramp up'!$A$1:$AK$41</definedName>
    <definedName name="_xlnm.Print_Area" localSheetId="13">'Virtus side sp'!$A$1:$W$17</definedName>
    <definedName name="_xlnm.Print_Titles" localSheetId="6">'CP ramp up'!$1:$14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1" i="26" l="1"/>
  <c r="I39" i="26"/>
  <c r="B39" i="26"/>
  <c r="L38" i="26"/>
  <c r="I37" i="26"/>
  <c r="B37" i="26"/>
  <c r="L36" i="26"/>
  <c r="I35" i="26"/>
  <c r="B35" i="26"/>
  <c r="L34" i="26"/>
  <c r="I33" i="26"/>
  <c r="B33" i="26"/>
  <c r="A33" i="26"/>
  <c r="L32" i="26"/>
  <c r="I31" i="26"/>
  <c r="B31" i="26"/>
  <c r="L30" i="26"/>
  <c r="I29" i="26"/>
  <c r="B29" i="26"/>
  <c r="L28" i="26"/>
  <c r="I27" i="26"/>
  <c r="B27" i="26"/>
  <c r="L26" i="26"/>
  <c r="I25" i="26"/>
  <c r="B25" i="26"/>
  <c r="L24" i="26"/>
  <c r="O23" i="26"/>
  <c r="I23" i="26"/>
  <c r="B23" i="26"/>
  <c r="A23" i="26"/>
  <c r="L22" i="26"/>
  <c r="I21" i="26"/>
  <c r="B21" i="26"/>
  <c r="A21" i="26"/>
  <c r="L19" i="26"/>
  <c r="I17" i="26"/>
  <c r="B17" i="26"/>
  <c r="AC10" i="26"/>
  <c r="AC9" i="26"/>
  <c r="AI8" i="26"/>
  <c r="AE8" i="26"/>
  <c r="AC8" i="26"/>
  <c r="AE6" i="26"/>
  <c r="Y6" i="26"/>
  <c r="L5" i="26"/>
  <c r="A5" i="26"/>
  <c r="AA14" i="23" l="1"/>
  <c r="AA13" i="23"/>
  <c r="AA12" i="23"/>
  <c r="AA11" i="23"/>
  <c r="AA10" i="23"/>
  <c r="AA9" i="23"/>
  <c r="AA8" i="23"/>
  <c r="AA7" i="23"/>
  <c r="X4" i="23"/>
  <c r="V4" i="23"/>
  <c r="T4" i="23"/>
  <c r="R4" i="23"/>
  <c r="P4" i="23"/>
  <c r="N4" i="23"/>
  <c r="L4" i="23"/>
  <c r="J4" i="23"/>
  <c r="H4" i="23"/>
  <c r="F4" i="23"/>
  <c r="D4" i="23"/>
  <c r="B4" i="23"/>
  <c r="AA4" i="23" l="1"/>
  <c r="AH12" i="23" s="1"/>
  <c r="AJ12" i="23"/>
  <c r="AF8" i="23"/>
  <c r="AI11" i="23"/>
  <c r="AE9" i="23"/>
  <c r="AH9" i="23"/>
  <c r="AH13" i="23"/>
  <c r="AI8" i="23"/>
  <c r="AI10" i="23"/>
  <c r="AI12" i="23"/>
  <c r="AI14" i="23"/>
  <c r="AD8" i="23"/>
  <c r="AD10" i="23"/>
  <c r="AD12" i="23"/>
  <c r="AF13" i="23"/>
  <c r="AD14" i="23"/>
  <c r="AE13" i="23"/>
  <c r="AJ13" i="23" l="1"/>
  <c r="AJ11" i="23"/>
  <c r="AJ9" i="23"/>
  <c r="AJ7" i="23"/>
  <c r="AE14" i="23"/>
  <c r="AE12" i="23"/>
  <c r="AE10" i="23"/>
  <c r="AE8" i="23"/>
  <c r="AD13" i="23"/>
  <c r="AD9" i="23"/>
  <c r="AI7" i="23"/>
  <c r="AE7" i="23"/>
  <c r="AB10" i="23"/>
  <c r="AJ14" i="23"/>
  <c r="AC8" i="23"/>
  <c r="AF11" i="23"/>
  <c r="AF9" i="23"/>
  <c r="AF7" i="23"/>
  <c r="AG13" i="23"/>
  <c r="AG11" i="23"/>
  <c r="AG9" i="23"/>
  <c r="AG7" i="23"/>
  <c r="AH11" i="23"/>
  <c r="AH7" i="23"/>
  <c r="AH14" i="23"/>
  <c r="AG8" i="23"/>
  <c r="AF10" i="23"/>
  <c r="AE11" i="23"/>
  <c r="AB13" i="23"/>
  <c r="AB11" i="23"/>
  <c r="AB9" i="23"/>
  <c r="AB7" i="23"/>
  <c r="AC13" i="23"/>
  <c r="AC11" i="23"/>
  <c r="AC9" i="23"/>
  <c r="AC7" i="23"/>
  <c r="AD11" i="23"/>
  <c r="AD7" i="23"/>
  <c r="AH10" i="23"/>
  <c r="AB8" i="23"/>
  <c r="AF12" i="23"/>
  <c r="AC12" i="23"/>
  <c r="AJ10" i="23"/>
  <c r="AB14" i="23"/>
  <c r="AC10" i="23"/>
  <c r="AJ8" i="23"/>
  <c r="AB12" i="23"/>
  <c r="AF14" i="23"/>
  <c r="AG10" i="23"/>
  <c r="AG12" i="23"/>
  <c r="AC14" i="23"/>
  <c r="AG14" i="23"/>
  <c r="AI13" i="23"/>
  <c r="AH8" i="23"/>
  <c r="AI9" i="23"/>
  <c r="L49" i="19"/>
  <c r="P46" i="19"/>
  <c r="L73" i="18"/>
  <c r="P70" i="18"/>
  <c r="L45" i="17"/>
  <c r="P42" i="17"/>
  <c r="L65" i="16"/>
  <c r="N62" i="16"/>
  <c r="A17" i="12"/>
  <c r="A18" i="12" s="1"/>
  <c r="A19" i="12" s="1"/>
  <c r="A20" i="12" s="1"/>
  <c r="A21" i="12" s="1"/>
  <c r="A22" i="12" s="1"/>
  <c r="A23" i="12" s="1"/>
  <c r="A24" i="12" s="1"/>
  <c r="A25" i="12" s="1"/>
  <c r="A26" i="12" s="1"/>
  <c r="A27" i="12" s="1"/>
  <c r="A13" i="12"/>
  <c r="A14" i="12" s="1"/>
</calcChain>
</file>

<file path=xl/sharedStrings.xml><?xml version="1.0" encoding="utf-8"?>
<sst xmlns="http://schemas.openxmlformats.org/spreadsheetml/2006/main" count="1078" uniqueCount="440">
  <si>
    <t>Process</t>
  </si>
  <si>
    <t>Machine, Device, Jig, Tools for Mfg.</t>
  </si>
  <si>
    <t>Characteristics</t>
  </si>
  <si>
    <t>Special Char. Ident'n</t>
  </si>
  <si>
    <t>Specification / Tolerance</t>
  </si>
  <si>
    <t>Methods</t>
  </si>
  <si>
    <t>Poka Yoke</t>
  </si>
  <si>
    <t>Reaction Plan</t>
  </si>
  <si>
    <t>Op ID No.</t>
  </si>
  <si>
    <t>No.</t>
  </si>
  <si>
    <t>Product</t>
  </si>
  <si>
    <t>Evaluation / Measurement Technique</t>
  </si>
  <si>
    <t>Sample</t>
  </si>
  <si>
    <t>Size</t>
  </si>
  <si>
    <t>Freq</t>
  </si>
  <si>
    <t>i</t>
  </si>
  <si>
    <t>Visual</t>
  </si>
  <si>
    <t>Every Run</t>
  </si>
  <si>
    <t>Inform Shift Incharge if any mismatch / deviations are observed</t>
  </si>
  <si>
    <t>As per Skill Matrix</t>
  </si>
  <si>
    <t>Inform Shift Incharge if any deviations are observed</t>
  </si>
  <si>
    <t>If Skilled Manpower is not avialable, inform the shift incharge.</t>
  </si>
  <si>
    <t>Packaging material</t>
  </si>
  <si>
    <t>Trolley</t>
  </si>
  <si>
    <t>Marker Pen</t>
  </si>
  <si>
    <t>If Packaging material is damaged, dust accumulated on it and not as per the Specs inform Shift in Charge / Zap Leader</t>
  </si>
  <si>
    <t>Continuous</t>
  </si>
  <si>
    <t>Date</t>
  </si>
  <si>
    <t>Nature of modification</t>
  </si>
  <si>
    <t xml:space="preserve">Design Change Level : </t>
  </si>
  <si>
    <t>Supplier Code :</t>
  </si>
  <si>
    <t xml:space="preserve">Originator &amp; Phone No. : </t>
  </si>
  <si>
    <t xml:space="preserve">Right Quality &amp; part as per Master sample </t>
  </si>
  <si>
    <t>Description</t>
  </si>
  <si>
    <t>Control Method and Responsibility
Pre launch Control methods *</t>
  </si>
  <si>
    <t>QA Approved Master sample</t>
  </si>
  <si>
    <t xml:space="preserve">Visual  and as per Approved Sample , </t>
  </si>
  <si>
    <t>QA Audit</t>
  </si>
  <si>
    <t>If Defective part found , keep it in rejected bin ,inform QA member &amp; production shift incharge for corrective action</t>
  </si>
  <si>
    <t>As per Dispatch Instruction</t>
  </si>
  <si>
    <t>Store Invoice Copy</t>
  </si>
  <si>
    <t>Inform CGS Head if any deviation found in physical quanity &amp; Invoice Entry</t>
  </si>
  <si>
    <t>Skilled Matrix</t>
  </si>
  <si>
    <t>Deplyoment as per skill matrix</t>
  </si>
  <si>
    <t xml:space="preserve">Packaging as per standards </t>
  </si>
  <si>
    <t xml:space="preserve"> packaging as per instruction and in good condition</t>
  </si>
  <si>
    <t xml:space="preserve">Visual </t>
  </si>
  <si>
    <t>As per Packaging Specifications</t>
  </si>
  <si>
    <t>Packaging Instruction for this part</t>
  </si>
  <si>
    <t>If Packaging Instructions are not there inform logistics head</t>
  </si>
  <si>
    <t>Inspection for presence of skilled personnel as per Skill Matrix WI-MA-001-05-02 by QA</t>
  </si>
  <si>
    <t>CONTROL PLAN</t>
  </si>
  <si>
    <t>Supplier Name : TACO IPD</t>
  </si>
  <si>
    <t>Continuous.
Adherence to Work instruction F-PD-004-011</t>
  </si>
  <si>
    <t>100% 
d)SPC monitoring</t>
  </si>
  <si>
    <t xml:space="preserve">Visual check by Line operator F-QA-001-010 </t>
  </si>
  <si>
    <t>one</t>
  </si>
  <si>
    <t>Customer Part No :</t>
  </si>
  <si>
    <t>Control Plan N: CP-01-</t>
  </si>
  <si>
    <t>Visual checking</t>
  </si>
  <si>
    <t>Once in six month</t>
  </si>
  <si>
    <t>Affected Model : Verito</t>
  </si>
  <si>
    <t>Supplier Plant : IPD Hinjewadi</t>
  </si>
  <si>
    <t>Process validation as per shedule to check the set parameters against actual</t>
  </si>
  <si>
    <t>Inform the shift incharge if there are any variation</t>
  </si>
  <si>
    <t>Dock Audit Inspection by QA member</t>
  </si>
  <si>
    <t xml:space="preserve">   Fool proofing is also provided as Sensors to ensure the exact location of fabrics need to be placed over the tool. so veryfy it with the help of   pokayoka master sample provided before the start of eveyshift also for every varient  
 </t>
  </si>
  <si>
    <t>Inform the shift incharge if any deviation are observed</t>
  </si>
  <si>
    <t>Once in 3 month by QA member</t>
  </si>
  <si>
    <t>Glueing m/c</t>
  </si>
  <si>
    <t>Fabric bonding m/c</t>
  </si>
  <si>
    <t>Once in 3 month</t>
  </si>
  <si>
    <t>once in a shift</t>
  </si>
  <si>
    <t>Torque measurement by using the torque tester</t>
  </si>
  <si>
    <t>visual checking during the pull strength testing by QA member</t>
  </si>
  <si>
    <t>once in six month</t>
  </si>
  <si>
    <t>Visual checking by the operator</t>
  </si>
  <si>
    <t>Visual checking during the process validation by ME member</t>
  </si>
  <si>
    <t>Revalidate the process &amp; set the parameters as per std process parameter sheet</t>
  </si>
  <si>
    <t>Reset the torque if there are any variation in it</t>
  </si>
  <si>
    <t>27.3.2011</t>
  </si>
  <si>
    <t xml:space="preserve">Continuous </t>
  </si>
  <si>
    <t>Reject the part &amp; rework on that if the clips or foam is missing</t>
  </si>
  <si>
    <t>Operation as per displayed work instruction</t>
  </si>
  <si>
    <t>Visual inspection during the process audit</t>
  </si>
  <si>
    <t>Visual checking by QA inspector</t>
  </si>
  <si>
    <t>Ultrasonic welding m/c &amp; Round welding hon</t>
  </si>
  <si>
    <t>Revalidate the process &amp;set the parameters if there are any variation in the set parameters</t>
  </si>
  <si>
    <t xml:space="preserve">
</t>
  </si>
  <si>
    <t>STANDARD PROCESS SHEET</t>
  </si>
  <si>
    <r>
      <t xml:space="preserve">                          Machine Name</t>
    </r>
    <r>
      <rPr>
        <sz val="10"/>
        <rFont val="Arial"/>
        <family val="2"/>
      </rPr>
      <t xml:space="preserve">      : Robatech Glueing &amp; Fabric Pressing Machine
                          </t>
    </r>
    <r>
      <rPr>
        <b/>
        <sz val="10"/>
        <rFont val="Arial"/>
        <family val="2"/>
      </rPr>
      <t>Part name</t>
    </r>
    <r>
      <rPr>
        <sz val="10"/>
        <rFont val="Arial"/>
        <family val="2"/>
      </rPr>
      <t xml:space="preserve">             : L90 Door Trims  Front &amp; Rear 
                                                        (E1 &amp; E2 Versions-F2512075/76/77/78/79/80/81/82)
                          </t>
    </r>
    <r>
      <rPr>
        <b/>
        <sz val="10"/>
        <rFont val="Arial"/>
        <family val="2"/>
      </rPr>
      <t xml:space="preserve">Doc No     </t>
    </r>
    <r>
      <rPr>
        <sz val="10"/>
        <rFont val="Arial"/>
        <family val="2"/>
      </rPr>
      <t xml:space="preserve">             : PP - Assy - 001 - F2512004
                          Date                      : 27.3.2011
                          Operation               : Gluing &amp; Fabric Pressing
                          Revision                : 11</t>
    </r>
  </si>
  <si>
    <t>MACHINE (ROBATECH GLUE MELTER)  PARAMETERS</t>
  </si>
  <si>
    <t>ROBATECH GLUEING MELTER</t>
  </si>
  <si>
    <t>SR.NO</t>
  </si>
  <si>
    <t>PARAMETERS</t>
  </si>
  <si>
    <t>SPECIFICATIONS</t>
  </si>
  <si>
    <t>MAIN AIR PRESSURE</t>
  </si>
  <si>
    <t>4 - 7 bar Min</t>
  </si>
  <si>
    <t>OPEN OF THE BLADE</t>
  </si>
  <si>
    <t>7 ±2  mm</t>
  </si>
  <si>
    <t>TABLE HEIGHT</t>
  </si>
  <si>
    <t>E1 - 550 ± 30
E2 - 550 ± 30</t>
  </si>
  <si>
    <t xml:space="preserve"> 
GLUE TEMPERATURE</t>
  </si>
  <si>
    <t xml:space="preserve">1)ROLLER </t>
  </si>
  <si>
    <t>190 - 195 ° C</t>
  </si>
  <si>
    <t>2)SCRAPPER</t>
  </si>
  <si>
    <t>180 - 185° C</t>
  </si>
  <si>
    <t>STAND BY (AWAKE)</t>
  </si>
  <si>
    <t>80 ° C</t>
  </si>
  <si>
    <t>ROLLER GLUEING SPEED</t>
  </si>
  <si>
    <t>12.5 - 13.5  m/Min</t>
  </si>
  <si>
    <t>ROLLER DRAINING WAY SPEED</t>
  </si>
  <si>
    <t xml:space="preserve">12.8 - 13.2 m/Min </t>
  </si>
  <si>
    <t>CONVEYOR SPEED (INPUT)</t>
  </si>
  <si>
    <t>11.8 - 13 m/Min (FORAWRD &amp;REVERSE)</t>
  </si>
  <si>
    <t>WEIGHT OF GLUE USED</t>
  </si>
  <si>
    <t xml:space="preserve">8 - 10 gm FOR Rear Door
6 - 8 gm  FOR Front Door </t>
  </si>
  <si>
    <t>TANK TEMPERATURE</t>
  </si>
  <si>
    <t>175 ± 5°C</t>
  </si>
  <si>
    <t>HOSE TEMPERATURE</t>
  </si>
  <si>
    <t>180 ± 5°C</t>
  </si>
  <si>
    <t xml:space="preserve"> NOZZLE TEMPERATURE</t>
  </si>
  <si>
    <t>185 ± 5°C</t>
  </si>
  <si>
    <t>STAND BY TEMPERATURE</t>
  </si>
  <si>
    <t>80 ± 5°C</t>
  </si>
  <si>
    <t>PUMP PRESSURE</t>
  </si>
  <si>
    <t>3.5 - 4.5 Bar</t>
  </si>
  <si>
    <t>FABRIC PRESSING MACHINE ( Applicable For E1 &amp; E2 Versions Only)</t>
  </si>
  <si>
    <t>INLET AIR PRESSURE</t>
  </si>
  <si>
    <t>4 - 7 Bar</t>
  </si>
  <si>
    <t>PRESSING TIME</t>
  </si>
  <si>
    <t>18 - 20 Sec.</t>
  </si>
  <si>
    <t>PREPARED BY,</t>
  </si>
  <si>
    <t>APPROVED BY,</t>
  </si>
  <si>
    <t>MEMBER- PSD                                SIGNATURE</t>
  </si>
  <si>
    <t>MANAGER - PSD                              SIGNATURE</t>
  </si>
  <si>
    <t>F - PD - 004 - 005 - 02</t>
  </si>
  <si>
    <t>TATA AUTO COMP SYSTEMS LTD. ( INTERIOR AND PLASTIC DIVISION )</t>
  </si>
  <si>
    <t>S.NO</t>
  </si>
  <si>
    <t>SET VALUE</t>
  </si>
  <si>
    <t>ACTUAL VALUE</t>
  </si>
  <si>
    <t>OK / NOT OK</t>
  </si>
  <si>
    <t xml:space="preserve">                Checked By</t>
  </si>
  <si>
    <t xml:space="preserve">   Verified By</t>
  </si>
  <si>
    <t>SET UP CHECK LIST ( RENO ASSY. )</t>
  </si>
  <si>
    <t>4 - 5 bar Min</t>
  </si>
  <si>
    <t>GLUE DISPENSING PRESSURE</t>
  </si>
  <si>
    <t>.5 bar</t>
  </si>
  <si>
    <t>5 - 6 mm</t>
  </si>
  <si>
    <t xml:space="preserve">TABLE POSITION COUNTER READING -(DEPENDS ON
THE COMPONENT LOCATING PLATE,CROSS
 LINK FOAM &amp;TEFLON SHEET THICKNESS) </t>
  </si>
  <si>
    <t>649 + 5 mm</t>
  </si>
  <si>
    <t>GLUE TEMPARATURE</t>
  </si>
  <si>
    <t>190 - 195 Deg C</t>
  </si>
  <si>
    <t>180 - 185  Deg C</t>
  </si>
  <si>
    <t>80 Deg C</t>
  </si>
  <si>
    <t>12.5 to 13.5 m/ Min</t>
  </si>
  <si>
    <t>11.8 to 12.8  m/ Min (NOT IMP.
FOR PROCESSING PARAMETER )</t>
  </si>
  <si>
    <t xml:space="preserve">    11.8 - 12.2 ( FORWARD &amp;
REVERSE )  </t>
  </si>
  <si>
    <t>8 +2 gm FOR REAR AND 6+2 gm
 FOR FRONT</t>
  </si>
  <si>
    <t xml:space="preserve">ROBATECH  GLUEING  MACHINE ( CONCEPT 4) </t>
  </si>
  <si>
    <t>TANK TEMPARATURE (main pokayoke)</t>
  </si>
  <si>
    <t>175 Deg C (+ or - 5 Deg)</t>
  </si>
  <si>
    <t>180 Deg C (+ or - 5 Deg)</t>
  </si>
  <si>
    <t>NOZZLE TEMPERATURE</t>
  </si>
  <si>
    <t>185 Deg C (+ or - 5 Deg)</t>
  </si>
  <si>
    <t>STAND BY TEMPARATURE</t>
  </si>
  <si>
    <t>80 Deg C (+ or - 5 Deg)</t>
  </si>
  <si>
    <t>3.5 to 4.5   bar</t>
  </si>
  <si>
    <t>5 TO 6 BAR</t>
  </si>
  <si>
    <t>15 SEC</t>
  </si>
  <si>
    <r>
      <t xml:space="preserve">IMP -  Pl check first part </t>
    </r>
    <r>
      <rPr>
        <b/>
        <sz val="12"/>
        <rFont val="Arial"/>
        <family val="2"/>
      </rPr>
      <t>(POKA YOKE is working</t>
    </r>
    <r>
      <rPr>
        <sz val="12"/>
        <rFont val="Arial"/>
        <family val="2"/>
      </rPr>
      <t>) for gluing m/c and fabric pressing m/c . In case of any doubat and recurring problem pl.contact Shift Incharge</t>
    </r>
  </si>
  <si>
    <t>F-MA-001-32</t>
  </si>
  <si>
    <t>Part Name:</t>
  </si>
  <si>
    <t>Verito Fr door RH Power(E0 ,E1 )</t>
  </si>
  <si>
    <t xml:space="preserve">
INTERIORS AND PLASTICS DIVISION</t>
  </si>
  <si>
    <r>
      <t>Document No</t>
    </r>
    <r>
      <rPr>
        <sz val="10"/>
        <rFont val="Arial"/>
        <family val="2"/>
      </rPr>
      <t>:</t>
    </r>
  </si>
  <si>
    <t>WI-MA-001FARN 0008</t>
  </si>
  <si>
    <t>Process instructions</t>
  </si>
  <si>
    <t>Part No.</t>
  </si>
  <si>
    <t>Revision</t>
  </si>
  <si>
    <t>Key quality points</t>
  </si>
  <si>
    <t>Customer Name:</t>
  </si>
  <si>
    <t>MAHINDRA VERITO</t>
  </si>
  <si>
    <t>Control Plan:</t>
  </si>
  <si>
    <t>CP-01-</t>
  </si>
  <si>
    <t>Work Sation</t>
  </si>
  <si>
    <t>Assembly station( Screwing)</t>
  </si>
  <si>
    <t>Revision Date:</t>
  </si>
  <si>
    <t>21.3.2012</t>
  </si>
  <si>
    <t xml:space="preserve">1)Place the fixture in the table . Resting fixture is neat and clean prior to assembly.Also  ensure the avilability of all items required for assembly near to the station     </t>
  </si>
  <si>
    <t>1)Place the punching door inside the fixture .Assemble the c-nut in the marked area of door.Ensure BOP required for assy avalablity.</t>
  </si>
  <si>
    <t>1)Fix the Grab handle inner as per locator Hole provided in the Door.</t>
  </si>
  <si>
    <t>1) Check for of  resting fixture and quality of BOPs</t>
  </si>
  <si>
    <t>1)Part will  not get any damaged during  process.Ensure the quality of grab handle.</t>
  </si>
  <si>
    <t xml:space="preserve"> Check for miss aligniment of locator .Check the quality of grab hadle.</t>
  </si>
  <si>
    <t xml:space="preserve">    1)Inform supervisor if resting fixture of part and BOPs are not in good condition.</t>
  </si>
  <si>
    <t>1)Inform supervisor for any damage to the part or Grab ha</t>
  </si>
  <si>
    <t>Inform supervisor if Grab handle are not good or Locator hole missing.</t>
  </si>
  <si>
    <t xml:space="preserve"> 1)Assemble the screw with screw driver.
2))Tighten the screw applied torque (.05-1.5)NM.
3)After completion of assembly fill the slip for the indication of assembly completion.(Give the door to next station  for Welding operation)</t>
  </si>
  <si>
    <t>1)Check quality of Screw prior to fixing
2)Check for the proper fitment of Grab handle.
3)Every inspected part should contains markings.</t>
  </si>
  <si>
    <t xml:space="preserve">1)Inform supervisor if the screw not fitted in grab hadle.
</t>
  </si>
  <si>
    <t>SAFETY</t>
  </si>
  <si>
    <t>HOUSE KEEPING</t>
  </si>
  <si>
    <t>1) Operator should wear Gloves on both hands and Safety shoes.    
2)Operator should not wear watches,rings or any other hard objects.</t>
  </si>
  <si>
    <t>1)Asembly  area should be kept clean 
 2) Carry out 1S, 2S activities around machine</t>
  </si>
  <si>
    <t>Prepared by</t>
  </si>
  <si>
    <t>Approved by</t>
  </si>
  <si>
    <t>Deepak Kumar (member of PSD)</t>
  </si>
  <si>
    <t>Manager - MS                                                         Signature</t>
  </si>
  <si>
    <t>Manager - QA                                                         Signature</t>
  </si>
  <si>
    <t>VERITO RR/FR DOOR(E0 ,E1 )</t>
  </si>
  <si>
    <t xml:space="preserve">
             INTERIORS AND PLASTICS DIVISION</t>
  </si>
  <si>
    <t>F2512007</t>
  </si>
  <si>
    <t>M &amp; M</t>
  </si>
  <si>
    <t>Adhesion pramotor Application Station</t>
  </si>
  <si>
    <r>
      <rPr>
        <sz val="14"/>
        <rFont val="Arial"/>
        <family val="2"/>
      </rPr>
      <t xml:space="preserve">1)Ensure that the work place is neat and clean prior to assembly.Also  ensure the avilability of all items required for assembly near to the station    </t>
    </r>
    <r>
      <rPr>
        <sz val="10"/>
        <rFont val="Arial"/>
        <family val="2"/>
      </rPr>
      <t xml:space="preserve"> </t>
    </r>
  </si>
  <si>
    <t>1)Apply adhision promotor in the arm rest area.                                      2)After application of Promotor Queering time will be 30 sec.</t>
  </si>
  <si>
    <t>1)Send the to next work station for febric pressing.</t>
  </si>
  <si>
    <t>1)  Checking should be made for proper condition of  Work station .</t>
  </si>
  <si>
    <t>1)Promotor should not apply outside the arm rest area.</t>
  </si>
  <si>
    <r>
      <t xml:space="preserve"> </t>
    </r>
    <r>
      <rPr>
        <sz val="14"/>
        <rFont val="Arial"/>
        <family val="2"/>
      </rPr>
      <t xml:space="preserve">Checking should be made for the proper Application of adhision promotor. </t>
    </r>
  </si>
  <si>
    <r>
      <t xml:space="preserve">    </t>
    </r>
    <r>
      <rPr>
        <sz val="14"/>
        <rFont val="Arial"/>
        <family val="2"/>
      </rPr>
      <t>1)Inform supervisor if Any Molding Defect found in the Part.</t>
    </r>
  </si>
  <si>
    <t>1)Inform supervisor if promotor not applied in Arm rest area.</t>
  </si>
  <si>
    <t>Inform supervisor if promotor application not good.</t>
  </si>
  <si>
    <t>PRODUCTION DOCUMENTS</t>
  </si>
  <si>
    <t>1) Do the process as per assembly plan.
2) Fill daily assembly Report sheet .  Shut down the machine as per (WI–MA –001 -03)</t>
  </si>
  <si>
    <t>Member of PSD</t>
  </si>
  <si>
    <t xml:space="preserve">FRONT DOOR RH </t>
  </si>
  <si>
    <t>WI-MA-001FARN 0005</t>
  </si>
  <si>
    <t>F2512075</t>
  </si>
  <si>
    <t>M &amp; M Verito</t>
  </si>
  <si>
    <t>PUNCHING MACHINE</t>
  </si>
  <si>
    <t>20.3.2012</t>
  </si>
  <si>
    <t xml:space="preserve"> 1)Press the button to on the machine as shown.</t>
  </si>
  <si>
    <t xml:space="preserve">   1)Press the power on switch of the press machine.</t>
  </si>
  <si>
    <t xml:space="preserve"> 1) Select Automode.Then Press acquit switch</t>
  </si>
  <si>
    <t xml:space="preserve"> 1) Should ensure the working condition of machine prior to operation</t>
  </si>
  <si>
    <t xml:space="preserve">   1) Should ensure the working condition of machine prior to operation</t>
  </si>
  <si>
    <t>1)Inform supervisor if machine is not in a good condition or any deviation or changes.</t>
  </si>
  <si>
    <t xml:space="preserve">   1)Inform supervisor if machine is not in a good condition</t>
  </si>
  <si>
    <t>1)Inform supervisor if machine is not in a good condition</t>
  </si>
  <si>
    <t>1)Rest the part inside the punching machine.         2)Ensure the part rest inside the fixture properly.</t>
  </si>
  <si>
    <t>1)Press the pedal and place the door over tool for fabric bonding</t>
  </si>
  <si>
    <t>1)Press the button for Punching</t>
  </si>
  <si>
    <t xml:space="preserve">    1)After completion of Punching take out the door and check for proper holes to be punched. Then trasfer  the door trims to next station for assembly(Foam,Clip and shock absorber fixing) 
2)please refer to the cut samples displayed.</t>
  </si>
  <si>
    <t>1) Checking should be made for uniform spreading of glue on fabric and for the sensors are working properly or not .</t>
  </si>
  <si>
    <t>1) Care should be taken to avoid scratches during the part placing</t>
  </si>
  <si>
    <t>1) Should ensure proper hole to be punched</t>
  </si>
  <si>
    <t xml:space="preserve">     1 )Door should be checked for any damage.
     2) Doors should be wrikles free 
     3)Should fill the slip after completion of assembly.</t>
  </si>
  <si>
    <t xml:space="preserve"> 1)Inform supervisor if sensors are not working properly. </t>
  </si>
  <si>
    <t>1)Inform supervisor for any damage to  the part.</t>
  </si>
  <si>
    <t>1)inform supervisor in case of any damage to the door after bonding</t>
  </si>
  <si>
    <t>1)Inform supervisor incase of any damage,slip missing on door.</t>
  </si>
  <si>
    <t>Member PSD )                                       Signature</t>
  </si>
  <si>
    <t>FRONT DOOR  RH (VERSION E0 ,E1 &amp; E2)</t>
  </si>
  <si>
    <t xml:space="preserve">
           INTERIORS AND PLASTICS DIVISION</t>
  </si>
  <si>
    <t>WI-MA-001-</t>
  </si>
  <si>
    <t>Assembly station (Welding,Clip ,Foam fixing)</t>
  </si>
  <si>
    <t>Revison Date:</t>
  </si>
  <si>
    <t xml:space="preserve">1)Ensure that the work place and resting fixture is neat and clean prior to assembly.Also  ensure the avilability of all items required for assembly near to the station ,the presence of soft supporting system on fixture before door placing    </t>
  </si>
  <si>
    <t xml:space="preserve">      1)Place the door on Resting fixture</t>
  </si>
  <si>
    <t>1) Weld the 6 point with manual U S welding.                                                                                                               2)After welding move the door to next station for clip &amp; Foam assembly.</t>
  </si>
  <si>
    <t>1) Should check for proper condition of  resting fixture and quality of BOPs,supporting system etc.</t>
  </si>
  <si>
    <t xml:space="preserve">     1)Part will  not get  damaged during the process.</t>
  </si>
  <si>
    <t xml:space="preserve">1)  Should check for the proper welding . </t>
  </si>
  <si>
    <t>1) Inform supervisor if resting fixture and BOPs are not in good condition</t>
  </si>
  <si>
    <t xml:space="preserve">     1)Inform supervisor for any damage to the part.</t>
  </si>
  <si>
    <t>1) Inform supervisor if welding are not good.</t>
  </si>
  <si>
    <t>Signature</t>
  </si>
  <si>
    <t>Cheking by using the torque tester</t>
  </si>
  <si>
    <t xml:space="preserve">Visual check by operator.Adherence to SOS </t>
  </si>
  <si>
    <t>Inspection by QA member</t>
  </si>
  <si>
    <t>Inform the shift incharge if the welding not as per master sample &amp; welding strength not as per specification</t>
  </si>
  <si>
    <t>Inform the shift incharge if the operation not as per displayed work instruction</t>
  </si>
  <si>
    <t>As per master sample</t>
  </si>
  <si>
    <t>Punching SPM</t>
  </si>
  <si>
    <t xml:space="preserve">Preventive maintenance of the welding m/c &amp; welding horn </t>
  </si>
  <si>
    <t xml:space="preserve">Punched hole dia.measurement &amp; 7 holes punching verified by using plug guage
</t>
  </si>
  <si>
    <t>checking by using the plug guage</t>
  </si>
  <si>
    <t>Reject the part if the punched hole not as per specification or hole missing</t>
  </si>
  <si>
    <t xml:space="preserve">Pull strength testing by QA inspector using push pull guage </t>
  </si>
  <si>
    <t>During ramp up</t>
  </si>
  <si>
    <t>PFL-01</t>
  </si>
  <si>
    <t>FMEA -01</t>
  </si>
  <si>
    <t>Trolleys</t>
  </si>
  <si>
    <t xml:space="preserve"> -Fool proofing is provided in rollers as well as in glueing machine temperature setups. The glueing machine shows Ready only after the temperature of the glue reaches the required value
- Pokayoke installed to ensure transfer time within 90 sec
</t>
  </si>
  <si>
    <t xml:space="preserve"> Peel strength testing</t>
  </si>
  <si>
    <t xml:space="preserve">SPC for weight checking  </t>
  </si>
  <si>
    <t>Welding m/c frequency - 20 Khz
Air pressure - 5-6 bar</t>
  </si>
  <si>
    <t>a)As per master sample
b)As per BOM
c )As per Gap and flush matrix</t>
  </si>
  <si>
    <t>Fabric Shift</t>
  </si>
  <si>
    <t>Fabric short</t>
  </si>
  <si>
    <t>Warpage</t>
  </si>
  <si>
    <t>Fabric peel off</t>
  </si>
  <si>
    <t>Burr &amp; dent mark</t>
  </si>
  <si>
    <t>Fabric incomplete,threading texture</t>
  </si>
  <si>
    <t>White mark</t>
  </si>
  <si>
    <t>Dirt or dust</t>
  </si>
  <si>
    <t>Occurance matrix by considering both Inhouse rejection &amp; Customer complaints</t>
  </si>
  <si>
    <t>Total production qt</t>
  </si>
  <si>
    <t>Total production qty</t>
  </si>
  <si>
    <t>Rejection</t>
  </si>
  <si>
    <t xml:space="preserve"> Total rej qty</t>
  </si>
  <si>
    <t>Occ</t>
  </si>
  <si>
    <t>Inhouse Rej</t>
  </si>
  <si>
    <t>Customer</t>
  </si>
  <si>
    <t>Inhouse</t>
  </si>
  <si>
    <t>customer</t>
  </si>
  <si>
    <t>Occurance ranking</t>
  </si>
  <si>
    <t xml:space="preserve">Visual  </t>
  </si>
  <si>
    <t xml:space="preserve">Torque - 1.5-2 Nm
</t>
  </si>
  <si>
    <t>Inspection by using the torque wrench</t>
  </si>
  <si>
    <t>Once in shift</t>
  </si>
  <si>
    <t>Reject the part &amp; rework on that if screwing is not as per specification</t>
  </si>
  <si>
    <t>Preventive maintenance of the punching m/c  as per shedule
Tool history card</t>
  </si>
  <si>
    <t xml:space="preserve">Pneumatic screwdriver </t>
  </si>
  <si>
    <t xml:space="preserve"> Welding strength as per specification - 15 kgf</t>
  </si>
  <si>
    <t>Continuous.
Adherence to Work instruction WI-FW-001-004
d)SPC records</t>
  </si>
  <si>
    <t>Continuous
WI-QA-006-FMRN0001</t>
  </si>
  <si>
    <t xml:space="preserve">Molded parts free from molding or visual defects
Parts within the earmarked storage area.
</t>
  </si>
  <si>
    <t>Parameters set as per std process parameter sheet F-PD-004-005-02</t>
  </si>
  <si>
    <t>M/c parameters set as per std process parameter sheet F-PD-004-005-02</t>
  </si>
  <si>
    <t>Uniform distribution of the glue over the fabric  &amp; wt. of the glue matching with check sheet F-MA-001-32</t>
  </si>
  <si>
    <t>Twice for every tool changeover</t>
  </si>
  <si>
    <t>Screwing as per specification (No overtight or loose screwing)</t>
  </si>
  <si>
    <t>Punching as per specification
FR-FRRH-20120318</t>
  </si>
  <si>
    <t>Checking during the preventive maintenance</t>
  </si>
  <si>
    <t>Clip &amp; foam assy as per specification</t>
  </si>
  <si>
    <t>checking during the preventive maintenance &amp; by selecting auto mode in the welding m/c weld time is controlled</t>
  </si>
  <si>
    <t>Inspection during the preventive maintainance</t>
  </si>
  <si>
    <t>Fabric bonding strength - 5 kgf</t>
  </si>
  <si>
    <t>Once in a month</t>
  </si>
  <si>
    <t>12.02.2017</t>
  </si>
  <si>
    <t>Document No:</t>
  </si>
  <si>
    <t xml:space="preserve">     Process Instructions</t>
  </si>
  <si>
    <t xml:space="preserve">Part No : </t>
  </si>
  <si>
    <t>First Issue Date:</t>
  </si>
  <si>
    <t xml:space="preserve">     Key  Points</t>
  </si>
  <si>
    <t>TML</t>
  </si>
  <si>
    <t>Revision:</t>
  </si>
  <si>
    <t xml:space="preserve">     Reaction Plan</t>
  </si>
  <si>
    <t>Work Station:</t>
  </si>
  <si>
    <t>Revision Date</t>
  </si>
  <si>
    <t xml:space="preserve">     Operational Safety</t>
  </si>
  <si>
    <t xml:space="preserve"> </t>
  </si>
  <si>
    <t>Process Flow'!Print_Titles</t>
  </si>
  <si>
    <t>Sr. No.</t>
  </si>
  <si>
    <t>Process Instruction</t>
  </si>
  <si>
    <t>Key  Points</t>
  </si>
  <si>
    <t>Illustration</t>
  </si>
  <si>
    <t>Check for molding, handling and visual defects</t>
  </si>
  <si>
    <t>If part found defective then rework or reject it</t>
  </si>
  <si>
    <t>If less than specified then rework it</t>
  </si>
  <si>
    <t>PPE Details</t>
  </si>
  <si>
    <t>Qty</t>
  </si>
  <si>
    <t>History Sheet</t>
  </si>
  <si>
    <t>Do's</t>
  </si>
  <si>
    <t>Don’t's</t>
  </si>
  <si>
    <t>Hand Gloves</t>
  </si>
  <si>
    <t>C030014</t>
  </si>
  <si>
    <t>Sr. No</t>
  </si>
  <si>
    <t>Approved</t>
  </si>
  <si>
    <t>Safety Shoes</t>
  </si>
  <si>
    <t>M300010</t>
  </si>
  <si>
    <t>New document prepared</t>
  </si>
  <si>
    <t>Wear Hand Gloves &amp; Safety Shoes &amp; helmet</t>
  </si>
  <si>
    <t>Do Not wear watch, ring or any hard objects</t>
  </si>
  <si>
    <t>Helmet</t>
  </si>
  <si>
    <t>Carry out 1S &amp; 2S activities around the station</t>
  </si>
  <si>
    <t>Do Not carry mobile phones or any electronic devices</t>
  </si>
  <si>
    <t>Dispose Old &amp; Dirty Hand Gloves in specified bins</t>
  </si>
  <si>
    <t>Wear Helmet</t>
  </si>
  <si>
    <t>Prepared by-: Amruta Dalavi.</t>
  </si>
  <si>
    <t xml:space="preserve">Approved by:  </t>
  </si>
  <si>
    <t xml:space="preserve">Checked by :  </t>
  </si>
  <si>
    <t>Dept: ME                                       Signature:</t>
  </si>
  <si>
    <t xml:space="preserve">Manager: Manufacturing                    Signature                                   </t>
  </si>
  <si>
    <t xml:space="preserve">Manager : QA </t>
  </si>
  <si>
    <t>X104 SPOILER ASSY</t>
  </si>
  <si>
    <t>AS PER ANNEXURE</t>
  </si>
  <si>
    <t>X104 SPOILER INNER OUTER ASSY</t>
  </si>
  <si>
    <t>WI-MA-001-X104 SPOILER ASSY</t>
  </si>
  <si>
    <t>Receive the Air Spoiler Outer &amp; Rear Inner on the work table.</t>
  </si>
  <si>
    <t xml:space="preserve">Place the assembled spoiler on the SPM machine for  Welding operation.
</t>
  </si>
  <si>
    <t xml:space="preserve">By Pressing Green button &amp; Start the welding cycle of the welding Machine.
</t>
  </si>
  <si>
    <t>Check the part for proper welding</t>
  </si>
  <si>
    <t>Locate the Air Spoiler Outer &amp; Inner &amp; fix it by screw C-ST4.2X13 - 02 nos (D0101167)using screwing gun.</t>
  </si>
  <si>
    <t>No. of screw- 2 no.
Torque: 2.3 +/- 0.3 Nm</t>
  </si>
  <si>
    <t>SAVW</t>
  </si>
  <si>
    <t xml:space="preserve">Aerokit Assembly </t>
  </si>
  <si>
    <t xml:space="preserve">Check as per marking Line </t>
  </si>
  <si>
    <t xml:space="preserve">Orintation should be out side the part </t>
  </si>
  <si>
    <t>If inside the part change the orientation</t>
  </si>
  <si>
    <t>If not as per marking change the position</t>
  </si>
  <si>
    <t>Prepared by-:</t>
  </si>
  <si>
    <t>Manually Pasting DSA Tape - 01 no's (D0201659-01 No's)</t>
  </si>
  <si>
    <t>Manually Pasting Release Tape - 03 no's (D0201663-03 No's)</t>
  </si>
  <si>
    <t>Manually Pasting DSA Tape LH&amp;RH - 01 no's (D0201653, D0201655, D0201654, D0201656 &amp; D0201659 -01 No's)</t>
  </si>
  <si>
    <t>Manually Pasting Release Tape - 03 no's (D0201663-04 No's)</t>
  </si>
  <si>
    <t>5JL.071.685.A &amp; '5JL.071.685.B</t>
  </si>
  <si>
    <t xml:space="preserve">SIDE SPOILER ASSLY LH &amp; RH </t>
  </si>
  <si>
    <t>15.12.2023</t>
  </si>
  <si>
    <t xml:space="preserve">Doc. No.:  CP-VW-000- Side Spoiler LH/RH </t>
  </si>
  <si>
    <t>Rear Spoiler Trunk / LIP Spoiler</t>
  </si>
  <si>
    <t>5JL-071-641</t>
  </si>
  <si>
    <t>VW-000- REAR SPOILER / TRUNK LIP SPOILER</t>
  </si>
  <si>
    <t>FRONT SPOILER LH and RH</t>
  </si>
  <si>
    <t>5JL-071-601/5JL-071-601-A</t>
  </si>
  <si>
    <t>VW-000- FRONT SPOILER LH and RH</t>
  </si>
  <si>
    <t>REAR DIFFUSER</t>
  </si>
  <si>
    <t>5JL-071-611</t>
  </si>
  <si>
    <t xml:space="preserve">VW-000-REAR DIFFUSER </t>
  </si>
  <si>
    <t>SIDE SPOILER LH and RH</t>
  </si>
  <si>
    <t xml:space="preserve">5JP-071-685-A/5JP-071-685-B </t>
  </si>
  <si>
    <t xml:space="preserve">VW-00- Side Spoiler </t>
  </si>
  <si>
    <t>Front Spoiler  LH /RH</t>
  </si>
  <si>
    <t>5JP-071-601/ 5JP-071-601-A</t>
  </si>
  <si>
    <t xml:space="preserve">VW-000- Side Spoiler </t>
  </si>
  <si>
    <t>REAR SPOILER LH and RH</t>
  </si>
  <si>
    <t>5JP-071-685/5JP-071-610</t>
  </si>
  <si>
    <t xml:space="preserve">VW-000- Rear Spoiler </t>
  </si>
  <si>
    <t>5JP-071-611</t>
  </si>
  <si>
    <t xml:space="preserve">VW-000- Rear diffuser </t>
  </si>
  <si>
    <t>Manually Pasting DSA Tape LH&amp;RH - 01 no's (D0201649 &amp; D0201650- 01 No's)</t>
  </si>
  <si>
    <t>Manually Pasting DSA Tape LH&amp;RH - 01 no's (D0201651 &amp; D0201652 - 01 No's)</t>
  </si>
  <si>
    <t>Manually Pasting DSA Tape - 01 no's (D0201659, D0201657 &amp;
D0201658 -01 No's)</t>
  </si>
  <si>
    <t>Manually Pasting DSA Tape LH&amp;RH - 01 no's (D0201670 &amp; D0201672 -01 No's)</t>
  </si>
  <si>
    <t>Manually Pasting DSA Tape LH&amp;RH - 01 no's ( D0201669 &amp; D0201671 - 01 No's)</t>
  </si>
  <si>
    <t>Manually Pasting DSA Tape LH&amp;RH - 01 no's (D0201660 -01 No's)</t>
  </si>
  <si>
    <t>Manually Pasting Release Tape LH&amp;RH - 01 no's (D0201663-04 No's)</t>
  </si>
  <si>
    <t>Manually Pasting Release Tape - 05no's (D0201663-05 No's)</t>
  </si>
  <si>
    <t>Manually Pasting DSA Tape LH&amp;RH - 01 no's (D0201660 - 01 No's)</t>
  </si>
  <si>
    <t>Manually Pasting DSA Tape LH&amp;RH - 01 no's ( D0201660 &amp; D0201726, D0201727-01 No's)</t>
  </si>
  <si>
    <t>Manually Pasting Release Tape LH &amp; RH - 01 no's (D0201663-01 No's)</t>
  </si>
  <si>
    <t>Manually Pasting Release Tape - 04 no's (D0201663-04 No's)</t>
  </si>
  <si>
    <t>Manually Pasting DSA Tape LH&amp;RH - 01 no's (D0201673, D0201674, D0201675, D0201676 &amp; D0201660  -01 No's)</t>
  </si>
  <si>
    <t>Rear finlet spoiler LH RH</t>
  </si>
  <si>
    <t>6JR.071.644A LH/6JR.071.644B RH</t>
  </si>
  <si>
    <t>VW-000- Side Spoiler LH RH</t>
  </si>
  <si>
    <t>Manually Pasting Release Tape - 06 no's (D0201663-06 No's)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</si>
</sst>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1">
    <numFmt numFmtId="41" formatCode="_ * #,##0_ ;_ * \-#,##0_ ;_ * &quot;-&quot;_ ;_ @_ "/>
    <numFmt numFmtId="43" formatCode="_ * #,##0.00_ ;_ * \-#,##0.00_ ;_ * &quot;-&quot;??_ ;_ @_ "/>
    <numFmt numFmtId="164" formatCode="_(&quot;$&quot;* #,##0_);_(&quot;$&quot;* \(#,##0\);_(&quot;$&quot;* &quot;-&quot;_);_(@_)"/>
    <numFmt numFmtId="165" formatCode="_(&quot;$&quot;* #,##0.00_);_(&quot;$&quot;* \(#,##0.00\);_(&quot;$&quot;* &quot;-&quot;??_);_(@_)"/>
    <numFmt numFmtId="166" formatCode="#,##0\ &quot;F&quot;;[Red]\-#,##0\ &quot;F&quot;"/>
    <numFmt numFmtId="167" formatCode="#,##0.00\ &quot;F&quot;;\-#,##0.00\ &quot;F&quot;"/>
    <numFmt numFmtId="168" formatCode="mmmm\-yy"/>
    <numFmt numFmtId="169" formatCode="&quot;See Note &quot;\ #"/>
    <numFmt numFmtId="170" formatCode="0.0000%"/>
    <numFmt numFmtId="171" formatCode="#,##0.00;[Red]\(#,##0.00\)"/>
    <numFmt numFmtId="172" formatCode="#,##0.000;[Red]\(#,##0.000\)"/>
    <numFmt numFmtId="173" formatCode="#,##0.0000;[Red]\(#,##0.0000\)"/>
    <numFmt numFmtId="174" formatCode="#,##0.0000_);\(#,##0.0000\)"/>
    <numFmt numFmtId="175" formatCode="m/d"/>
    <numFmt numFmtId="176" formatCode="#,##0&quot;£&quot;_);\(#,##0&quot;£&quot;\)"/>
    <numFmt numFmtId="177" formatCode="_-* #,##0\ _p_t_a_-;\-* #,##0\ _p_t_a_-;_-* &quot;-&quot;\ _p_t_a_-;_-@_-"/>
    <numFmt numFmtId="178" formatCode="_-* #,##0.00\ _p_t_a_-;\-* #,##0.00\ _p_t_a_-;_-* &quot;-&quot;??\ _p_t_a_-;_-@_-"/>
    <numFmt numFmtId="179" formatCode="[$-409]mmm\-yy;@"/>
    <numFmt numFmtId="180" formatCode="0\);"/>
    <numFmt numFmtId="181" formatCode="0.00_)"/>
    <numFmt numFmtId="182" formatCode="000"/>
    <numFmt numFmtId="183" formatCode="#,##0.0000_)"/>
    <numFmt numFmtId="184" formatCode="#,##0;[Red]\(#,##0\)"/>
    <numFmt numFmtId="185" formatCode="##,##0.00_);\(#,##0.00\)"/>
    <numFmt numFmtId="186" formatCode="_-* #,##0.00\ _D_M_-;\-* #,##0.00\ _D_M_-;_-* &quot;-&quot;??\ _D_M_-;_-@_-"/>
    <numFmt numFmtId="187" formatCode="\A&quot;DM&quot;#,##0_);\(&quot;DM&quot;#,##0\)"/>
    <numFmt numFmtId="188" formatCode="\$\ #,##0;\-\$\ #,##0"/>
    <numFmt numFmtId="189" formatCode="\$#,##0.00;[Red]\-\$#,##0.00"/>
    <numFmt numFmtId="190" formatCode="_ &quot;\&quot;* #,##0_ ;_ &quot;\&quot;* \-#,##0_ ;_ &quot;\&quot;* &quot;-&quot;_ ;_ @_ "/>
    <numFmt numFmtId="191" formatCode="_ &quot;\&quot;* #,##0.00_ ;_ &quot;\&quot;* \-#,##0.00_ ;_ &quot;\&quot;* &quot;-&quot;??_ ;_ @_ "/>
    <numFmt numFmtId="192" formatCode="#,##0.00;[Red]&quot;-&quot;#,##0.00"/>
    <numFmt numFmtId="193" formatCode="mmmm\ d\,\ yyyy"/>
    <numFmt numFmtId="194" formatCode="_-* #,##0.00\ [$€-1]_-;\-* #,##0.00\ [$€-1]_-;_-* &quot;-&quot;??\ [$€-1]_-"/>
    <numFmt numFmtId="195" formatCode="_-* #,##0\ &quot;Pta&quot;_-;\-* #,##0\ &quot;Pta&quot;_-;_-* &quot;-&quot;\ &quot;Pta&quot;_-;_-@_-"/>
    <numFmt numFmtId="196" formatCode="_-* #,##0.00\ &quot;Pta&quot;_-;\-* #,##0.00\ &quot;Pta&quot;_-;_-* &quot;-&quot;??\ &quot;Pta&quot;_-;_-@_-"/>
    <numFmt numFmtId="197" formatCode="#,##0.00;\(#,##0.00\);\-"/>
    <numFmt numFmtId="198" formatCode="&quot;£&quot;#,##0;[Red]\-&quot;£&quot;#,##0"/>
    <numFmt numFmtId="199" formatCode="&quot;£&quot;#,##0.00;[Red]\-&quot;£&quot;#,##0.00"/>
    <numFmt numFmtId="200" formatCode="\A\(@\)"/>
    <numFmt numFmtId="201" formatCode="#,##0.0000"/>
    <numFmt numFmtId="202" formatCode="0;[Red]0"/>
  </numFmts>
  <fonts count="7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8"/>
      <name val="Arial"/>
      <family val="2"/>
    </font>
    <font>
      <sz val="8"/>
      <name val="Arial"/>
      <family val="2"/>
    </font>
    <font>
      <b/>
      <sz val="12"/>
      <name val="Arial"/>
      <family val="2"/>
    </font>
    <font>
      <sz val="8"/>
      <name val="Arial"/>
      <family val="2"/>
    </font>
    <font>
      <sz val="8"/>
      <name val="Helv"/>
    </font>
    <font>
      <sz val="8"/>
      <color indexed="10"/>
      <name val="Arial Narrow"/>
      <family val="2"/>
    </font>
    <font>
      <sz val="10"/>
      <name val="Arial"/>
      <family val="2"/>
    </font>
    <font>
      <b/>
      <sz val="10"/>
      <name val="Arial"/>
      <family val="2"/>
    </font>
    <font>
      <sz val="10"/>
      <color indexed="12"/>
      <name val="Arial"/>
      <family val="2"/>
    </font>
    <font>
      <b/>
      <sz val="14"/>
      <name val="Arial"/>
      <family val="2"/>
    </font>
    <font>
      <sz val="9"/>
      <name val="Arial MT"/>
      <family val="2"/>
    </font>
    <font>
      <sz val="12"/>
      <name val="Arial"/>
      <family val="2"/>
    </font>
    <font>
      <sz val="12"/>
      <name val="Arial"/>
      <family val="2"/>
    </font>
    <font>
      <b/>
      <sz val="16"/>
      <name val="Arial"/>
      <family val="2"/>
    </font>
    <font>
      <sz val="10"/>
      <name val="Arial"/>
      <family val="2"/>
    </font>
    <font>
      <sz val="9"/>
      <name val="Arial"/>
      <family val="2"/>
    </font>
    <font>
      <sz val="11"/>
      <name val="Arial"/>
      <family val="2"/>
    </font>
    <font>
      <sz val="14"/>
      <name val="Arial"/>
      <family val="2"/>
    </font>
    <font>
      <sz val="9"/>
      <name val="Arial"/>
      <family val="2"/>
    </font>
    <font>
      <sz val="10"/>
      <color rgb="FFFF0000"/>
      <name val="Arial"/>
      <family val="2"/>
    </font>
    <font>
      <b/>
      <sz val="8"/>
      <name val="Arial"/>
      <family val="2"/>
    </font>
    <font>
      <b/>
      <u/>
      <sz val="18"/>
      <color theme="1"/>
      <name val="Calibri"/>
      <family val="2"/>
      <scheme val="minor"/>
    </font>
    <font>
      <b/>
      <sz val="12"/>
      <color theme="1"/>
      <name val="Calibri"/>
      <family val="2"/>
      <scheme val="minor"/>
    </font>
    <font>
      <sz val="8"/>
      <color rgb="FF000000"/>
      <name val="Tahoma"/>
      <family val="2"/>
    </font>
    <font>
      <sz val="11"/>
      <color indexed="8"/>
      <name val="Calibri"/>
      <family val="2"/>
    </font>
    <font>
      <u/>
      <sz val="11"/>
      <color theme="10"/>
      <name val="Calibri"/>
      <family val="2"/>
      <scheme val="minor"/>
    </font>
    <font>
      <sz val="10"/>
      <name val="MS Sans Serif"/>
      <family val="2"/>
    </font>
    <font>
      <b/>
      <sz val="12"/>
      <name val="Arial"/>
      <family val="2"/>
      <charset val="238"/>
    </font>
    <font>
      <sz val="10"/>
      <name val="Courier"/>
      <family val="3"/>
    </font>
    <font>
      <b/>
      <i/>
      <sz val="16"/>
      <name val="Helv"/>
      <charset val="238"/>
    </font>
    <font>
      <b/>
      <sz val="10"/>
      <name val="Arial"/>
      <family val="2"/>
      <charset val="238"/>
    </font>
    <font>
      <b/>
      <sz val="10"/>
      <name val="MS Sans Serif"/>
      <family val="2"/>
    </font>
    <font>
      <b/>
      <sz val="11"/>
      <name val="Helv"/>
      <charset val="238"/>
    </font>
    <font>
      <sz val="8"/>
      <name val="Times New Roman"/>
      <family val="1"/>
    </font>
    <font>
      <sz val="11"/>
      <name val="‚l‚r –l’©"/>
      <charset val="128"/>
    </font>
    <font>
      <sz val="10"/>
      <name val="Arial"/>
      <family val="2"/>
      <charset val="238"/>
    </font>
    <font>
      <b/>
      <sz val="12"/>
      <name val="Helv"/>
      <charset val="238"/>
    </font>
    <font>
      <sz val="12"/>
      <name val="Helv"/>
      <charset val="238"/>
    </font>
    <font>
      <sz val="10"/>
      <color indexed="8"/>
      <name val="Arial"/>
      <family val="2"/>
      <charset val="238"/>
    </font>
    <font>
      <sz val="11"/>
      <name val="MS P????"/>
      <charset val="128"/>
    </font>
    <font>
      <sz val="10"/>
      <name val="Times New Roman"/>
      <family val="1"/>
    </font>
    <font>
      <b/>
      <sz val="10"/>
      <name val="Helv"/>
      <charset val="238"/>
    </font>
    <font>
      <sz val="10"/>
      <name val="MS Sans Serif"/>
      <family val="2"/>
      <charset val="238"/>
    </font>
    <font>
      <u/>
      <sz val="11"/>
      <color indexed="36"/>
      <name val="‚l‚r ‚oƒSƒVƒbƒN"/>
      <family val="3"/>
      <charset val="128"/>
    </font>
    <font>
      <sz val="12"/>
      <name val="Osaka"/>
      <family val="3"/>
      <charset val="128"/>
    </font>
    <font>
      <sz val="12"/>
      <name val="Helv"/>
      <family val="2"/>
    </font>
    <font>
      <sz val="12"/>
      <name val="¹ÙÅÁÃ¼"/>
      <family val="1"/>
      <charset val="129"/>
    </font>
    <font>
      <b/>
      <sz val="10"/>
      <name val="Helv"/>
    </font>
    <font>
      <u/>
      <sz val="11"/>
      <color indexed="12"/>
      <name val="‚l‚r ‚oƒSƒVƒbƒN"/>
      <family val="3"/>
      <charset val="128"/>
    </font>
    <font>
      <b/>
      <sz val="12"/>
      <name val="Helv"/>
    </font>
    <font>
      <sz val="7"/>
      <name val="Arial"/>
      <family val="2"/>
    </font>
    <font>
      <b/>
      <sz val="11"/>
      <name val="Helv"/>
    </font>
    <font>
      <sz val="11"/>
      <name val="‚l‚r –¾’©"/>
      <family val="3"/>
      <charset val="128"/>
    </font>
    <font>
      <b/>
      <sz val="10"/>
      <name val="Times New Roman"/>
      <family val="1"/>
    </font>
    <font>
      <sz val="12"/>
      <name val="뼻뮝"/>
      <family val="1"/>
      <charset val="129"/>
    </font>
    <font>
      <sz val="12"/>
      <name val="바탕체"/>
      <family val="1"/>
      <charset val="129"/>
    </font>
    <font>
      <b/>
      <sz val="20"/>
      <color indexed="12"/>
      <name val="Arial"/>
      <family val="2"/>
    </font>
    <font>
      <b/>
      <sz val="20"/>
      <name val="Shusha"/>
    </font>
    <font>
      <b/>
      <sz val="16"/>
      <color indexed="12"/>
      <name val="Arial"/>
      <family val="2"/>
    </font>
    <font>
      <b/>
      <sz val="18"/>
      <color indexed="12"/>
      <name val="Arial"/>
      <family val="2"/>
    </font>
    <font>
      <sz val="20"/>
      <color indexed="12"/>
      <name val="Arial"/>
      <family val="2"/>
    </font>
    <font>
      <sz val="20"/>
      <color theme="1"/>
      <name val="Calibri"/>
      <family val="2"/>
      <scheme val="minor"/>
    </font>
    <font>
      <u/>
      <sz val="18"/>
      <color theme="10"/>
      <name val="Calibri"/>
      <family val="2"/>
      <scheme val="minor"/>
    </font>
    <font>
      <b/>
      <sz val="24"/>
      <name val="Arial"/>
      <family val="2"/>
    </font>
    <font>
      <sz val="36"/>
      <name val="Arial"/>
      <family val="2"/>
    </font>
    <font>
      <b/>
      <sz val="26"/>
      <name val="Calibri"/>
      <family val="2"/>
      <scheme val="minor"/>
    </font>
    <font>
      <b/>
      <sz val="26"/>
      <name val="Arial"/>
      <family val="2"/>
    </font>
    <font>
      <b/>
      <sz val="20"/>
      <name val="Arial"/>
      <family val="2"/>
    </font>
    <font>
      <sz val="16"/>
      <name val="Arial"/>
      <family val="2"/>
    </font>
    <font>
      <b/>
      <sz val="36"/>
      <name val="Calibri"/>
      <family val="2"/>
      <scheme val="minor"/>
    </font>
  </fonts>
  <fills count="11">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9"/>
        <bgColor indexed="64"/>
      </patternFill>
    </fill>
    <fill>
      <patternFill patternType="solid">
        <fgColor indexed="53"/>
        <bgColor indexed="64"/>
      </patternFill>
    </fill>
    <fill>
      <patternFill patternType="solid">
        <fgColor theme="0" tint="-0.249977111117893"/>
        <bgColor indexed="64"/>
      </patternFill>
    </fill>
    <fill>
      <patternFill patternType="mediumGray">
        <fgColor indexed="22"/>
        <bgColor indexed="1"/>
      </patternFill>
    </fill>
    <fill>
      <patternFill patternType="solid">
        <fgColor indexed="15"/>
        <bgColor indexed="64"/>
      </patternFill>
    </fill>
    <fill>
      <patternFill patternType="mediumGray">
        <fgColor indexed="22"/>
      </patternFill>
    </fill>
    <fill>
      <patternFill patternType="solid">
        <fgColor indexed="42"/>
        <bgColor indexed="64"/>
      </patternFill>
    </fill>
  </fills>
  <borders count="6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medium">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medium">
        <color indexed="64"/>
      </left>
      <right/>
      <top/>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diagonal/>
    </border>
    <border>
      <left/>
      <right style="thin">
        <color indexed="64"/>
      </right>
      <top/>
      <bottom style="medium">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double">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327">
    <xf numFmtId="0" fontId="0" fillId="0" borderId="0"/>
    <xf numFmtId="0" fontId="18" fillId="0" borderId="0"/>
    <xf numFmtId="43" fontId="7" fillId="0" borderId="0" applyFill="0" applyBorder="0" applyAlignment="0"/>
    <xf numFmtId="171" fontId="7" fillId="0" borderId="0" applyFill="0" applyBorder="0" applyAlignment="0"/>
    <xf numFmtId="172" fontId="7" fillId="0" borderId="0" applyFill="0" applyBorder="0" applyAlignment="0"/>
    <xf numFmtId="173" fontId="7" fillId="0" borderId="0" applyFill="0" applyBorder="0" applyAlignment="0"/>
    <xf numFmtId="168" fontId="7" fillId="0" borderId="0" applyFill="0" applyBorder="0" applyAlignment="0"/>
    <xf numFmtId="43" fontId="7" fillId="0" borderId="0" applyFill="0" applyBorder="0" applyAlignment="0"/>
    <xf numFmtId="174" fontId="7" fillId="0" borderId="0" applyFill="0" applyBorder="0" applyAlignment="0"/>
    <xf numFmtId="171" fontId="7" fillId="0" borderId="0" applyFill="0" applyBorder="0" applyAlignment="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43" fontId="7" fillId="0" borderId="0" applyFont="0" applyFill="0" applyBorder="0" applyAlignment="0" applyProtection="0"/>
    <xf numFmtId="171" fontId="7" fillId="0" borderId="0" applyFont="0" applyFill="0" applyBorder="0" applyAlignment="0" applyProtection="0"/>
    <xf numFmtId="14" fontId="8" fillId="0" borderId="0" applyFill="0" applyBorder="0" applyAlignment="0"/>
    <xf numFmtId="43" fontId="7" fillId="0" borderId="0" applyFill="0" applyBorder="0" applyAlignment="0"/>
    <xf numFmtId="171" fontId="7" fillId="0" borderId="0" applyFill="0" applyBorder="0" applyAlignment="0"/>
    <xf numFmtId="43" fontId="7" fillId="0" borderId="0" applyFill="0" applyBorder="0" applyAlignment="0"/>
    <xf numFmtId="174" fontId="7" fillId="0" borderId="0" applyFill="0" applyBorder="0" applyAlignment="0"/>
    <xf numFmtId="171" fontId="7" fillId="0" borderId="0" applyFill="0" applyBorder="0" applyAlignment="0"/>
    <xf numFmtId="38" fontId="9" fillId="2" borderId="0" applyNumberFormat="0" applyBorder="0" applyAlignment="0" applyProtection="0"/>
    <xf numFmtId="0" fontId="10" fillId="0" borderId="1" applyNumberFormat="0" applyAlignment="0" applyProtection="0">
      <alignment horizontal="left" vertical="center"/>
    </xf>
    <xf numFmtId="0" fontId="10" fillId="0" borderId="2">
      <alignment horizontal="left" vertical="center"/>
    </xf>
    <xf numFmtId="10" fontId="9" fillId="3" borderId="3" applyNumberFormat="0" applyBorder="0" applyAlignment="0" applyProtection="0"/>
    <xf numFmtId="43" fontId="7" fillId="0" borderId="0" applyFill="0" applyBorder="0" applyAlignment="0"/>
    <xf numFmtId="171" fontId="7" fillId="0" borderId="0" applyFill="0" applyBorder="0" applyAlignment="0"/>
    <xf numFmtId="43" fontId="7" fillId="0" borderId="0" applyFill="0" applyBorder="0" applyAlignment="0"/>
    <xf numFmtId="174" fontId="7" fillId="0" borderId="0" applyFill="0" applyBorder="0" applyAlignment="0"/>
    <xf numFmtId="171" fontId="7" fillId="0" borderId="0" applyFill="0" applyBorder="0" applyAlignment="0"/>
    <xf numFmtId="177" fontId="7" fillId="0" borderId="0" applyFont="0" applyFill="0" applyBorder="0" applyAlignment="0" applyProtection="0"/>
    <xf numFmtId="178" fontId="7" fillId="0" borderId="0" applyFont="0" applyFill="0" applyBorder="0" applyAlignment="0" applyProtection="0"/>
    <xf numFmtId="166" fontId="7" fillId="0" borderId="0"/>
    <xf numFmtId="168" fontId="7" fillId="0" borderId="0" applyFont="0" applyFill="0" applyBorder="0" applyAlignment="0" applyProtection="0"/>
    <xf numFmtId="167" fontId="7" fillId="0" borderId="0" applyFont="0" applyFill="0" applyBorder="0" applyAlignment="0" applyProtection="0"/>
    <xf numFmtId="10" fontId="7" fillId="0" borderId="0" applyFont="0" applyFill="0" applyBorder="0" applyAlignment="0" applyProtection="0"/>
    <xf numFmtId="43" fontId="7" fillId="0" borderId="0" applyFill="0" applyBorder="0" applyAlignment="0"/>
    <xf numFmtId="171" fontId="7" fillId="0" borderId="0" applyFill="0" applyBorder="0" applyAlignment="0"/>
    <xf numFmtId="43" fontId="7" fillId="0" borderId="0" applyFill="0" applyBorder="0" applyAlignment="0"/>
    <xf numFmtId="174" fontId="7" fillId="0" borderId="0" applyFill="0" applyBorder="0" applyAlignment="0"/>
    <xf numFmtId="171" fontId="7" fillId="0" borderId="0" applyFill="0" applyBorder="0" applyAlignment="0"/>
    <xf numFmtId="0" fontId="11" fillId="0" borderId="0"/>
    <xf numFmtId="0" fontId="11" fillId="0" borderId="0"/>
    <xf numFmtId="0" fontId="11" fillId="0" borderId="0"/>
    <xf numFmtId="0" fontId="11" fillId="0" borderId="0"/>
    <xf numFmtId="0" fontId="11" fillId="0" borderId="0"/>
    <xf numFmtId="49" fontId="8" fillId="0" borderId="0" applyFill="0" applyBorder="0" applyAlignment="0"/>
    <xf numFmtId="175" fontId="7" fillId="0" borderId="0" applyFill="0" applyBorder="0" applyAlignment="0"/>
    <xf numFmtId="176" fontId="7" fillId="0" borderId="0" applyFill="0" applyBorder="0" applyAlignment="0"/>
    <xf numFmtId="169" fontId="12" fillId="0" borderId="0">
      <alignment horizontal="left"/>
    </xf>
    <xf numFmtId="0" fontId="13" fillId="0" borderId="0">
      <alignment vertical="top"/>
    </xf>
    <xf numFmtId="164" fontId="7" fillId="0" borderId="0" applyFont="0" applyFill="0" applyBorder="0" applyAlignment="0" applyProtection="0"/>
    <xf numFmtId="165" fontId="7" fillId="0" borderId="0" applyFont="0" applyFill="0" applyBorder="0" applyAlignment="0" applyProtection="0"/>
    <xf numFmtId="0" fontId="7" fillId="0" borderId="0"/>
    <xf numFmtId="0" fontId="9" fillId="0" borderId="0"/>
    <xf numFmtId="0" fontId="9" fillId="0" borderId="0"/>
    <xf numFmtId="0" fontId="9" fillId="0" borderId="0"/>
    <xf numFmtId="0" fontId="9" fillId="0" borderId="0"/>
    <xf numFmtId="0" fontId="9" fillId="0" borderId="0"/>
    <xf numFmtId="0" fontId="7" fillId="0" borderId="0"/>
    <xf numFmtId="0" fontId="7" fillId="0" borderId="0"/>
    <xf numFmtId="0" fontId="7" fillId="0" borderId="0"/>
    <xf numFmtId="0" fontId="7" fillId="0" borderId="0"/>
    <xf numFmtId="0" fontId="7" fillId="0" borderId="0"/>
    <xf numFmtId="0" fontId="32" fillId="0" borderId="0"/>
    <xf numFmtId="0" fontId="7" fillId="0" borderId="0"/>
    <xf numFmtId="0" fontId="7" fillId="0" borderId="0"/>
    <xf numFmtId="9" fontId="7" fillId="0" borderId="0" applyFont="0" applyFill="0" applyBorder="0" applyAlignment="0" applyProtection="0"/>
    <xf numFmtId="0" fontId="6" fillId="0" borderId="0"/>
    <xf numFmtId="0" fontId="7" fillId="0" borderId="0"/>
    <xf numFmtId="9" fontId="7" fillId="0" borderId="0" applyFont="0" applyFill="0" applyBorder="0" applyAlignment="0" applyProtection="0"/>
    <xf numFmtId="0" fontId="33" fillId="0" borderId="0" applyNumberFormat="0" applyFill="0" applyBorder="0" applyAlignment="0" applyProtection="0"/>
    <xf numFmtId="0" fontId="6" fillId="0" borderId="0"/>
    <xf numFmtId="0" fontId="6" fillId="0" borderId="0"/>
    <xf numFmtId="0" fontId="6" fillId="0" borderId="0"/>
    <xf numFmtId="0" fontId="7" fillId="0" borderId="0"/>
    <xf numFmtId="9" fontId="7" fillId="0" borderId="0" applyFont="0" applyFill="0" applyBorder="0" applyAlignment="0" applyProtection="0"/>
    <xf numFmtId="0" fontId="7" fillId="0" borderId="0"/>
    <xf numFmtId="40" fontId="34" fillId="0" borderId="0" applyFont="0" applyFill="0" applyBorder="0" applyAlignment="0" applyProtection="0"/>
    <xf numFmtId="0" fontId="35" fillId="0" borderId="2">
      <alignment horizontal="left" vertical="center"/>
    </xf>
    <xf numFmtId="180" fontId="36" fillId="0" borderId="0" applyFont="0" applyFill="0" applyBorder="0" applyAlignment="0" applyProtection="0"/>
    <xf numFmtId="181" fontId="37" fillId="0" borderId="0"/>
    <xf numFmtId="3" fontId="34" fillId="0" borderId="0" applyFont="0" applyFill="0" applyBorder="0" applyAlignment="0" applyProtection="0"/>
    <xf numFmtId="9" fontId="34" fillId="0" borderId="0" applyFont="0" applyFill="0" applyBorder="0" applyAlignment="0" applyProtection="0"/>
    <xf numFmtId="0" fontId="38" fillId="0" borderId="0">
      <alignment horizontal="left"/>
    </xf>
    <xf numFmtId="0" fontId="39" fillId="0" borderId="28">
      <alignment horizontal="center"/>
    </xf>
    <xf numFmtId="182" fontId="7" fillId="0" borderId="0" applyFill="0" applyBorder="0" applyAlignment="0"/>
    <xf numFmtId="15" fontId="34" fillId="0" borderId="0"/>
    <xf numFmtId="183" fontId="36" fillId="0" borderId="0" applyFill="0" applyBorder="0" applyAlignment="0"/>
    <xf numFmtId="0" fontId="35" fillId="0" borderId="1" applyNumberFormat="0" applyAlignment="0" applyProtection="0">
      <alignment horizontal="left" vertical="center"/>
    </xf>
    <xf numFmtId="184" fontId="36" fillId="0" borderId="0" applyFont="0" applyFill="0" applyBorder="0" applyAlignment="0" applyProtection="0"/>
    <xf numFmtId="0" fontId="40" fillId="0" borderId="28"/>
    <xf numFmtId="0" fontId="34" fillId="0" borderId="0" applyNumberFormat="0" applyFont="0" applyFill="0" applyBorder="0" applyAlignment="0" applyProtection="0">
      <alignment horizontal="left"/>
    </xf>
    <xf numFmtId="14" fontId="41" fillId="0" borderId="0">
      <alignment horizontal="center" wrapText="1"/>
      <protection locked="0"/>
    </xf>
    <xf numFmtId="185" fontId="36" fillId="0" borderId="0" applyFill="0" applyBorder="0" applyAlignment="0"/>
    <xf numFmtId="38" fontId="42" fillId="0" borderId="0" applyFont="0" applyFill="0" applyBorder="0" applyAlignment="0" applyProtection="0"/>
    <xf numFmtId="0" fontId="40" fillId="0" borderId="0"/>
    <xf numFmtId="184" fontId="36" fillId="0" borderId="0">
      <alignment horizontal="center"/>
    </xf>
    <xf numFmtId="0" fontId="43" fillId="0" borderId="0"/>
    <xf numFmtId="171" fontId="36" fillId="0" borderId="0" applyFill="0" applyBorder="0" applyAlignment="0"/>
    <xf numFmtId="0" fontId="7" fillId="0" borderId="0"/>
    <xf numFmtId="0" fontId="44" fillId="0" borderId="0">
      <alignment horizontal="left"/>
    </xf>
    <xf numFmtId="0" fontId="41" fillId="0" borderId="0">
      <alignment horizontal="center" wrapText="1"/>
      <protection locked="0"/>
    </xf>
    <xf numFmtId="0" fontId="45" fillId="0" borderId="15" applyBorder="0"/>
    <xf numFmtId="183" fontId="36" fillId="0" borderId="0" applyFont="0" applyFill="0" applyBorder="0" applyAlignment="0" applyProtection="0"/>
    <xf numFmtId="186" fontId="7" fillId="0" borderId="0" applyFont="0" applyFill="0" applyBorder="0" applyAlignment="0" applyProtection="0"/>
    <xf numFmtId="38" fontId="9" fillId="4" borderId="0" applyNumberFormat="0" applyBorder="0" applyAlignment="0" applyProtection="0"/>
    <xf numFmtId="10" fontId="7" fillId="0" borderId="0" applyFont="0" applyFill="0" applyBorder="0" applyAlignment="0" applyProtection="0"/>
    <xf numFmtId="4" fontId="34" fillId="0" borderId="0" applyFont="0" applyFill="0" applyBorder="0" applyAlignment="0" applyProtection="0"/>
    <xf numFmtId="187" fontId="7" fillId="0" borderId="0" applyFont="0" applyFill="0" applyBorder="0" applyAlignment="0" applyProtection="0"/>
    <xf numFmtId="49" fontId="46" fillId="0" borderId="0" applyFill="0" applyBorder="0" applyAlignment="0"/>
    <xf numFmtId="15" fontId="34" fillId="0" borderId="0" applyFont="0" applyFill="0" applyBorder="0" applyAlignment="0" applyProtection="0"/>
    <xf numFmtId="0" fontId="34" fillId="7" borderId="0" applyNumberFormat="0" applyFont="0" applyBorder="0" applyAlignment="0" applyProtection="0"/>
    <xf numFmtId="0" fontId="47" fillId="0" borderId="0"/>
    <xf numFmtId="0" fontId="48" fillId="0" borderId="0"/>
    <xf numFmtId="170" fontId="7" fillId="0" borderId="0" applyFont="0" applyFill="0" applyBorder="0" applyAlignment="0" applyProtection="0"/>
    <xf numFmtId="14" fontId="46" fillId="0" borderId="0" applyFill="0" applyBorder="0" applyAlignment="0"/>
    <xf numFmtId="0" fontId="49" fillId="0" borderId="0"/>
    <xf numFmtId="0" fontId="50" fillId="0" borderId="0"/>
    <xf numFmtId="188" fontId="7" fillId="2" borderId="0" applyFont="0" applyBorder="0"/>
    <xf numFmtId="189" fontId="48" fillId="0" borderId="0">
      <alignment horizontal="center"/>
    </xf>
    <xf numFmtId="0" fontId="51" fillId="0" borderId="0" applyNumberFormat="0" applyFill="0" applyBorder="0" applyAlignment="0" applyProtection="0">
      <alignment vertical="top"/>
      <protection locked="0"/>
    </xf>
    <xf numFmtId="0" fontId="52" fillId="0" borderId="0"/>
    <xf numFmtId="0" fontId="53" fillId="0" borderId="15" applyBorder="0"/>
    <xf numFmtId="190" fontId="54" fillId="0" borderId="0" applyFont="0" applyFill="0" applyBorder="0" applyAlignment="0" applyProtection="0"/>
    <xf numFmtId="191" fontId="54" fillId="0" borderId="0" applyFont="0" applyFill="0" applyBorder="0" applyAlignment="0" applyProtection="0"/>
    <xf numFmtId="0" fontId="41" fillId="0" borderId="0">
      <alignment horizontal="center" wrapText="1"/>
      <protection locked="0"/>
    </xf>
    <xf numFmtId="0" fontId="25" fillId="0" borderId="32">
      <alignment vertical="center"/>
    </xf>
    <xf numFmtId="41" fontId="54" fillId="0" borderId="0" applyFont="0" applyFill="0" applyBorder="0" applyAlignment="0" applyProtection="0"/>
    <xf numFmtId="43" fontId="54" fillId="0" borderId="0" applyFont="0" applyFill="0" applyBorder="0" applyAlignment="0" applyProtection="0"/>
    <xf numFmtId="0" fontId="8" fillId="0" borderId="0">
      <alignment vertical="top"/>
    </xf>
    <xf numFmtId="0" fontId="18" fillId="0" borderId="0"/>
    <xf numFmtId="0" fontId="54" fillId="0" borderId="0"/>
    <xf numFmtId="43" fontId="7" fillId="0" borderId="0" applyFill="0" applyBorder="0" applyAlignment="0"/>
    <xf numFmtId="43" fontId="7" fillId="0" borderId="0" applyFill="0" applyBorder="0" applyAlignment="0"/>
    <xf numFmtId="171" fontId="7" fillId="0" borderId="0" applyFill="0" applyBorder="0" applyAlignment="0"/>
    <xf numFmtId="171" fontId="7" fillId="0" borderId="0" applyFill="0" applyBorder="0" applyAlignment="0"/>
    <xf numFmtId="172" fontId="7" fillId="0" borderId="0" applyFill="0" applyBorder="0" applyAlignment="0"/>
    <xf numFmtId="172" fontId="7" fillId="0" borderId="0" applyFill="0" applyBorder="0" applyAlignment="0"/>
    <xf numFmtId="173" fontId="7" fillId="0" borderId="0" applyFill="0" applyBorder="0" applyAlignment="0"/>
    <xf numFmtId="173" fontId="7" fillId="0" borderId="0" applyFill="0" applyBorder="0" applyAlignment="0"/>
    <xf numFmtId="168" fontId="7" fillId="0" borderId="0" applyFill="0" applyBorder="0" applyAlignment="0"/>
    <xf numFmtId="168" fontId="7" fillId="0" borderId="0" applyFill="0" applyBorder="0" applyAlignment="0"/>
    <xf numFmtId="43" fontId="7" fillId="0" borderId="0" applyFill="0" applyBorder="0" applyAlignment="0"/>
    <xf numFmtId="43" fontId="7" fillId="0" borderId="0" applyFill="0" applyBorder="0" applyAlignment="0"/>
    <xf numFmtId="174" fontId="7" fillId="0" borderId="0" applyFill="0" applyBorder="0" applyAlignment="0"/>
    <xf numFmtId="174" fontId="7" fillId="0" borderId="0" applyFill="0" applyBorder="0" applyAlignment="0"/>
    <xf numFmtId="171" fontId="7" fillId="0" borderId="0" applyFill="0" applyBorder="0" applyAlignment="0"/>
    <xf numFmtId="171" fontId="7" fillId="0" borderId="0" applyFill="0" applyBorder="0" applyAlignment="0"/>
    <xf numFmtId="0" fontId="55"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43" fontId="7" fillId="0" borderId="0" applyFont="0" applyFill="0" applyBorder="0" applyAlignment="0" applyProtection="0"/>
    <xf numFmtId="43" fontId="7" fillId="0" borderId="0" applyFont="0" applyFill="0" applyBorder="0" applyAlignment="0" applyProtection="0"/>
    <xf numFmtId="40" fontId="34" fillId="0" borderId="0" applyFont="0" applyFill="0" applyBorder="0" applyAlignment="0" applyProtection="0"/>
    <xf numFmtId="192" fontId="7" fillId="0" borderId="0">
      <alignment horizontal="center"/>
    </xf>
    <xf numFmtId="171" fontId="7" fillId="0" borderId="0" applyFont="0" applyFill="0" applyBorder="0" applyAlignment="0" applyProtection="0"/>
    <xf numFmtId="171" fontId="7" fillId="0" borderId="0" applyFont="0" applyFill="0" applyBorder="0" applyAlignment="0" applyProtection="0"/>
    <xf numFmtId="165" fontId="7" fillId="0" borderId="0" applyFont="0" applyFill="0" applyBorder="0" applyAlignment="0" applyProtection="0"/>
    <xf numFmtId="170" fontId="7" fillId="0" borderId="0" applyFont="0" applyFill="0" applyBorder="0" applyAlignment="0" applyProtection="0"/>
    <xf numFmtId="188" fontId="7" fillId="2" borderId="0" applyFont="0" applyBorder="0"/>
    <xf numFmtId="15" fontId="34" fillId="0" borderId="0"/>
    <xf numFmtId="193" fontId="34" fillId="0" borderId="0" applyFont="0" applyFill="0" applyBorder="0" applyProtection="0">
      <alignment horizontal="centerContinuous"/>
    </xf>
    <xf numFmtId="38" fontId="34" fillId="0" borderId="0" applyFont="0" applyFill="0" applyBorder="0" applyAlignment="0" applyProtection="0"/>
    <xf numFmtId="40" fontId="34" fillId="0" borderId="0" applyFont="0" applyFill="0" applyBorder="0" applyAlignment="0" applyProtection="0"/>
    <xf numFmtId="43" fontId="7" fillId="0" borderId="0" applyFill="0" applyBorder="0" applyAlignment="0"/>
    <xf numFmtId="43" fontId="7" fillId="0" borderId="0" applyFill="0" applyBorder="0" applyAlignment="0"/>
    <xf numFmtId="171" fontId="7" fillId="0" borderId="0" applyFill="0" applyBorder="0" applyAlignment="0"/>
    <xf numFmtId="171" fontId="7" fillId="0" borderId="0" applyFill="0" applyBorder="0" applyAlignment="0"/>
    <xf numFmtId="43" fontId="7" fillId="0" borderId="0" applyFill="0" applyBorder="0" applyAlignment="0"/>
    <xf numFmtId="43" fontId="7" fillId="0" borderId="0" applyFill="0" applyBorder="0" applyAlignment="0"/>
    <xf numFmtId="174" fontId="7" fillId="0" borderId="0" applyFill="0" applyBorder="0" applyAlignment="0"/>
    <xf numFmtId="174" fontId="7" fillId="0" borderId="0" applyFill="0" applyBorder="0" applyAlignment="0"/>
    <xf numFmtId="171" fontId="7" fillId="0" borderId="0" applyFill="0" applyBorder="0" applyAlignment="0"/>
    <xf numFmtId="171" fontId="7" fillId="0" borderId="0" applyFill="0" applyBorder="0" applyAlignment="0"/>
    <xf numFmtId="194" fontId="7" fillId="0" borderId="0" applyFont="0" applyFill="0" applyBorder="0" applyAlignment="0" applyProtection="0"/>
    <xf numFmtId="0" fontId="7" fillId="0" borderId="0" applyFont="0" applyFill="0" applyBorder="0" applyAlignment="0"/>
    <xf numFmtId="0" fontId="15" fillId="0" borderId="6" applyFill="0"/>
    <xf numFmtId="0" fontId="15" fillId="0" borderId="45" applyBorder="0"/>
    <xf numFmtId="0" fontId="56" fillId="0" borderId="0" applyNumberFormat="0" applyFill="0" applyBorder="0" applyAlignment="0" applyProtection="0">
      <alignment vertical="top"/>
      <protection locked="0"/>
    </xf>
    <xf numFmtId="0" fontId="57" fillId="0" borderId="0">
      <alignment horizontal="left"/>
    </xf>
    <xf numFmtId="43" fontId="7" fillId="0" borderId="0" applyFill="0" applyBorder="0" applyAlignment="0"/>
    <xf numFmtId="43" fontId="7" fillId="0" borderId="0" applyFill="0" applyBorder="0" applyAlignment="0"/>
    <xf numFmtId="171" fontId="7" fillId="0" borderId="0" applyFill="0" applyBorder="0" applyAlignment="0"/>
    <xf numFmtId="171" fontId="7" fillId="0" borderId="0" applyFill="0" applyBorder="0" applyAlignment="0"/>
    <xf numFmtId="43" fontId="7" fillId="0" borderId="0" applyFill="0" applyBorder="0" applyAlignment="0"/>
    <xf numFmtId="43" fontId="7" fillId="0" borderId="0" applyFill="0" applyBorder="0" applyAlignment="0"/>
    <xf numFmtId="174" fontId="7" fillId="0" borderId="0" applyFill="0" applyBorder="0" applyAlignment="0"/>
    <xf numFmtId="174" fontId="7" fillId="0" borderId="0" applyFill="0" applyBorder="0" applyAlignment="0"/>
    <xf numFmtId="171" fontId="7" fillId="0" borderId="0" applyFill="0" applyBorder="0" applyAlignment="0"/>
    <xf numFmtId="171" fontId="7" fillId="0" borderId="0" applyFill="0" applyBorder="0" applyAlignment="0"/>
    <xf numFmtId="0" fontId="58" fillId="0" borderId="58" applyNumberFormat="0" applyFont="0" applyFill="0" applyBorder="0" applyProtection="0">
      <alignment horizontal="center" vertical="justify" wrapText="1"/>
    </xf>
    <xf numFmtId="38" fontId="34" fillId="0" borderId="0" applyFont="0" applyFill="0" applyBorder="0" applyAlignment="0" applyProtection="0"/>
    <xf numFmtId="40" fontId="34" fillId="0" borderId="0" applyFont="0" applyFill="0" applyBorder="0" applyAlignment="0" applyProtection="0"/>
    <xf numFmtId="0" fontId="59" fillId="0" borderId="28"/>
    <xf numFmtId="195" fontId="7" fillId="0" borderId="0" applyFont="0" applyFill="0" applyBorder="0" applyAlignment="0" applyProtection="0"/>
    <xf numFmtId="196" fontId="7" fillId="0" borderId="0" applyFont="0" applyFill="0" applyBorder="0" applyAlignment="0" applyProtection="0"/>
    <xf numFmtId="180" fontId="36" fillId="0" borderId="0" applyFont="0" applyFill="0" applyBorder="0" applyAlignment="0" applyProtection="0"/>
    <xf numFmtId="184" fontId="36" fillId="0" borderId="0" applyFont="0" applyFill="0" applyBorder="0" applyAlignment="0" applyProtection="0"/>
    <xf numFmtId="166" fontId="7" fillId="0" borderId="0"/>
    <xf numFmtId="166" fontId="7" fillId="0" borderId="0"/>
    <xf numFmtId="197" fontId="48" fillId="8" borderId="0" applyBorder="0">
      <alignment vertical="center"/>
    </xf>
    <xf numFmtId="0" fontId="7" fillId="0" borderId="0"/>
    <xf numFmtId="40" fontId="60" fillId="0" borderId="0" applyFont="0" applyFill="0" applyBorder="0" applyAlignment="0" applyProtection="0"/>
    <xf numFmtId="38" fontId="60" fillId="0" borderId="0" applyFont="0" applyFill="0" applyBorder="0" applyAlignment="0" applyProtection="0"/>
    <xf numFmtId="14" fontId="41" fillId="0" borderId="0">
      <alignment horizontal="center" wrapText="1"/>
      <protection locked="0"/>
    </xf>
    <xf numFmtId="168" fontId="7" fillId="0" borderId="0" applyFont="0" applyFill="0" applyBorder="0" applyAlignment="0" applyProtection="0"/>
    <xf numFmtId="16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0" fontId="7" fillId="0" borderId="0" applyFont="0" applyFill="0" applyBorder="0" applyAlignment="0" applyProtection="0"/>
    <xf numFmtId="10" fontId="7" fillId="0" borderId="0" applyFont="0" applyFill="0" applyBorder="0" applyAlignment="0" applyProtection="0"/>
    <xf numFmtId="9" fontId="34" fillId="0" borderId="0" applyFont="0" applyFill="0" applyBorder="0" applyAlignment="0" applyProtection="0"/>
    <xf numFmtId="10" fontId="34" fillId="0" borderId="0" applyFont="0" applyFill="0" applyBorder="0" applyAlignment="0" applyProtection="0"/>
    <xf numFmtId="43" fontId="7" fillId="0" borderId="0" applyFill="0" applyBorder="0" applyAlignment="0"/>
    <xf numFmtId="43" fontId="7" fillId="0" borderId="0" applyFill="0" applyBorder="0" applyAlignment="0"/>
    <xf numFmtId="171" fontId="7" fillId="0" borderId="0" applyFill="0" applyBorder="0" applyAlignment="0"/>
    <xf numFmtId="171" fontId="7" fillId="0" borderId="0" applyFill="0" applyBorder="0" applyAlignment="0"/>
    <xf numFmtId="43" fontId="7" fillId="0" borderId="0" applyFill="0" applyBorder="0" applyAlignment="0"/>
    <xf numFmtId="43" fontId="7" fillId="0" borderId="0" applyFill="0" applyBorder="0" applyAlignment="0"/>
    <xf numFmtId="174" fontId="7" fillId="0" borderId="0" applyFill="0" applyBorder="0" applyAlignment="0"/>
    <xf numFmtId="174" fontId="7" fillId="0" borderId="0" applyFill="0" applyBorder="0" applyAlignment="0"/>
    <xf numFmtId="171" fontId="7" fillId="0" borderId="0" applyFill="0" applyBorder="0" applyAlignment="0"/>
    <xf numFmtId="171" fontId="7" fillId="0" borderId="0" applyFill="0" applyBorder="0" applyAlignment="0"/>
    <xf numFmtId="0" fontId="34" fillId="0" borderId="0" applyNumberFormat="0" applyFont="0" applyFill="0" applyBorder="0" applyAlignment="0" applyProtection="0">
      <alignment horizontal="left"/>
    </xf>
    <xf numFmtId="15" fontId="34" fillId="0" borderId="0" applyFont="0" applyFill="0" applyBorder="0" applyAlignment="0" applyProtection="0"/>
    <xf numFmtId="4" fontId="34" fillId="0" borderId="0" applyFont="0" applyFill="0" applyBorder="0" applyAlignment="0" applyProtection="0"/>
    <xf numFmtId="0" fontId="39" fillId="0" borderId="28">
      <alignment horizontal="center"/>
    </xf>
    <xf numFmtId="3" fontId="34" fillId="0" borderId="0" applyFont="0" applyFill="0" applyBorder="0" applyAlignment="0" applyProtection="0"/>
    <xf numFmtId="0" fontId="34" fillId="9" borderId="0" applyNumberFormat="0" applyFont="0" applyBorder="0" applyAlignment="0" applyProtection="0"/>
    <xf numFmtId="184" fontId="36" fillId="0" borderId="0">
      <alignment horizontal="center"/>
    </xf>
    <xf numFmtId="0" fontId="8" fillId="0" borderId="0">
      <alignment vertical="top"/>
    </xf>
    <xf numFmtId="0" fontId="18" fillId="0" borderId="0"/>
    <xf numFmtId="0" fontId="59" fillId="0" borderId="0"/>
    <xf numFmtId="175" fontId="7" fillId="0" borderId="0" applyFill="0" applyBorder="0" applyAlignment="0"/>
    <xf numFmtId="175" fontId="7" fillId="0" borderId="0" applyFill="0" applyBorder="0" applyAlignment="0"/>
    <xf numFmtId="176" fontId="7" fillId="0" borderId="0" applyFill="0" applyBorder="0" applyAlignment="0"/>
    <xf numFmtId="176" fontId="7" fillId="0" borderId="0" applyFill="0" applyBorder="0" applyAlignment="0"/>
    <xf numFmtId="4" fontId="61" fillId="4" borderId="0" applyNumberFormat="0" applyFill="0" applyBorder="0">
      <alignment horizontal="center" vertical="center"/>
    </xf>
    <xf numFmtId="0" fontId="34" fillId="0" borderId="0" applyNumberFormat="0" applyFont="0" applyFill="0" applyBorder="0" applyAlignment="0" applyProtection="0"/>
    <xf numFmtId="198" fontId="34" fillId="0" borderId="0" applyFont="0" applyFill="0" applyBorder="0" applyAlignment="0" applyProtection="0"/>
    <xf numFmtId="199" fontId="34" fillId="0" borderId="0" applyFont="0" applyFill="0" applyBorder="0" applyAlignment="0" applyProtection="0"/>
    <xf numFmtId="0" fontId="15" fillId="0" borderId="0">
      <alignment horizontal="left"/>
    </xf>
    <xf numFmtId="0" fontId="62" fillId="0" borderId="0"/>
    <xf numFmtId="200" fontId="63" fillId="0" borderId="0" applyFont="0" applyFill="0" applyBorder="0" applyAlignment="0" applyProtection="0"/>
    <xf numFmtId="201" fontId="63" fillId="0" borderId="0" applyFont="0" applyFill="0" applyBorder="0" applyAlignment="0" applyProtection="0"/>
    <xf numFmtId="0" fontId="7" fillId="0" borderId="0"/>
    <xf numFmtId="0" fontId="7" fillId="0" borderId="0"/>
    <xf numFmtId="0" fontId="5" fillId="0" borderId="0"/>
    <xf numFmtId="43" fontId="7" fillId="0" borderId="0" applyFill="0" applyBorder="0" applyAlignment="0"/>
    <xf numFmtId="171" fontId="7" fillId="0" borderId="0" applyFill="0" applyBorder="0" applyAlignment="0"/>
    <xf numFmtId="172" fontId="7" fillId="0" borderId="0" applyFill="0" applyBorder="0" applyAlignment="0"/>
    <xf numFmtId="173" fontId="7" fillId="0" borderId="0" applyFill="0" applyBorder="0" applyAlignment="0"/>
    <xf numFmtId="168" fontId="7" fillId="0" borderId="0" applyFill="0" applyBorder="0" applyAlignment="0"/>
    <xf numFmtId="43" fontId="7" fillId="0" borderId="0" applyFill="0" applyBorder="0" applyAlignment="0"/>
    <xf numFmtId="174" fontId="7" fillId="0" borderId="0" applyFill="0" applyBorder="0" applyAlignment="0"/>
    <xf numFmtId="171" fontId="7" fillId="0" borderId="0" applyFill="0" applyBorder="0" applyAlignment="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170" fontId="7" fillId="0" borderId="0"/>
    <xf numFmtId="43" fontId="7" fillId="0" borderId="0" applyFont="0" applyFill="0" applyBorder="0" applyAlignment="0" applyProtection="0"/>
    <xf numFmtId="171" fontId="7" fillId="0" borderId="0" applyFont="0" applyFill="0" applyBorder="0" applyAlignment="0" applyProtection="0"/>
    <xf numFmtId="43" fontId="7" fillId="0" borderId="0" applyFill="0" applyBorder="0" applyAlignment="0"/>
    <xf numFmtId="171" fontId="7" fillId="0" borderId="0" applyFill="0" applyBorder="0" applyAlignment="0"/>
    <xf numFmtId="43" fontId="7" fillId="0" borderId="0" applyFill="0" applyBorder="0" applyAlignment="0"/>
    <xf numFmtId="174" fontId="7" fillId="0" borderId="0" applyFill="0" applyBorder="0" applyAlignment="0"/>
    <xf numFmtId="171" fontId="7" fillId="0" borderId="0" applyFill="0" applyBorder="0" applyAlignment="0"/>
    <xf numFmtId="43" fontId="7" fillId="0" borderId="0" applyFill="0" applyBorder="0" applyAlignment="0"/>
    <xf numFmtId="171" fontId="7" fillId="0" borderId="0" applyFill="0" applyBorder="0" applyAlignment="0"/>
    <xf numFmtId="43" fontId="7" fillId="0" borderId="0" applyFill="0" applyBorder="0" applyAlignment="0"/>
    <xf numFmtId="174" fontId="7" fillId="0" borderId="0" applyFill="0" applyBorder="0" applyAlignment="0"/>
    <xf numFmtId="171" fontId="7" fillId="0" borderId="0" applyFill="0" applyBorder="0" applyAlignment="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167" fontId="7" fillId="0" borderId="0" applyFont="0" applyFill="0" applyBorder="0" applyAlignment="0" applyProtection="0"/>
    <xf numFmtId="10" fontId="7" fillId="0" borderId="0" applyFont="0" applyFill="0" applyBorder="0" applyAlignment="0" applyProtection="0"/>
    <xf numFmtId="43" fontId="7" fillId="0" borderId="0" applyFill="0" applyBorder="0" applyAlignment="0"/>
    <xf numFmtId="171" fontId="7" fillId="0" borderId="0" applyFill="0" applyBorder="0" applyAlignment="0"/>
    <xf numFmtId="43" fontId="7" fillId="0" borderId="0" applyFill="0" applyBorder="0" applyAlignment="0"/>
    <xf numFmtId="174" fontId="7" fillId="0" borderId="0" applyFill="0" applyBorder="0" applyAlignment="0"/>
    <xf numFmtId="171" fontId="7" fillId="0" borderId="0" applyFill="0" applyBorder="0" applyAlignment="0"/>
    <xf numFmtId="175" fontId="7" fillId="0" borderId="0" applyFill="0" applyBorder="0" applyAlignment="0"/>
    <xf numFmtId="176" fontId="7" fillId="0" borderId="0" applyFill="0" applyBorder="0" applyAlignment="0"/>
    <xf numFmtId="0" fontId="4" fillId="0" borderId="0"/>
    <xf numFmtId="0" fontId="4" fillId="0" borderId="0"/>
    <xf numFmtId="0" fontId="4" fillId="0" borderId="0"/>
    <xf numFmtId="0" fontId="9" fillId="0" borderId="0"/>
    <xf numFmtId="0" fontId="9" fillId="0" borderId="0"/>
    <xf numFmtId="0" fontId="9" fillId="0" borderId="0"/>
    <xf numFmtId="0" fontId="9" fillId="0" borderId="0"/>
    <xf numFmtId="0" fontId="9" fillId="0" borderId="0"/>
    <xf numFmtId="0" fontId="3" fillId="0" borderId="0"/>
    <xf numFmtId="0" fontId="2" fillId="0" borderId="0"/>
    <xf numFmtId="0" fontId="1" fillId="0" borderId="0"/>
  </cellStyleXfs>
  <cellXfs count="716">
    <xf numFmtId="0" fontId="0" fillId="0" borderId="0" xfId="0"/>
    <xf numFmtId="0" fontId="14" fillId="0" borderId="0" xfId="0" applyFont="1" applyFill="1" applyAlignment="1"/>
    <xf numFmtId="0" fontId="15" fillId="0" borderId="3" xfId="0" applyFont="1" applyBorder="1" applyAlignment="1">
      <alignment horizontal="center" vertical="center"/>
    </xf>
    <xf numFmtId="0" fontId="14" fillId="0" borderId="0" xfId="0" applyFont="1"/>
    <xf numFmtId="9" fontId="14" fillId="0" borderId="4" xfId="0" applyNumberFormat="1" applyFont="1" applyFill="1" applyBorder="1" applyAlignment="1" applyProtection="1">
      <alignment vertical="top" wrapText="1" shrinkToFit="1"/>
    </xf>
    <xf numFmtId="9" fontId="14" fillId="0" borderId="3" xfId="0" applyNumberFormat="1" applyFont="1" applyFill="1" applyBorder="1" applyAlignment="1" applyProtection="1">
      <alignment horizontal="center" vertical="top" wrapText="1"/>
      <protection locked="0"/>
    </xf>
    <xf numFmtId="9" fontId="14" fillId="0" borderId="3" xfId="0" applyNumberFormat="1" applyFont="1" applyFill="1" applyBorder="1" applyAlignment="1">
      <alignment horizontal="center" vertical="top" wrapText="1"/>
    </xf>
    <xf numFmtId="1" fontId="14" fillId="0" borderId="4" xfId="0" applyNumberFormat="1" applyFont="1" applyFill="1" applyBorder="1" applyAlignment="1" applyProtection="1">
      <alignment horizontal="center" vertical="top" wrapText="1"/>
      <protection locked="0"/>
    </xf>
    <xf numFmtId="9" fontId="14" fillId="0" borderId="3" xfId="0" applyNumberFormat="1" applyFont="1" applyFill="1" applyBorder="1" applyAlignment="1" applyProtection="1">
      <alignment horizontal="left" vertical="top" wrapText="1"/>
      <protection locked="0"/>
    </xf>
    <xf numFmtId="0" fontId="14" fillId="0" borderId="7" xfId="0" applyFont="1" applyFill="1" applyBorder="1" applyAlignment="1" applyProtection="1">
      <alignment horizontal="center" vertical="top" wrapText="1"/>
    </xf>
    <xf numFmtId="0" fontId="14" fillId="0" borderId="7" xfId="0" applyFont="1" applyFill="1" applyBorder="1" applyAlignment="1" applyProtection="1">
      <alignment vertical="top" wrapText="1"/>
    </xf>
    <xf numFmtId="0" fontId="14" fillId="0" borderId="2" xfId="0" applyFont="1" applyFill="1" applyBorder="1" applyAlignment="1" applyProtection="1">
      <alignment vertical="top" wrapText="1"/>
    </xf>
    <xf numFmtId="0" fontId="14" fillId="0" borderId="11" xfId="0" applyFont="1" applyFill="1" applyBorder="1" applyAlignment="1" applyProtection="1">
      <alignment vertical="top" wrapText="1"/>
    </xf>
    <xf numFmtId="0" fontId="14" fillId="0" borderId="0" xfId="0" applyFont="1" applyBorder="1"/>
    <xf numFmtId="0" fontId="14" fillId="0" borderId="0" xfId="0" applyFont="1" applyFill="1" applyAlignment="1">
      <alignment horizontal="center"/>
    </xf>
    <xf numFmtId="0" fontId="14" fillId="0" borderId="7" xfId="0" applyFont="1" applyBorder="1" applyAlignment="1" applyProtection="1"/>
    <xf numFmtId="0" fontId="14" fillId="0" borderId="2" xfId="0" applyFont="1" applyBorder="1" applyAlignment="1" applyProtection="1"/>
    <xf numFmtId="0" fontId="14" fillId="0" borderId="0" xfId="0" applyFont="1" applyAlignment="1">
      <alignment horizontal="center" vertical="top" wrapText="1"/>
    </xf>
    <xf numFmtId="0" fontId="14" fillId="0" borderId="0" xfId="0" applyFont="1" applyBorder="1" applyAlignment="1">
      <alignment horizontal="center"/>
    </xf>
    <xf numFmtId="0" fontId="14" fillId="0" borderId="4" xfId="0" applyNumberFormat="1" applyFont="1" applyFill="1" applyBorder="1" applyAlignment="1" applyProtection="1">
      <alignment horizontal="center" vertical="top" wrapText="1"/>
      <protection locked="0"/>
    </xf>
    <xf numFmtId="0" fontId="0" fillId="0" borderId="0" xfId="0" applyAlignment="1">
      <alignment horizontal="center"/>
    </xf>
    <xf numFmtId="0" fontId="0" fillId="0" borderId="3" xfId="0" applyBorder="1" applyAlignment="1">
      <alignment horizontal="center"/>
    </xf>
    <xf numFmtId="0" fontId="0" fillId="0" borderId="3" xfId="0" applyBorder="1" applyAlignment="1">
      <alignment horizontal="left"/>
    </xf>
    <xf numFmtId="0" fontId="0" fillId="0" borderId="11" xfId="0" applyBorder="1" applyAlignment="1">
      <alignment horizontal="center"/>
    </xf>
    <xf numFmtId="0" fontId="0" fillId="0" borderId="0" xfId="0" applyAlignment="1">
      <alignment vertical="center"/>
    </xf>
    <xf numFmtId="0" fontId="19" fillId="0" borderId="0" xfId="0" applyFont="1" applyAlignment="1">
      <alignment vertical="center"/>
    </xf>
    <xf numFmtId="0" fontId="15" fillId="0" borderId="16" xfId="0" applyFont="1" applyBorder="1" applyAlignment="1">
      <alignment horizontal="left"/>
    </xf>
    <xf numFmtId="0" fontId="0" fillId="0" borderId="0" xfId="0" applyAlignment="1">
      <alignment horizontal="left"/>
    </xf>
    <xf numFmtId="0" fontId="15" fillId="0" borderId="17" xfId="0" applyFont="1" applyBorder="1" applyAlignment="1">
      <alignment horizontal="left"/>
    </xf>
    <xf numFmtId="0" fontId="21" fillId="0" borderId="0" xfId="0" applyFont="1"/>
    <xf numFmtId="0" fontId="22" fillId="0" borderId="3" xfId="0" applyFont="1" applyBorder="1" applyAlignment="1">
      <alignment horizontal="center" vertical="center"/>
    </xf>
    <xf numFmtId="0" fontId="22" fillId="0" borderId="3" xfId="0" applyFont="1" applyFill="1" applyBorder="1" applyAlignment="1">
      <alignment horizontal="center" vertical="center"/>
    </xf>
    <xf numFmtId="16" fontId="22" fillId="0" borderId="3" xfId="0" applyNumberFormat="1" applyFont="1" applyBorder="1" applyAlignment="1">
      <alignment horizontal="center" vertical="center"/>
    </xf>
    <xf numFmtId="0" fontId="22" fillId="4" borderId="3" xfId="0" applyFont="1" applyFill="1" applyBorder="1" applyAlignment="1">
      <alignment horizontal="center" vertical="center"/>
    </xf>
    <xf numFmtId="0" fontId="22" fillId="4" borderId="3" xfId="0" applyFont="1" applyFill="1" applyBorder="1" applyAlignment="1">
      <alignment horizontal="center" vertical="center" wrapText="1"/>
    </xf>
    <xf numFmtId="0" fontId="22" fillId="0" borderId="3" xfId="0" applyFont="1" applyBorder="1"/>
    <xf numFmtId="0" fontId="15" fillId="0" borderId="18" xfId="0" applyFont="1" applyBorder="1" applyAlignment="1"/>
    <xf numFmtId="0" fontId="15" fillId="0" borderId="19" xfId="0" applyFont="1" applyBorder="1" applyAlignment="1"/>
    <xf numFmtId="0" fontId="15" fillId="0" borderId="20" xfId="0" applyFont="1" applyBorder="1" applyAlignment="1"/>
    <xf numFmtId="0" fontId="15" fillId="0" borderId="21" xfId="0" applyFont="1" applyBorder="1" applyAlignment="1"/>
    <xf numFmtId="0" fontId="15" fillId="0" borderId="22" xfId="0" applyFont="1" applyBorder="1" applyAlignment="1"/>
    <xf numFmtId="0" fontId="15" fillId="0" borderId="23" xfId="0" applyFont="1" applyBorder="1" applyAlignment="1"/>
    <xf numFmtId="0" fontId="15" fillId="0" borderId="17" xfId="0" applyFont="1" applyBorder="1" applyAlignment="1"/>
    <xf numFmtId="0" fontId="15" fillId="0" borderId="1" xfId="0" applyFont="1" applyBorder="1" applyAlignment="1"/>
    <xf numFmtId="0" fontId="15" fillId="2" borderId="24" xfId="0" applyFont="1" applyFill="1" applyBorder="1" applyAlignment="1"/>
    <xf numFmtId="0" fontId="15" fillId="2" borderId="25" xfId="0" applyFont="1" applyFill="1" applyBorder="1" applyAlignment="1"/>
    <xf numFmtId="0" fontId="15" fillId="2" borderId="26" xfId="0" applyFont="1" applyFill="1" applyBorder="1" applyAlignment="1"/>
    <xf numFmtId="0" fontId="0" fillId="0" borderId="0" xfId="0" applyFill="1"/>
    <xf numFmtId="0" fontId="15" fillId="0" borderId="18" xfId="0" applyFont="1" applyFill="1" applyBorder="1"/>
    <xf numFmtId="0" fontId="15" fillId="0" borderId="20" xfId="0" applyFont="1" applyFill="1" applyBorder="1"/>
    <xf numFmtId="0" fontId="15" fillId="0" borderId="19" xfId="0" applyFont="1" applyFill="1" applyBorder="1"/>
    <xf numFmtId="0" fontId="15" fillId="0" borderId="20" xfId="0" applyFont="1" applyBorder="1"/>
    <xf numFmtId="0" fontId="15" fillId="0" borderId="0" xfId="0" applyFont="1"/>
    <xf numFmtId="0" fontId="15" fillId="0" borderId="27" xfId="0" applyFont="1" applyFill="1" applyBorder="1"/>
    <xf numFmtId="0" fontId="15" fillId="0" borderId="28" xfId="0" applyFont="1" applyFill="1" applyBorder="1"/>
    <xf numFmtId="0" fontId="15" fillId="0" borderId="29" xfId="0" applyFont="1" applyFill="1" applyBorder="1"/>
    <xf numFmtId="0" fontId="15" fillId="0" borderId="28" xfId="0" applyFont="1" applyBorder="1"/>
    <xf numFmtId="0" fontId="0" fillId="0" borderId="0" xfId="0" applyFill="1" applyBorder="1"/>
    <xf numFmtId="0" fontId="14" fillId="0" borderId="0" xfId="0" applyFont="1" applyBorder="1" applyAlignment="1">
      <alignment vertical="center" wrapText="1"/>
    </xf>
    <xf numFmtId="0" fontId="0" fillId="0" borderId="0" xfId="0" applyFill="1" applyBorder="1" applyAlignment="1"/>
    <xf numFmtId="0" fontId="22" fillId="0" borderId="0" xfId="0" applyFont="1" applyFill="1" applyBorder="1" applyAlignment="1">
      <alignment vertical="center" wrapText="1"/>
    </xf>
    <xf numFmtId="0" fontId="15" fillId="2" borderId="30" xfId="0" applyFont="1" applyFill="1" applyBorder="1" applyAlignment="1"/>
    <xf numFmtId="0" fontId="15" fillId="2" borderId="31" xfId="0" applyFont="1" applyFill="1" applyBorder="1" applyAlignment="1"/>
    <xf numFmtId="0" fontId="15" fillId="0" borderId="19" xfId="0" applyFont="1" applyBorder="1"/>
    <xf numFmtId="0" fontId="15" fillId="0" borderId="29" xfId="0" applyFont="1" applyBorder="1"/>
    <xf numFmtId="0" fontId="0" fillId="5" borderId="0" xfId="0" applyFill="1"/>
    <xf numFmtId="0" fontId="15" fillId="0" borderId="20" xfId="0" applyFont="1" applyFill="1" applyBorder="1" applyAlignment="1"/>
    <xf numFmtId="0" fontId="15" fillId="0" borderId="19" xfId="0" applyFont="1" applyFill="1" applyBorder="1" applyAlignment="1"/>
    <xf numFmtId="0" fontId="15" fillId="0" borderId="27" xfId="0" applyFont="1" applyFill="1" applyBorder="1" applyAlignment="1"/>
    <xf numFmtId="0" fontId="15" fillId="0" borderId="28" xfId="0" applyFont="1" applyFill="1" applyBorder="1" applyAlignment="1"/>
    <xf numFmtId="0" fontId="15" fillId="0" borderId="29" xfId="0" applyFont="1" applyFill="1" applyBorder="1" applyAlignment="1"/>
    <xf numFmtId="0" fontId="15" fillId="0" borderId="17" xfId="0" applyFont="1" applyBorder="1" applyAlignment="1">
      <alignment wrapText="1"/>
    </xf>
    <xf numFmtId="0" fontId="15" fillId="0" borderId="24" xfId="0" applyFont="1" applyBorder="1" applyAlignment="1">
      <alignment wrapText="1"/>
    </xf>
    <xf numFmtId="0" fontId="15" fillId="0" borderId="26" xfId="0" applyFont="1" applyBorder="1" applyAlignment="1"/>
    <xf numFmtId="0" fontId="7" fillId="0" borderId="3" xfId="0" applyFont="1" applyBorder="1"/>
    <xf numFmtId="0" fontId="0" fillId="0" borderId="3" xfId="0" applyBorder="1"/>
    <xf numFmtId="0" fontId="0" fillId="0" borderId="0" xfId="0" applyFill="1" applyBorder="1" applyAlignment="1">
      <alignment horizontal="center"/>
    </xf>
    <xf numFmtId="0" fontId="28" fillId="0" borderId="3" xfId="0" applyFont="1" applyBorder="1" applyAlignment="1">
      <alignment vertical="center"/>
    </xf>
    <xf numFmtId="0" fontId="28" fillId="0" borderId="3" xfId="0" applyFont="1" applyBorder="1" applyAlignment="1">
      <alignment horizontal="center" vertical="center"/>
    </xf>
    <xf numFmtId="0" fontId="28" fillId="0" borderId="3" xfId="0" applyFont="1" applyFill="1" applyBorder="1" applyAlignment="1">
      <alignment vertical="center"/>
    </xf>
    <xf numFmtId="0" fontId="0" fillId="0" borderId="3" xfId="0" applyBorder="1" applyAlignment="1">
      <alignment vertical="center"/>
    </xf>
    <xf numFmtId="179" fontId="0" fillId="0" borderId="2" xfId="0" applyNumberFormat="1" applyBorder="1" applyAlignment="1">
      <alignment horizontal="center"/>
    </xf>
    <xf numFmtId="0" fontId="0" fillId="0" borderId="0" xfId="0" applyBorder="1" applyAlignment="1">
      <alignment horizontal="center"/>
    </xf>
    <xf numFmtId="1" fontId="0" fillId="6" borderId="7" xfId="0" applyNumberFormat="1" applyFill="1" applyBorder="1" applyAlignment="1">
      <alignment horizontal="center"/>
    </xf>
    <xf numFmtId="0" fontId="0" fillId="0" borderId="0" xfId="0" applyNumberFormat="1" applyFill="1" applyBorder="1" applyAlignment="1"/>
    <xf numFmtId="0" fontId="0" fillId="0" borderId="14" xfId="0" applyFill="1" applyBorder="1" applyAlignment="1">
      <alignment horizontal="center"/>
    </xf>
    <xf numFmtId="0" fontId="0" fillId="0" borderId="15" xfId="0" applyFill="1" applyBorder="1" applyAlignment="1">
      <alignment horizontal="center"/>
    </xf>
    <xf numFmtId="0" fontId="0" fillId="0" borderId="3" xfId="0" applyBorder="1" applyAlignment="1"/>
    <xf numFmtId="0" fontId="0" fillId="0" borderId="11" xfId="0" applyBorder="1" applyAlignment="1"/>
    <xf numFmtId="0" fontId="0" fillId="0" borderId="3" xfId="0" applyFill="1" applyBorder="1" applyAlignment="1">
      <alignment horizontal="center"/>
    </xf>
    <xf numFmtId="1" fontId="0" fillId="0" borderId="2" xfId="0" applyNumberFormat="1" applyBorder="1" applyAlignment="1">
      <alignment horizontal="center"/>
    </xf>
    <xf numFmtId="0" fontId="30" fillId="0" borderId="6" xfId="0" applyFont="1" applyBorder="1" applyAlignment="1">
      <alignment horizontal="center" vertical="center"/>
    </xf>
    <xf numFmtId="0" fontId="0" fillId="0" borderId="12" xfId="0" applyBorder="1" applyAlignment="1">
      <alignment horizontal="center"/>
    </xf>
    <xf numFmtId="0" fontId="14" fillId="0" borderId="3" xfId="0" applyNumberFormat="1" applyFont="1" applyFill="1" applyBorder="1" applyAlignment="1" applyProtection="1">
      <alignment horizontal="center" vertical="top" wrapText="1"/>
      <protection locked="0"/>
    </xf>
    <xf numFmtId="0" fontId="14" fillId="0" borderId="4" xfId="0" applyFont="1" applyBorder="1" applyAlignment="1">
      <alignment horizontal="center" vertical="top" wrapText="1"/>
    </xf>
    <xf numFmtId="0" fontId="14" fillId="0" borderId="8" xfId="0" applyFont="1" applyFill="1" applyBorder="1" applyAlignment="1">
      <alignment horizontal="center" vertical="top" wrapText="1"/>
    </xf>
    <xf numFmtId="0" fontId="14" fillId="0" borderId="0" xfId="0" applyFont="1" applyAlignment="1">
      <alignment horizontal="center"/>
    </xf>
    <xf numFmtId="0" fontId="14" fillId="0" borderId="2" xfId="0" applyFont="1" applyFill="1" applyBorder="1" applyAlignment="1" applyProtection="1">
      <alignment horizontal="center" vertical="top" wrapText="1"/>
    </xf>
    <xf numFmtId="0" fontId="14" fillId="0" borderId="5" xfId="0" applyFont="1" applyFill="1" applyBorder="1" applyAlignment="1" applyProtection="1">
      <alignment horizontal="center" vertical="top" wrapText="1"/>
    </xf>
    <xf numFmtId="0" fontId="14" fillId="0" borderId="6" xfId="0" applyFont="1" applyFill="1" applyBorder="1" applyAlignment="1" applyProtection="1">
      <alignment horizontal="center" vertical="top" wrapText="1"/>
    </xf>
    <xf numFmtId="0" fontId="14" fillId="0" borderId="3" xfId="0" applyFont="1" applyFill="1" applyBorder="1" applyAlignment="1" applyProtection="1">
      <alignment horizontal="center" vertical="top" wrapText="1"/>
    </xf>
    <xf numFmtId="0" fontId="14" fillId="0" borderId="3" xfId="0" applyFont="1" applyFill="1" applyBorder="1" applyAlignment="1" applyProtection="1">
      <alignment horizontal="center" vertical="top" wrapText="1"/>
      <protection locked="0"/>
    </xf>
    <xf numFmtId="0" fontId="14" fillId="0" borderId="9" xfId="0" applyFont="1" applyFill="1" applyBorder="1" applyAlignment="1" applyProtection="1">
      <alignment horizontal="left" vertical="top" wrapText="1"/>
    </xf>
    <xf numFmtId="0" fontId="14" fillId="0" borderId="0" xfId="0" applyFont="1" applyFill="1" applyBorder="1" applyAlignment="1" applyProtection="1">
      <alignment horizontal="left" vertical="top" wrapText="1"/>
    </xf>
    <xf numFmtId="0" fontId="14" fillId="0" borderId="10" xfId="0" applyFont="1" applyFill="1" applyBorder="1" applyAlignment="1" applyProtection="1">
      <alignment horizontal="left" vertical="top" wrapText="1"/>
    </xf>
    <xf numFmtId="0" fontId="14" fillId="0" borderId="4" xfId="0" applyFont="1" applyFill="1" applyBorder="1" applyAlignment="1" applyProtection="1">
      <alignment horizontal="center" vertical="top" wrapText="1"/>
    </xf>
    <xf numFmtId="0" fontId="14" fillId="0" borderId="8" xfId="0" applyFont="1" applyFill="1" applyBorder="1" applyAlignment="1" applyProtection="1">
      <alignment horizontal="center" vertical="top" wrapText="1"/>
    </xf>
    <xf numFmtId="0" fontId="14" fillId="0" borderId="4" xfId="0" applyFont="1" applyFill="1" applyBorder="1" applyAlignment="1" applyProtection="1">
      <alignment horizontal="center" vertical="top" wrapText="1"/>
      <protection locked="0"/>
    </xf>
    <xf numFmtId="0" fontId="14" fillId="0" borderId="3" xfId="0" applyFont="1" applyFill="1" applyBorder="1" applyAlignment="1" applyProtection="1">
      <alignment vertical="top" wrapText="1"/>
    </xf>
    <xf numFmtId="0" fontId="19" fillId="0" borderId="0" xfId="267" applyFont="1" applyAlignment="1">
      <alignment horizontal="center" vertical="center"/>
    </xf>
    <xf numFmtId="0" fontId="71" fillId="0" borderId="59" xfId="267" applyFont="1" applyFill="1" applyBorder="1" applyAlignment="1">
      <alignment horizontal="center" vertical="center" wrapText="1"/>
    </xf>
    <xf numFmtId="0" fontId="71" fillId="0" borderId="0" xfId="267" applyFont="1" applyAlignment="1">
      <alignment horizontal="center" vertical="center"/>
    </xf>
    <xf numFmtId="0" fontId="72" fillId="0" borderId="35" xfId="267" applyFont="1" applyFill="1" applyBorder="1" applyAlignment="1">
      <alignment horizontal="center" vertical="center" wrapText="1"/>
    </xf>
    <xf numFmtId="0" fontId="19" fillId="0" borderId="0" xfId="267" applyFont="1"/>
    <xf numFmtId="0" fontId="72" fillId="0" borderId="54" xfId="267" applyFont="1" applyFill="1" applyBorder="1" applyAlignment="1">
      <alignment horizontal="center" vertical="center" wrapText="1"/>
    </xf>
    <xf numFmtId="0" fontId="21" fillId="0" borderId="59" xfId="267" applyFont="1" applyBorder="1" applyAlignment="1">
      <alignment horizontal="center" vertical="center" wrapText="1"/>
    </xf>
    <xf numFmtId="0" fontId="21" fillId="0" borderId="60" xfId="267" applyFont="1" applyBorder="1" applyAlignment="1">
      <alignment horizontal="center" vertical="center" wrapText="1"/>
    </xf>
    <xf numFmtId="0" fontId="21" fillId="0" borderId="61" xfId="267" applyFont="1" applyBorder="1" applyAlignment="1">
      <alignment horizontal="center" vertical="center" wrapText="1"/>
    </xf>
    <xf numFmtId="0" fontId="21" fillId="0" borderId="54" xfId="267" applyFont="1" applyBorder="1" applyAlignment="1">
      <alignment horizontal="center" vertical="center" wrapText="1"/>
    </xf>
    <xf numFmtId="0" fontId="76" fillId="0" borderId="12" xfId="267" applyFont="1" applyBorder="1" applyAlignment="1">
      <alignment horizontal="center" vertical="center" wrapText="1"/>
    </xf>
    <xf numFmtId="0" fontId="76" fillId="0" borderId="55" xfId="267" applyFont="1" applyBorder="1" applyAlignment="1">
      <alignment horizontal="center" vertical="center" wrapText="1"/>
    </xf>
    <xf numFmtId="0" fontId="21" fillId="0" borderId="33" xfId="267" applyFont="1" applyBorder="1" applyAlignment="1">
      <alignment horizontal="center" vertical="center" wrapText="1"/>
    </xf>
    <xf numFmtId="0" fontId="76" fillId="0" borderId="3" xfId="267" applyFont="1" applyBorder="1" applyAlignment="1">
      <alignment horizontal="center" vertical="center" wrapText="1"/>
    </xf>
    <xf numFmtId="0" fontId="76" fillId="0" borderId="34" xfId="267" applyFont="1" applyBorder="1" applyAlignment="1">
      <alignment horizontal="center" vertical="center" wrapText="1"/>
    </xf>
    <xf numFmtId="0" fontId="76" fillId="0" borderId="54" xfId="267" applyFont="1" applyBorder="1" applyAlignment="1">
      <alignment horizontal="center" vertical="center" wrapText="1"/>
    </xf>
    <xf numFmtId="0" fontId="76" fillId="0" borderId="3" xfId="267" applyFont="1" applyBorder="1" applyAlignment="1">
      <alignment vertical="center" wrapText="1"/>
    </xf>
    <xf numFmtId="0" fontId="76" fillId="0" borderId="33" xfId="267" applyFont="1" applyBorder="1" applyAlignment="1">
      <alignment horizontal="center" vertical="center" wrapText="1"/>
    </xf>
    <xf numFmtId="0" fontId="76" fillId="0" borderId="34" xfId="267" applyFont="1" applyBorder="1" applyAlignment="1">
      <alignment vertical="center" wrapText="1"/>
    </xf>
    <xf numFmtId="0" fontId="76" fillId="0" borderId="34" xfId="267" applyFont="1" applyBorder="1" applyAlignment="1">
      <alignment horizontal="center" vertical="center"/>
    </xf>
    <xf numFmtId="0" fontId="76" fillId="0" borderId="33" xfId="267" applyFont="1" applyBorder="1" applyAlignment="1">
      <alignment horizontal="center" vertical="center"/>
    </xf>
    <xf numFmtId="0" fontId="21" fillId="0" borderId="42" xfId="267" applyFont="1" applyBorder="1" applyAlignment="1">
      <alignment horizontal="center" vertical="center" wrapText="1"/>
    </xf>
    <xf numFmtId="0" fontId="76" fillId="0" borderId="43" xfId="267" applyFont="1" applyBorder="1" applyAlignment="1">
      <alignment vertical="center" wrapText="1"/>
    </xf>
    <xf numFmtId="0" fontId="76" fillId="0" borderId="44" xfId="267" applyFont="1" applyBorder="1" applyAlignment="1">
      <alignment horizontal="center" vertical="center" wrapText="1"/>
    </xf>
    <xf numFmtId="0" fontId="76" fillId="0" borderId="42" xfId="267" applyFont="1" applyBorder="1" applyAlignment="1">
      <alignment horizontal="center" vertical="center" wrapText="1"/>
    </xf>
    <xf numFmtId="0" fontId="76" fillId="0" borderId="44" xfId="267" applyFont="1" applyBorder="1" applyAlignment="1">
      <alignment vertical="center" wrapText="1"/>
    </xf>
    <xf numFmtId="0" fontId="21" fillId="10" borderId="1" xfId="267" applyFont="1" applyFill="1" applyBorder="1" applyAlignment="1">
      <alignment horizontal="left" vertical="top" wrapText="1"/>
    </xf>
    <xf numFmtId="0" fontId="21" fillId="10" borderId="21" xfId="267" applyFont="1" applyFill="1" applyBorder="1" applyAlignment="1">
      <alignment horizontal="left" vertical="top" wrapText="1"/>
    </xf>
    <xf numFmtId="0" fontId="76" fillId="0" borderId="0" xfId="267" applyFont="1"/>
    <xf numFmtId="0" fontId="21" fillId="10" borderId="57" xfId="267" applyFont="1" applyFill="1" applyBorder="1" applyAlignment="1">
      <alignment horizontal="left" vertical="top" wrapText="1"/>
    </xf>
    <xf numFmtId="0" fontId="21" fillId="10" borderId="28" xfId="267" applyFont="1" applyFill="1" applyBorder="1" applyAlignment="1">
      <alignment horizontal="left" vertical="top" wrapText="1"/>
    </xf>
    <xf numFmtId="0" fontId="21" fillId="10" borderId="29" xfId="267" applyFont="1" applyFill="1" applyBorder="1" applyAlignment="1">
      <alignment horizontal="left" vertical="top" wrapText="1"/>
    </xf>
    <xf numFmtId="0" fontId="19" fillId="0" borderId="0" xfId="267" applyFont="1" applyBorder="1"/>
    <xf numFmtId="0" fontId="19" fillId="0" borderId="0" xfId="267" applyFont="1" applyAlignment="1">
      <alignment wrapText="1"/>
    </xf>
    <xf numFmtId="0" fontId="19" fillId="0" borderId="0" xfId="267" applyFont="1" applyBorder="1" applyAlignment="1">
      <alignment vertical="top" wrapText="1"/>
    </xf>
    <xf numFmtId="0" fontId="19" fillId="0" borderId="0" xfId="267" applyFont="1" applyBorder="1" applyAlignment="1">
      <alignment horizontal="center" vertical="center"/>
    </xf>
    <xf numFmtId="0" fontId="21" fillId="0" borderId="64" xfId="267" applyFont="1" applyBorder="1" applyAlignment="1">
      <alignment horizontal="center" vertical="center" wrapText="1"/>
    </xf>
    <xf numFmtId="0" fontId="21" fillId="0" borderId="65" xfId="267" applyFont="1" applyBorder="1" applyAlignment="1">
      <alignment horizontal="center" vertical="center" wrapText="1"/>
    </xf>
    <xf numFmtId="0" fontId="21" fillId="0" borderId="66" xfId="267" applyFont="1" applyBorder="1" applyAlignment="1">
      <alignment horizontal="center" vertical="center" wrapText="1"/>
    </xf>
    <xf numFmtId="0" fontId="76" fillId="0" borderId="3" xfId="267" applyFont="1" applyBorder="1" applyAlignment="1">
      <alignment vertical="center" wrapText="1"/>
    </xf>
    <xf numFmtId="0" fontId="76" fillId="0" borderId="34" xfId="267" applyFont="1" applyBorder="1" applyAlignment="1">
      <alignment vertical="center" wrapText="1"/>
    </xf>
    <xf numFmtId="0" fontId="76" fillId="0" borderId="43" xfId="267" applyFont="1" applyBorder="1" applyAlignment="1">
      <alignment vertical="center" wrapText="1"/>
    </xf>
    <xf numFmtId="0" fontId="76" fillId="0" borderId="44" xfId="267" applyFont="1" applyBorder="1" applyAlignment="1">
      <alignment vertical="center" wrapText="1"/>
    </xf>
    <xf numFmtId="0" fontId="21" fillId="10" borderId="1" xfId="267" applyFont="1" applyFill="1" applyBorder="1" applyAlignment="1">
      <alignment horizontal="left" vertical="top" wrapText="1"/>
    </xf>
    <xf numFmtId="0" fontId="21" fillId="10" borderId="57" xfId="267" applyFont="1" applyFill="1" applyBorder="1" applyAlignment="1">
      <alignment horizontal="left" vertical="top" wrapText="1"/>
    </xf>
    <xf numFmtId="0" fontId="21" fillId="10" borderId="28" xfId="267" applyFont="1" applyFill="1" applyBorder="1" applyAlignment="1">
      <alignment horizontal="left" vertical="top" wrapText="1"/>
    </xf>
    <xf numFmtId="0" fontId="21" fillId="10" borderId="1" xfId="267" applyFont="1" applyFill="1" applyBorder="1" applyAlignment="1">
      <alignment horizontal="left" vertical="top" wrapText="1"/>
    </xf>
    <xf numFmtId="0" fontId="21" fillId="10" borderId="57" xfId="267" applyFont="1" applyFill="1" applyBorder="1" applyAlignment="1">
      <alignment horizontal="left" vertical="top" wrapText="1"/>
    </xf>
    <xf numFmtId="0" fontId="21" fillId="10" borderId="28" xfId="267" applyFont="1" applyFill="1" applyBorder="1" applyAlignment="1">
      <alignment horizontal="left" vertical="top" wrapText="1"/>
    </xf>
    <xf numFmtId="0" fontId="76" fillId="0" borderId="3" xfId="267" applyFont="1" applyBorder="1" applyAlignment="1">
      <alignment vertical="center" wrapText="1"/>
    </xf>
    <xf numFmtId="0" fontId="76" fillId="0" borderId="34" xfId="267" applyFont="1" applyBorder="1" applyAlignment="1">
      <alignment vertical="center" wrapText="1"/>
    </xf>
    <xf numFmtId="0" fontId="76" fillId="0" borderId="43" xfId="267" applyFont="1" applyBorder="1" applyAlignment="1">
      <alignment vertical="center" wrapText="1"/>
    </xf>
    <xf numFmtId="0" fontId="76" fillId="0" borderId="44" xfId="267" applyFont="1" applyBorder="1" applyAlignment="1">
      <alignment vertical="center" wrapText="1"/>
    </xf>
    <xf numFmtId="0" fontId="64" fillId="10" borderId="7" xfId="70" applyFont="1" applyFill="1" applyBorder="1" applyAlignment="1">
      <alignment horizontal="center" vertical="center"/>
    </xf>
    <xf numFmtId="0" fontId="64" fillId="10" borderId="2" xfId="70" applyFont="1" applyFill="1" applyBorder="1" applyAlignment="1">
      <alignment horizontal="center" vertical="center"/>
    </xf>
    <xf numFmtId="0" fontId="76" fillId="0" borderId="3" xfId="267" applyFont="1" applyBorder="1" applyAlignment="1">
      <alignment vertical="center" wrapText="1"/>
    </xf>
    <xf numFmtId="0" fontId="76" fillId="0" borderId="34" xfId="267" applyFont="1" applyBorder="1" applyAlignment="1">
      <alignment vertical="center" wrapText="1"/>
    </xf>
    <xf numFmtId="0" fontId="76" fillId="0" borderId="43" xfId="267" applyFont="1" applyBorder="1" applyAlignment="1">
      <alignment vertical="center" wrapText="1"/>
    </xf>
    <xf numFmtId="0" fontId="76" fillId="0" borderId="44" xfId="267" applyFont="1" applyBorder="1" applyAlignment="1">
      <alignment vertical="center" wrapText="1"/>
    </xf>
    <xf numFmtId="0" fontId="21" fillId="10" borderId="1" xfId="267" applyFont="1" applyFill="1" applyBorder="1" applyAlignment="1">
      <alignment horizontal="left" vertical="top" wrapText="1"/>
    </xf>
    <xf numFmtId="0" fontId="21" fillId="10" borderId="57" xfId="267" applyFont="1" applyFill="1" applyBorder="1" applyAlignment="1">
      <alignment horizontal="left" vertical="top" wrapText="1"/>
    </xf>
    <xf numFmtId="0" fontId="21" fillId="10" borderId="28" xfId="267" applyFont="1" applyFill="1" applyBorder="1" applyAlignment="1">
      <alignment horizontal="left" vertical="top" wrapText="1"/>
    </xf>
    <xf numFmtId="14" fontId="64" fillId="10" borderId="7" xfId="70" applyNumberFormat="1" applyFont="1" applyFill="1" applyBorder="1" applyAlignment="1">
      <alignment horizontal="center" vertical="center"/>
    </xf>
    <xf numFmtId="0" fontId="77" fillId="0" borderId="0" xfId="267" applyFont="1"/>
    <xf numFmtId="0" fontId="75" fillId="0" borderId="3" xfId="0" applyFont="1" applyBorder="1" applyAlignment="1">
      <alignment horizontal="center" vertical="center"/>
    </xf>
    <xf numFmtId="0" fontId="17" fillId="0" borderId="3" xfId="0" applyFont="1" applyBorder="1" applyAlignment="1">
      <alignment horizontal="center" wrapText="1"/>
    </xf>
    <xf numFmtId="0" fontId="17" fillId="0" borderId="3" xfId="0" applyFont="1" applyBorder="1" applyAlignment="1">
      <alignment horizontal="center"/>
    </xf>
    <xf numFmtId="0" fontId="17" fillId="0" borderId="3" xfId="0" applyFont="1" applyBorder="1" applyAlignment="1">
      <alignment horizontal="center" vertical="center"/>
    </xf>
    <xf numFmtId="0" fontId="15" fillId="0" borderId="3" xfId="0" applyFont="1" applyBorder="1" applyAlignment="1">
      <alignment horizontal="left" vertical="center" wrapText="1"/>
    </xf>
    <xf numFmtId="0" fontId="10" fillId="0" borderId="3" xfId="0" applyFont="1" applyBorder="1" applyAlignment="1">
      <alignment horizontal="center" vertical="center"/>
    </xf>
    <xf numFmtId="0" fontId="15" fillId="0" borderId="7" xfId="0" applyFont="1" applyBorder="1" applyAlignment="1">
      <alignment horizontal="center" vertical="center"/>
    </xf>
    <xf numFmtId="0" fontId="15" fillId="0" borderId="2" xfId="0" applyFont="1" applyBorder="1" applyAlignment="1">
      <alignment horizontal="center" vertical="center"/>
    </xf>
    <xf numFmtId="0" fontId="15" fillId="0" borderId="11" xfId="0" applyFont="1" applyBorder="1" applyAlignment="1">
      <alignment horizontal="center" vertical="center"/>
    </xf>
    <xf numFmtId="0" fontId="15" fillId="0" borderId="3" xfId="0" applyFont="1" applyBorder="1" applyAlignment="1">
      <alignment horizontal="center" vertical="center"/>
    </xf>
    <xf numFmtId="0" fontId="0" fillId="0" borderId="3" xfId="0" applyBorder="1" applyAlignment="1">
      <alignment horizontal="left"/>
    </xf>
    <xf numFmtId="0" fontId="0" fillId="0" borderId="3" xfId="0" applyBorder="1" applyAlignment="1">
      <alignment horizontal="center" vertical="center"/>
    </xf>
    <xf numFmtId="0" fontId="0" fillId="0" borderId="7" xfId="0" applyBorder="1" applyAlignment="1">
      <alignment horizontal="left"/>
    </xf>
    <xf numFmtId="0" fontId="0" fillId="0" borderId="2" xfId="0" applyBorder="1" applyAlignment="1">
      <alignment horizontal="left"/>
    </xf>
    <xf numFmtId="0" fontId="0" fillId="0" borderId="11" xfId="0" applyBorder="1" applyAlignment="1">
      <alignment horizontal="left"/>
    </xf>
    <xf numFmtId="0" fontId="0" fillId="0" borderId="7" xfId="0" applyFill="1" applyBorder="1" applyAlignment="1">
      <alignment horizontal="center" vertical="center" wrapText="1"/>
    </xf>
    <xf numFmtId="0" fontId="0" fillId="0" borderId="2" xfId="0" applyBorder="1" applyAlignment="1">
      <alignment horizontal="center" vertical="center"/>
    </xf>
    <xf numFmtId="0" fontId="0" fillId="0" borderId="11" xfId="0" applyBorder="1" applyAlignment="1">
      <alignment horizontal="center" vertical="center"/>
    </xf>
    <xf numFmtId="0" fontId="0" fillId="0" borderId="7" xfId="0" applyBorder="1" applyAlignment="1">
      <alignment horizontal="center" vertical="center"/>
    </xf>
    <xf numFmtId="0" fontId="14" fillId="0" borderId="3" xfId="0" applyFont="1" applyBorder="1" applyAlignment="1">
      <alignment horizontal="center" vertical="center" wrapText="1"/>
    </xf>
    <xf numFmtId="0" fontId="14" fillId="0" borderId="3" xfId="0" applyFont="1" applyBorder="1" applyAlignment="1">
      <alignment horizontal="center" vertical="center"/>
    </xf>
    <xf numFmtId="0" fontId="14" fillId="0" borderId="3" xfId="0" applyFont="1" applyFill="1" applyBorder="1" applyAlignment="1">
      <alignment horizontal="center" vertical="center"/>
    </xf>
    <xf numFmtId="0" fontId="10" fillId="0" borderId="3" xfId="0" applyFont="1" applyBorder="1" applyAlignment="1">
      <alignment horizontal="left" vertical="center"/>
    </xf>
    <xf numFmtId="0" fontId="19" fillId="0" borderId="3" xfId="0" applyFont="1" applyBorder="1" applyAlignment="1">
      <alignment horizontal="left" vertical="center"/>
    </xf>
    <xf numFmtId="0" fontId="15" fillId="0" borderId="3" xfId="0" applyFont="1" applyBorder="1" applyAlignment="1">
      <alignment horizontal="left" vertical="center"/>
    </xf>
    <xf numFmtId="0" fontId="0" fillId="0" borderId="20"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15" fillId="0" borderId="17" xfId="0" applyFont="1" applyBorder="1" applyAlignment="1">
      <alignment horizontal="left"/>
    </xf>
    <xf numFmtId="0" fontId="15" fillId="0" borderId="1" xfId="0" applyFont="1" applyBorder="1" applyAlignment="1">
      <alignment horizontal="left"/>
    </xf>
    <xf numFmtId="0" fontId="15" fillId="0" borderId="21" xfId="0" applyFont="1" applyBorder="1" applyAlignment="1">
      <alignment horizontal="left"/>
    </xf>
    <xf numFmtId="0" fontId="15" fillId="0" borderId="40" xfId="0" applyFont="1" applyBorder="1" applyAlignment="1">
      <alignment horizontal="left"/>
    </xf>
    <xf numFmtId="0" fontId="15" fillId="0" borderId="41" xfId="0" applyFont="1" applyFill="1" applyBorder="1" applyAlignment="1">
      <alignment horizontal="left"/>
    </xf>
    <xf numFmtId="0" fontId="15" fillId="0" borderId="1" xfId="0" applyFont="1" applyFill="1" applyBorder="1" applyAlignment="1">
      <alignment horizontal="left"/>
    </xf>
    <xf numFmtId="0" fontId="15" fillId="0" borderId="21" xfId="0" applyFont="1" applyFill="1" applyBorder="1" applyAlignment="1">
      <alignment horizontal="left"/>
    </xf>
    <xf numFmtId="0" fontId="22" fillId="0" borderId="3" xfId="0" applyFont="1" applyBorder="1" applyAlignment="1">
      <alignment horizontal="center"/>
    </xf>
    <xf numFmtId="0" fontId="0" fillId="0" borderId="0" xfId="0" applyBorder="1" applyAlignment="1">
      <alignment horizontal="left"/>
    </xf>
    <xf numFmtId="0" fontId="20" fillId="0" borderId="7" xfId="0" applyFont="1" applyBorder="1" applyAlignment="1">
      <alignment horizontal="center"/>
    </xf>
    <xf numFmtId="0" fontId="20" fillId="0" borderId="2" xfId="0" applyFont="1" applyBorder="1" applyAlignment="1">
      <alignment horizontal="center"/>
    </xf>
    <xf numFmtId="0" fontId="20" fillId="0" borderId="11" xfId="0" applyFont="1" applyBorder="1" applyAlignment="1">
      <alignment horizontal="center"/>
    </xf>
    <xf numFmtId="0" fontId="22" fillId="0" borderId="3" xfId="0" applyFont="1" applyBorder="1" applyAlignment="1">
      <alignment horizontal="center" vertical="center" wrapText="1"/>
    </xf>
    <xf numFmtId="0" fontId="22" fillId="4" borderId="3" xfId="0" applyFont="1" applyFill="1" applyBorder="1" applyAlignment="1">
      <alignment horizontal="center" vertical="center" wrapText="1"/>
    </xf>
    <xf numFmtId="0" fontId="20" fillId="4" borderId="7" xfId="0" applyFont="1" applyFill="1" applyBorder="1" applyAlignment="1">
      <alignment horizontal="left" vertical="center" wrapText="1"/>
    </xf>
    <xf numFmtId="0" fontId="20" fillId="4" borderId="2" xfId="0" applyFont="1" applyFill="1" applyBorder="1" applyAlignment="1">
      <alignment horizontal="left" vertical="center" wrapText="1"/>
    </xf>
    <xf numFmtId="0" fontId="20" fillId="4" borderId="11" xfId="0" applyFont="1" applyFill="1" applyBorder="1" applyAlignment="1">
      <alignment horizontal="left" vertical="center" wrapText="1"/>
    </xf>
    <xf numFmtId="0" fontId="22" fillId="4" borderId="3" xfId="0" applyFont="1" applyFill="1" applyBorder="1" applyAlignment="1">
      <alignment horizontal="center"/>
    </xf>
    <xf numFmtId="0" fontId="14" fillId="0" borderId="18" xfId="0" applyFont="1" applyBorder="1" applyAlignment="1">
      <alignment horizontal="left" vertical="top" wrapText="1"/>
    </xf>
    <xf numFmtId="0" fontId="14" fillId="0" borderId="20" xfId="0" applyFont="1" applyBorder="1" applyAlignment="1">
      <alignment horizontal="left" vertical="top" wrapText="1"/>
    </xf>
    <xf numFmtId="0" fontId="14" fillId="0" borderId="19" xfId="0" applyFont="1" applyBorder="1" applyAlignment="1">
      <alignment horizontal="left" vertical="top" wrapText="1"/>
    </xf>
    <xf numFmtId="0" fontId="14" fillId="0" borderId="39" xfId="0" applyFont="1" applyBorder="1" applyAlignment="1">
      <alignment horizontal="left" vertical="top" wrapText="1"/>
    </xf>
    <xf numFmtId="0" fontId="14" fillId="0" borderId="0" xfId="0" applyFont="1" applyBorder="1" applyAlignment="1">
      <alignment horizontal="left" vertical="top" wrapText="1"/>
    </xf>
    <xf numFmtId="0" fontId="14" fillId="0" borderId="16" xfId="0" applyFont="1" applyBorder="1" applyAlignment="1">
      <alignment horizontal="left" vertical="top" wrapText="1"/>
    </xf>
    <xf numFmtId="0" fontId="14" fillId="0" borderId="27" xfId="0" applyFont="1" applyBorder="1" applyAlignment="1">
      <alignment horizontal="left" vertical="top" wrapText="1"/>
    </xf>
    <xf numFmtId="0" fontId="14" fillId="0" borderId="28" xfId="0" applyFont="1" applyBorder="1" applyAlignment="1">
      <alignment horizontal="left" vertical="top" wrapText="1"/>
    </xf>
    <xf numFmtId="0" fontId="14" fillId="0" borderId="29" xfId="0" applyFont="1" applyBorder="1" applyAlignment="1">
      <alignment horizontal="left" vertical="top" wrapText="1"/>
    </xf>
    <xf numFmtId="0" fontId="14" fillId="0" borderId="18" xfId="0" applyFont="1" applyFill="1" applyBorder="1" applyAlignment="1">
      <alignment horizontal="left" vertical="top" wrapText="1" indent="2"/>
    </xf>
    <xf numFmtId="0" fontId="0" fillId="0" borderId="20" xfId="0" applyFill="1" applyBorder="1" applyAlignment="1">
      <alignment horizontal="left" vertical="top" wrapText="1" indent="2"/>
    </xf>
    <xf numFmtId="0" fontId="0" fillId="0" borderId="19" xfId="0" applyFill="1" applyBorder="1" applyAlignment="1">
      <alignment horizontal="left" vertical="top" wrapText="1" indent="2"/>
    </xf>
    <xf numFmtId="0" fontId="0" fillId="0" borderId="27" xfId="0" applyFill="1" applyBorder="1" applyAlignment="1">
      <alignment horizontal="left" vertical="top" wrapText="1" indent="2"/>
    </xf>
    <xf numFmtId="0" fontId="0" fillId="0" borderId="28" xfId="0" applyFill="1" applyBorder="1" applyAlignment="1">
      <alignment horizontal="left" vertical="top" wrapText="1" indent="2"/>
    </xf>
    <xf numFmtId="0" fontId="0" fillId="0" borderId="29" xfId="0" applyFill="1" applyBorder="1" applyAlignment="1">
      <alignment horizontal="left" vertical="top" wrapText="1" indent="2"/>
    </xf>
    <xf numFmtId="0" fontId="0" fillId="0" borderId="18" xfId="0" applyFill="1" applyBorder="1" applyAlignment="1">
      <alignment horizontal="left" vertical="top" wrapText="1" indent="2"/>
    </xf>
    <xf numFmtId="0" fontId="0" fillId="0" borderId="39" xfId="0" applyFill="1" applyBorder="1" applyAlignment="1">
      <alignment horizontal="left" vertical="top" wrapText="1" indent="2"/>
    </xf>
    <xf numFmtId="0" fontId="0" fillId="0" borderId="0" xfId="0" applyFill="1" applyBorder="1" applyAlignment="1">
      <alignment horizontal="left" vertical="top" wrapText="1" indent="2"/>
    </xf>
    <xf numFmtId="0" fontId="0" fillId="0" borderId="16" xfId="0" applyFill="1" applyBorder="1" applyAlignment="1">
      <alignment horizontal="left" vertical="top" wrapText="1" indent="2"/>
    </xf>
    <xf numFmtId="0" fontId="22" fillId="0" borderId="18" xfId="0" applyFont="1" applyFill="1" applyBorder="1" applyAlignment="1">
      <alignment horizontal="left" vertical="top" wrapText="1" indent="2"/>
    </xf>
    <xf numFmtId="0" fontId="22" fillId="0" borderId="20" xfId="0" applyFont="1" applyFill="1" applyBorder="1" applyAlignment="1">
      <alignment horizontal="left" vertical="top" wrapText="1" indent="2"/>
    </xf>
    <xf numFmtId="0" fontId="22" fillId="0" borderId="19" xfId="0" applyFont="1" applyFill="1" applyBorder="1" applyAlignment="1">
      <alignment horizontal="left" vertical="top" wrapText="1" indent="2"/>
    </xf>
    <xf numFmtId="0" fontId="22" fillId="0" borderId="39" xfId="0" applyFont="1" applyFill="1" applyBorder="1" applyAlignment="1">
      <alignment horizontal="left" vertical="top" wrapText="1" indent="2"/>
    </xf>
    <xf numFmtId="0" fontId="22" fillId="0" borderId="0" xfId="0" applyFont="1" applyFill="1" applyBorder="1" applyAlignment="1">
      <alignment horizontal="left" vertical="top" wrapText="1" indent="2"/>
    </xf>
    <xf numFmtId="0" fontId="22" fillId="0" borderId="16" xfId="0" applyFont="1" applyFill="1" applyBorder="1" applyAlignment="1">
      <alignment horizontal="left" vertical="top" wrapText="1" indent="2"/>
    </xf>
    <xf numFmtId="0" fontId="22" fillId="2" borderId="17" xfId="0" applyFont="1" applyFill="1" applyBorder="1" applyAlignment="1">
      <alignment horizontal="center" vertical="top" wrapText="1"/>
    </xf>
    <xf numFmtId="0" fontId="22" fillId="2" borderId="1" xfId="0" applyFont="1" applyFill="1" applyBorder="1" applyAlignment="1">
      <alignment horizontal="center" vertical="top" wrapText="1"/>
    </xf>
    <xf numFmtId="0" fontId="22" fillId="2" borderId="21" xfId="0" applyFont="1" applyFill="1" applyBorder="1" applyAlignment="1">
      <alignment horizontal="center" vertical="top" wrapText="1"/>
    </xf>
    <xf numFmtId="0" fontId="23" fillId="0" borderId="45" xfId="0" applyFont="1" applyFill="1" applyBorder="1" applyAlignment="1">
      <alignment horizontal="left" vertical="top" wrapText="1"/>
    </xf>
    <xf numFmtId="0" fontId="23" fillId="0" borderId="5" xfId="0" applyFont="1" applyFill="1" applyBorder="1" applyAlignment="1">
      <alignment horizontal="left" vertical="top" wrapText="1"/>
    </xf>
    <xf numFmtId="0" fontId="23" fillId="0" borderId="0" xfId="0" applyFont="1" applyFill="1" applyBorder="1" applyAlignment="1">
      <alignment horizontal="left" vertical="top" wrapText="1"/>
    </xf>
    <xf numFmtId="0" fontId="23" fillId="0" borderId="10" xfId="0" applyFont="1" applyFill="1" applyBorder="1" applyAlignment="1">
      <alignment horizontal="left" vertical="top" wrapText="1"/>
    </xf>
    <xf numFmtId="0" fontId="23" fillId="0" borderId="39" xfId="0" applyFont="1" applyFill="1" applyBorder="1" applyAlignment="1">
      <alignment horizontal="left" vertical="top" wrapText="1"/>
    </xf>
    <xf numFmtId="0" fontId="23" fillId="0" borderId="27" xfId="0" applyFont="1" applyFill="1" applyBorder="1" applyAlignment="1">
      <alignment horizontal="left" vertical="top" wrapText="1"/>
    </xf>
    <xf numFmtId="0" fontId="23" fillId="0" borderId="28" xfId="0" applyFont="1" applyFill="1" applyBorder="1" applyAlignment="1">
      <alignment horizontal="left" vertical="top" wrapText="1"/>
    </xf>
    <xf numFmtId="0" fontId="23" fillId="0" borderId="46" xfId="0" applyFont="1" applyFill="1" applyBorder="1" applyAlignment="1">
      <alignment horizontal="left" vertical="top" wrapText="1"/>
    </xf>
    <xf numFmtId="0" fontId="0" fillId="0" borderId="9" xfId="0" applyFill="1" applyBorder="1" applyAlignment="1">
      <alignment horizontal="left" vertical="top" wrapText="1"/>
    </xf>
    <xf numFmtId="0" fontId="0" fillId="0" borderId="0" xfId="0" applyFill="1" applyBorder="1" applyAlignment="1">
      <alignment horizontal="left" vertical="top" wrapText="1"/>
    </xf>
    <xf numFmtId="0" fontId="0" fillId="0" borderId="13" xfId="0" applyFill="1" applyBorder="1" applyAlignment="1">
      <alignment horizontal="left" vertical="top" wrapText="1"/>
    </xf>
    <xf numFmtId="0" fontId="0" fillId="0" borderId="28" xfId="0" applyFill="1" applyBorder="1" applyAlignment="1">
      <alignment horizontal="left" vertical="top" wrapText="1"/>
    </xf>
    <xf numFmtId="0" fontId="0" fillId="0" borderId="5" xfId="0" applyFill="1" applyBorder="1" applyAlignment="1">
      <alignment horizontal="left" vertical="top" wrapText="1"/>
    </xf>
    <xf numFmtId="0" fontId="0" fillId="0" borderId="47" xfId="0" applyFill="1" applyBorder="1" applyAlignment="1">
      <alignment horizontal="left" vertical="top" wrapText="1"/>
    </xf>
    <xf numFmtId="0" fontId="0" fillId="0" borderId="16" xfId="0" applyFill="1" applyBorder="1" applyAlignment="1">
      <alignment horizontal="left" vertical="top" wrapText="1"/>
    </xf>
    <xf numFmtId="0" fontId="0" fillId="0" borderId="29" xfId="0" applyFill="1" applyBorder="1" applyAlignment="1">
      <alignment horizontal="left" vertical="top" wrapText="1"/>
    </xf>
    <xf numFmtId="0" fontId="0" fillId="0" borderId="1" xfId="0" applyFill="1" applyBorder="1" applyAlignment="1">
      <alignment horizontal="center"/>
    </xf>
    <xf numFmtId="0" fontId="0" fillId="0" borderId="21" xfId="0" applyFill="1" applyBorder="1" applyAlignment="1">
      <alignment horizontal="center"/>
    </xf>
    <xf numFmtId="0" fontId="24" fillId="0" borderId="9" xfId="0" applyFont="1" applyBorder="1" applyAlignment="1">
      <alignment horizontal="left" vertical="top" wrapText="1"/>
    </xf>
    <xf numFmtId="0" fontId="24" fillId="0" borderId="0" xfId="0" applyFont="1" applyBorder="1" applyAlignment="1">
      <alignment horizontal="left" vertical="top" wrapText="1"/>
    </xf>
    <xf numFmtId="0" fontId="24" fillId="0" borderId="10" xfId="0" applyFont="1" applyBorder="1" applyAlignment="1">
      <alignment horizontal="left" vertical="top" wrapText="1"/>
    </xf>
    <xf numFmtId="0" fontId="14" fillId="0" borderId="35" xfId="0" applyFont="1" applyBorder="1" applyAlignment="1">
      <alignment horizontal="left" vertical="top" wrapText="1"/>
    </xf>
    <xf numFmtId="0" fontId="14" fillId="0" borderId="36" xfId="0" applyFont="1" applyBorder="1" applyAlignment="1">
      <alignment horizontal="left" vertical="top" wrapText="1"/>
    </xf>
    <xf numFmtId="0" fontId="14" fillId="0" borderId="37" xfId="0" applyFont="1" applyBorder="1" applyAlignment="1">
      <alignment horizontal="left" vertical="top" wrapText="1"/>
    </xf>
    <xf numFmtId="0" fontId="14" fillId="0" borderId="33" xfId="0" applyFont="1" applyBorder="1" applyAlignment="1">
      <alignment horizontal="left" vertical="top" wrapText="1"/>
    </xf>
    <xf numFmtId="0" fontId="14" fillId="0" borderId="3" xfId="0" applyFont="1" applyBorder="1" applyAlignment="1">
      <alignment horizontal="left" vertical="top" wrapText="1"/>
    </xf>
    <xf numFmtId="0" fontId="14" fillId="0" borderId="34" xfId="0" applyFont="1" applyBorder="1" applyAlignment="1">
      <alignment horizontal="left" vertical="top" wrapText="1"/>
    </xf>
    <xf numFmtId="0" fontId="14" fillId="0" borderId="42" xfId="0" applyFont="1" applyBorder="1" applyAlignment="1">
      <alignment horizontal="left" vertical="top" wrapText="1"/>
    </xf>
    <xf numFmtId="0" fontId="14" fillId="0" borderId="43" xfId="0" applyFont="1" applyBorder="1" applyAlignment="1">
      <alignment horizontal="left" vertical="top" wrapText="1"/>
    </xf>
    <xf numFmtId="0" fontId="14" fillId="0" borderId="44" xfId="0" applyFont="1" applyBorder="1" applyAlignment="1">
      <alignment horizontal="left" vertical="top" wrapText="1"/>
    </xf>
    <xf numFmtId="0" fontId="15" fillId="0" borderId="35" xfId="0" applyFont="1" applyBorder="1" applyAlignment="1">
      <alignment horizontal="left"/>
    </xf>
    <xf numFmtId="0" fontId="15" fillId="0" borderId="36" xfId="0" applyFont="1" applyBorder="1" applyAlignment="1">
      <alignment horizontal="left"/>
    </xf>
    <xf numFmtId="0" fontId="15" fillId="0" borderId="31" xfId="0" applyFont="1" applyBorder="1" applyAlignment="1">
      <alignment horizontal="left"/>
    </xf>
    <xf numFmtId="0" fontId="15" fillId="0" borderId="18" xfId="0" applyFont="1" applyBorder="1" applyAlignment="1">
      <alignment horizontal="center" vertical="center" wrapText="1"/>
    </xf>
    <xf numFmtId="0" fontId="15" fillId="0" borderId="20" xfId="0" applyFont="1" applyBorder="1" applyAlignment="1">
      <alignment horizontal="center" vertical="center" wrapText="1"/>
    </xf>
    <xf numFmtId="0" fontId="15" fillId="0" borderId="39" xfId="0" applyFont="1" applyBorder="1" applyAlignment="1">
      <alignment horizontal="center" vertical="center" wrapText="1"/>
    </xf>
    <xf numFmtId="0" fontId="15" fillId="0" borderId="0" xfId="0" applyFont="1" applyBorder="1" applyAlignment="1">
      <alignment horizontal="center" vertical="center" wrapText="1"/>
    </xf>
    <xf numFmtId="0" fontId="15" fillId="0" borderId="27" xfId="0" applyFont="1" applyBorder="1" applyAlignment="1">
      <alignment horizontal="center" vertical="center" wrapText="1"/>
    </xf>
    <xf numFmtId="0" fontId="15" fillId="0" borderId="28" xfId="0" applyFont="1" applyBorder="1" applyAlignment="1">
      <alignment horizontal="center" vertical="center" wrapText="1"/>
    </xf>
    <xf numFmtId="0" fontId="15" fillId="0" borderId="25" xfId="0" applyFont="1" applyBorder="1" applyAlignment="1">
      <alignment horizontal="left"/>
    </xf>
    <xf numFmtId="0" fontId="15" fillId="0" borderId="26" xfId="0" applyFont="1" applyBorder="1" applyAlignment="1">
      <alignment horizontal="left"/>
    </xf>
    <xf numFmtId="0" fontId="15" fillId="0" borderId="33" xfId="0" applyFont="1" applyBorder="1" applyAlignment="1"/>
    <xf numFmtId="0" fontId="15" fillId="0" borderId="3" xfId="0" applyFont="1" applyBorder="1" applyAlignment="1"/>
    <xf numFmtId="0" fontId="15" fillId="0" borderId="3" xfId="0" applyFont="1" applyBorder="1" applyAlignment="1">
      <alignment horizontal="left"/>
    </xf>
    <xf numFmtId="0" fontId="15" fillId="0" borderId="7" xfId="0" applyFont="1" applyBorder="1" applyAlignment="1">
      <alignment horizontal="left"/>
    </xf>
    <xf numFmtId="0" fontId="15" fillId="0" borderId="2" xfId="0" applyFont="1" applyBorder="1" applyAlignment="1">
      <alignment horizontal="left"/>
    </xf>
    <xf numFmtId="0" fontId="15" fillId="0" borderId="52" xfId="0" applyFont="1" applyBorder="1" applyAlignment="1">
      <alignment horizontal="left"/>
    </xf>
    <xf numFmtId="0" fontId="15" fillId="0" borderId="33" xfId="0" applyFont="1" applyBorder="1" applyAlignment="1">
      <alignment horizontal="left"/>
    </xf>
    <xf numFmtId="0" fontId="15" fillId="0" borderId="48" xfId="0" applyFont="1" applyBorder="1" applyAlignment="1"/>
    <xf numFmtId="0" fontId="0" fillId="0" borderId="4" xfId="0" applyBorder="1" applyAlignment="1"/>
    <xf numFmtId="0" fontId="15" fillId="0" borderId="43" xfId="0" applyFont="1" applyBorder="1" applyAlignment="1">
      <alignment horizontal="left"/>
    </xf>
    <xf numFmtId="0" fontId="15" fillId="0" borderId="4" xfId="0" applyFont="1" applyBorder="1" applyAlignment="1">
      <alignment horizontal="left"/>
    </xf>
    <xf numFmtId="0" fontId="15" fillId="0" borderId="49" xfId="0" applyFont="1" applyBorder="1" applyAlignment="1">
      <alignment horizontal="left"/>
    </xf>
    <xf numFmtId="0" fontId="15" fillId="0" borderId="50" xfId="0" applyFont="1" applyBorder="1" applyAlignment="1">
      <alignment vertical="center" wrapText="1"/>
    </xf>
    <xf numFmtId="0" fontId="15" fillId="0" borderId="51" xfId="0" applyFont="1" applyBorder="1" applyAlignment="1">
      <alignment vertical="center" wrapText="1"/>
    </xf>
    <xf numFmtId="0" fontId="15" fillId="0" borderId="50" xfId="0" applyFont="1" applyBorder="1" applyAlignment="1"/>
    <xf numFmtId="0" fontId="15" fillId="0" borderId="51" xfId="0" applyFont="1" applyBorder="1" applyAlignment="1"/>
    <xf numFmtId="0" fontId="0" fillId="0" borderId="18" xfId="0" applyFill="1" applyBorder="1" applyAlignment="1">
      <alignment horizontal="center"/>
    </xf>
    <xf numFmtId="0" fontId="0" fillId="0" borderId="20" xfId="0" applyFill="1" applyBorder="1" applyAlignment="1">
      <alignment horizontal="center"/>
    </xf>
    <xf numFmtId="0" fontId="0" fillId="0" borderId="19" xfId="0" applyFill="1" applyBorder="1" applyAlignment="1">
      <alignment horizontal="center"/>
    </xf>
    <xf numFmtId="0" fontId="0" fillId="0" borderId="39" xfId="0" applyFill="1" applyBorder="1" applyAlignment="1">
      <alignment horizontal="center"/>
    </xf>
    <xf numFmtId="0" fontId="0" fillId="0" borderId="0" xfId="0" applyFill="1" applyBorder="1" applyAlignment="1">
      <alignment horizontal="center"/>
    </xf>
    <xf numFmtId="0" fontId="0" fillId="0" borderId="16" xfId="0" applyFill="1" applyBorder="1" applyAlignment="1">
      <alignment horizontal="center"/>
    </xf>
    <xf numFmtId="0" fontId="0" fillId="0" borderId="27" xfId="0" applyFill="1" applyBorder="1" applyAlignment="1">
      <alignment horizontal="center"/>
    </xf>
    <xf numFmtId="0" fontId="0" fillId="0" borderId="28" xfId="0" applyFill="1" applyBorder="1" applyAlignment="1">
      <alignment horizontal="center"/>
    </xf>
    <xf numFmtId="0" fontId="0" fillId="0" borderId="29" xfId="0" applyFill="1" applyBorder="1" applyAlignment="1">
      <alignment horizontal="center"/>
    </xf>
    <xf numFmtId="0" fontId="14" fillId="0" borderId="18" xfId="0" applyNumberFormat="1" applyFont="1" applyFill="1" applyBorder="1" applyAlignment="1">
      <alignment horizontal="left" vertical="top" wrapText="1" indent="2"/>
    </xf>
    <xf numFmtId="0" fontId="0" fillId="0" borderId="20" xfId="0" applyNumberFormat="1" applyFill="1" applyBorder="1" applyAlignment="1">
      <alignment horizontal="left" vertical="top" wrapText="1" indent="2"/>
    </xf>
    <xf numFmtId="0" fontId="0" fillId="0" borderId="19" xfId="0" applyNumberFormat="1" applyFill="1" applyBorder="1" applyAlignment="1">
      <alignment horizontal="left" vertical="top" wrapText="1" indent="2"/>
    </xf>
    <xf numFmtId="0" fontId="0" fillId="0" borderId="39" xfId="0" applyNumberFormat="1" applyFill="1" applyBorder="1" applyAlignment="1">
      <alignment horizontal="left" vertical="top" wrapText="1" indent="2"/>
    </xf>
    <xf numFmtId="0" fontId="0" fillId="0" borderId="0" xfId="0" applyNumberFormat="1" applyFill="1" applyBorder="1" applyAlignment="1">
      <alignment horizontal="left" vertical="top" wrapText="1" indent="2"/>
    </xf>
    <xf numFmtId="0" fontId="0" fillId="0" borderId="16" xfId="0" applyNumberFormat="1" applyFill="1" applyBorder="1" applyAlignment="1">
      <alignment horizontal="left" vertical="top" wrapText="1" indent="2"/>
    </xf>
    <xf numFmtId="0" fontId="14" fillId="0" borderId="18" xfId="0" applyFont="1" applyBorder="1" applyAlignment="1">
      <alignment horizontal="left" vertical="top" wrapText="1" indent="2"/>
    </xf>
    <xf numFmtId="0" fontId="14" fillId="0" borderId="20" xfId="0" applyFont="1" applyBorder="1" applyAlignment="1">
      <alignment horizontal="left" vertical="top" wrapText="1" indent="2"/>
    </xf>
    <xf numFmtId="0" fontId="14" fillId="0" borderId="19" xfId="0" applyFont="1" applyBorder="1" applyAlignment="1">
      <alignment horizontal="left" vertical="top" wrapText="1" indent="2"/>
    </xf>
    <xf numFmtId="0" fontId="14" fillId="0" borderId="39" xfId="0" applyFont="1" applyBorder="1" applyAlignment="1">
      <alignment horizontal="left" vertical="top" wrapText="1" indent="2"/>
    </xf>
    <xf numFmtId="0" fontId="14" fillId="0" borderId="0" xfId="0" applyFont="1" applyBorder="1" applyAlignment="1">
      <alignment horizontal="left" vertical="top" wrapText="1" indent="2"/>
    </xf>
    <xf numFmtId="0" fontId="14" fillId="0" borderId="16" xfId="0" applyFont="1" applyBorder="1" applyAlignment="1">
      <alignment horizontal="left" vertical="top" wrapText="1" indent="2"/>
    </xf>
    <xf numFmtId="0" fontId="14" fillId="0" borderId="27" xfId="0" applyFont="1" applyBorder="1" applyAlignment="1">
      <alignment horizontal="left" vertical="top" wrapText="1" indent="2"/>
    </xf>
    <xf numFmtId="0" fontId="14" fillId="0" borderId="28" xfId="0" applyFont="1" applyBorder="1" applyAlignment="1">
      <alignment horizontal="left" vertical="top" wrapText="1" indent="2"/>
    </xf>
    <xf numFmtId="0" fontId="14" fillId="0" borderId="29" xfId="0" applyFont="1" applyBorder="1" applyAlignment="1">
      <alignment horizontal="left" vertical="top" wrapText="1" indent="2"/>
    </xf>
    <xf numFmtId="0" fontId="25" fillId="0" borderId="18" xfId="0" applyFont="1" applyBorder="1" applyAlignment="1">
      <alignment horizontal="left" vertical="top" wrapText="1" indent="2"/>
    </xf>
    <xf numFmtId="0" fontId="25" fillId="0" borderId="18" xfId="0" applyFont="1" applyFill="1" applyBorder="1" applyAlignment="1">
      <alignment horizontal="left" vertical="top" wrapText="1" indent="2"/>
    </xf>
    <xf numFmtId="0" fontId="19" fillId="0" borderId="45" xfId="0" applyFont="1" applyFill="1" applyBorder="1" applyAlignment="1">
      <alignment horizontal="left" vertical="top" wrapText="1"/>
    </xf>
    <xf numFmtId="0" fontId="19" fillId="0" borderId="9" xfId="0" applyFont="1" applyFill="1" applyBorder="1" applyAlignment="1">
      <alignment horizontal="left" vertical="top" wrapText="1"/>
    </xf>
    <xf numFmtId="0" fontId="0" fillId="0" borderId="6" xfId="0" applyFill="1" applyBorder="1" applyAlignment="1">
      <alignment horizontal="left" vertical="top" wrapText="1"/>
    </xf>
    <xf numFmtId="0" fontId="0" fillId="0" borderId="10" xfId="0" applyFill="1" applyBorder="1" applyAlignment="1">
      <alignment horizontal="left" vertical="top" wrapText="1"/>
    </xf>
    <xf numFmtId="0" fontId="0" fillId="0" borderId="46" xfId="0" applyFill="1" applyBorder="1" applyAlignment="1">
      <alignment horizontal="left" vertical="top" wrapText="1"/>
    </xf>
    <xf numFmtId="0" fontId="19" fillId="0" borderId="32" xfId="0" applyFont="1" applyFill="1" applyBorder="1" applyAlignment="1">
      <alignment horizontal="left" vertical="top" wrapText="1"/>
    </xf>
    <xf numFmtId="0" fontId="0" fillId="0" borderId="17" xfId="0" applyFill="1" applyBorder="1" applyAlignment="1">
      <alignment horizontal="center"/>
    </xf>
    <xf numFmtId="0" fontId="15" fillId="0" borderId="3" xfId="0" applyFont="1" applyBorder="1" applyAlignment="1">
      <alignment horizontal="center" vertical="center" wrapText="1"/>
    </xf>
    <xf numFmtId="0" fontId="15" fillId="0" borderId="30" xfId="0" applyFont="1" applyBorder="1" applyAlignment="1">
      <alignment horizontal="left"/>
    </xf>
    <xf numFmtId="0" fontId="15" fillId="0" borderId="11" xfId="0" applyFont="1" applyBorder="1" applyAlignment="1">
      <alignment horizontal="left"/>
    </xf>
    <xf numFmtId="0" fontId="22" fillId="0" borderId="27" xfId="0" applyFont="1" applyFill="1" applyBorder="1" applyAlignment="1">
      <alignment horizontal="left" vertical="top" wrapText="1" indent="2"/>
    </xf>
    <xf numFmtId="0" fontId="22" fillId="0" borderId="28" xfId="0" applyFont="1" applyFill="1" applyBorder="1" applyAlignment="1">
      <alignment horizontal="left" vertical="top" wrapText="1" indent="2"/>
    </xf>
    <xf numFmtId="0" fontId="22" fillId="0" borderId="29" xfId="0" applyFont="1" applyFill="1" applyBorder="1" applyAlignment="1">
      <alignment horizontal="left" vertical="top" wrapText="1" indent="2"/>
    </xf>
    <xf numFmtId="0" fontId="0" fillId="0" borderId="32" xfId="0" applyFill="1" applyBorder="1" applyAlignment="1">
      <alignment horizontal="left" vertical="top" wrapText="1"/>
    </xf>
    <xf numFmtId="0" fontId="0" fillId="0" borderId="18" xfId="0" applyFill="1" applyBorder="1" applyAlignment="1">
      <alignment horizontal="left" vertical="top" wrapText="1"/>
    </xf>
    <xf numFmtId="0" fontId="0" fillId="0" borderId="20" xfId="0" applyFill="1" applyBorder="1" applyAlignment="1">
      <alignment horizontal="left" vertical="top" wrapText="1"/>
    </xf>
    <xf numFmtId="0" fontId="0" fillId="0" borderId="19" xfId="0" applyFill="1" applyBorder="1" applyAlignment="1">
      <alignment horizontal="left" vertical="top" wrapText="1"/>
    </xf>
    <xf numFmtId="0" fontId="0" fillId="0" borderId="39" xfId="0" applyFill="1" applyBorder="1" applyAlignment="1">
      <alignment horizontal="left" vertical="top" wrapText="1"/>
    </xf>
    <xf numFmtId="0" fontId="0" fillId="0" borderId="27" xfId="0" applyFill="1" applyBorder="1" applyAlignment="1">
      <alignment horizontal="left" vertical="top" wrapText="1"/>
    </xf>
    <xf numFmtId="0" fontId="0" fillId="0" borderId="18" xfId="0" applyFill="1" applyBorder="1" applyAlignment="1">
      <alignment horizontal="left" vertical="top" wrapText="1" indent="1"/>
    </xf>
    <xf numFmtId="0" fontId="0" fillId="0" borderId="20" xfId="0" applyFill="1" applyBorder="1" applyAlignment="1">
      <alignment horizontal="left" vertical="top" wrapText="1" indent="1"/>
    </xf>
    <xf numFmtId="0" fontId="0" fillId="0" borderId="19" xfId="0" applyFill="1" applyBorder="1" applyAlignment="1">
      <alignment horizontal="left" vertical="top" wrapText="1" indent="1"/>
    </xf>
    <xf numFmtId="0" fontId="0" fillId="0" borderId="39" xfId="0" applyFill="1" applyBorder="1" applyAlignment="1">
      <alignment horizontal="left" vertical="top" wrapText="1" indent="1"/>
    </xf>
    <xf numFmtId="0" fontId="0" fillId="0" borderId="0" xfId="0" applyFill="1" applyBorder="1" applyAlignment="1">
      <alignment horizontal="left" vertical="top" wrapText="1" indent="1"/>
    </xf>
    <xf numFmtId="0" fontId="0" fillId="0" borderId="16" xfId="0" applyFill="1" applyBorder="1" applyAlignment="1">
      <alignment horizontal="left" vertical="top" wrapText="1" indent="1"/>
    </xf>
    <xf numFmtId="0" fontId="0" fillId="0" borderId="27" xfId="0" applyFill="1" applyBorder="1" applyAlignment="1">
      <alignment horizontal="left" vertical="top" wrapText="1" indent="1"/>
    </xf>
    <xf numFmtId="0" fontId="0" fillId="0" borderId="28" xfId="0" applyFill="1" applyBorder="1" applyAlignment="1">
      <alignment horizontal="left" vertical="top" wrapText="1" indent="1"/>
    </xf>
    <xf numFmtId="0" fontId="0" fillId="0" borderId="29" xfId="0" applyFill="1" applyBorder="1" applyAlignment="1">
      <alignment horizontal="left" vertical="top" wrapText="1" indent="1"/>
    </xf>
    <xf numFmtId="0" fontId="14" fillId="0" borderId="18" xfId="0" applyFont="1" applyBorder="1" applyAlignment="1">
      <alignment horizontal="left" vertical="top" wrapText="1" indent="1"/>
    </xf>
    <xf numFmtId="0" fontId="14" fillId="0" borderId="20" xfId="0" applyFont="1" applyBorder="1" applyAlignment="1">
      <alignment horizontal="left" vertical="top" wrapText="1" indent="1"/>
    </xf>
    <xf numFmtId="0" fontId="14" fillId="0" borderId="19" xfId="0" applyFont="1" applyBorder="1" applyAlignment="1">
      <alignment horizontal="left" vertical="top" wrapText="1" indent="1"/>
    </xf>
    <xf numFmtId="0" fontId="14" fillId="0" borderId="39" xfId="0" applyFont="1" applyBorder="1" applyAlignment="1">
      <alignment horizontal="left" vertical="top" wrapText="1" indent="1"/>
    </xf>
    <xf numFmtId="0" fontId="14" fillId="0" borderId="0" xfId="0" applyFont="1" applyBorder="1" applyAlignment="1">
      <alignment horizontal="left" vertical="top" wrapText="1" indent="1"/>
    </xf>
    <xf numFmtId="0" fontId="14" fillId="0" borderId="16" xfId="0" applyFont="1" applyBorder="1" applyAlignment="1">
      <alignment horizontal="left" vertical="top" wrapText="1" indent="1"/>
    </xf>
    <xf numFmtId="0" fontId="14" fillId="0" borderId="27" xfId="0" applyFont="1" applyBorder="1" applyAlignment="1">
      <alignment horizontal="left" vertical="top" wrapText="1" indent="1"/>
    </xf>
    <xf numFmtId="0" fontId="14" fillId="0" borderId="28" xfId="0" applyFont="1" applyBorder="1" applyAlignment="1">
      <alignment horizontal="left" vertical="top" wrapText="1" indent="1"/>
    </xf>
    <xf numFmtId="0" fontId="14" fillId="0" borderId="29" xfId="0" applyFont="1" applyBorder="1" applyAlignment="1">
      <alignment horizontal="left" vertical="top" wrapText="1" indent="1"/>
    </xf>
    <xf numFmtId="0" fontId="15" fillId="0" borderId="50" xfId="0" applyFont="1" applyBorder="1" applyAlignment="1">
      <alignment horizontal="center"/>
    </xf>
    <xf numFmtId="0" fontId="15" fillId="0" borderId="51" xfId="0" applyFont="1" applyBorder="1" applyAlignment="1">
      <alignment horizontal="center"/>
    </xf>
    <xf numFmtId="0" fontId="15" fillId="0" borderId="0" xfId="0" applyFont="1" applyBorder="1" applyAlignment="1">
      <alignment horizontal="center"/>
    </xf>
    <xf numFmtId="0" fontId="15" fillId="0" borderId="16" xfId="0" applyFont="1" applyBorder="1" applyAlignment="1">
      <alignment horizontal="center"/>
    </xf>
    <xf numFmtId="0" fontId="0" fillId="0" borderId="18" xfId="0" applyNumberFormat="1" applyFill="1" applyBorder="1" applyAlignment="1">
      <alignment horizontal="left" vertical="top" wrapText="1" indent="1"/>
    </xf>
    <xf numFmtId="0" fontId="0" fillId="0" borderId="20" xfId="0" applyNumberFormat="1" applyFill="1" applyBorder="1" applyAlignment="1">
      <alignment horizontal="left" vertical="top" wrapText="1" indent="1"/>
    </xf>
    <xf numFmtId="0" fontId="0" fillId="0" borderId="19" xfId="0" applyNumberFormat="1" applyFill="1" applyBorder="1" applyAlignment="1">
      <alignment horizontal="left" vertical="top" wrapText="1" indent="1"/>
    </xf>
    <xf numFmtId="0" fontId="0" fillId="0" borderId="39" xfId="0" applyNumberFormat="1" applyFill="1" applyBorder="1" applyAlignment="1">
      <alignment horizontal="left" vertical="top" wrapText="1" indent="1"/>
    </xf>
    <xf numFmtId="0" fontId="0" fillId="0" borderId="0" xfId="0" applyNumberFormat="1" applyFill="1" applyBorder="1" applyAlignment="1">
      <alignment horizontal="left" vertical="top" wrapText="1" indent="1"/>
    </xf>
    <xf numFmtId="0" fontId="0" fillId="0" borderId="16" xfId="0" applyNumberFormat="1" applyFill="1" applyBorder="1" applyAlignment="1">
      <alignment horizontal="left" vertical="top" wrapText="1" indent="1"/>
    </xf>
    <xf numFmtId="0" fontId="14" fillId="0" borderId="43" xfId="0" applyFont="1" applyBorder="1" applyAlignment="1">
      <alignment horizontal="left"/>
    </xf>
    <xf numFmtId="0" fontId="14" fillId="0" borderId="4" xfId="0" applyFont="1" applyBorder="1" applyAlignment="1">
      <alignment horizontal="left"/>
    </xf>
    <xf numFmtId="0" fontId="14" fillId="0" borderId="49" xfId="0" applyFont="1" applyBorder="1" applyAlignment="1">
      <alignment horizontal="left"/>
    </xf>
    <xf numFmtId="0" fontId="15" fillId="0" borderId="50" xfId="0" applyFont="1" applyBorder="1" applyAlignment="1">
      <alignment horizontal="left" vertical="center" wrapText="1"/>
    </xf>
    <xf numFmtId="0" fontId="15" fillId="0" borderId="51" xfId="0" applyFont="1" applyBorder="1" applyAlignment="1">
      <alignment horizontal="left" vertical="center" wrapText="1"/>
    </xf>
    <xf numFmtId="0" fontId="26" fillId="0" borderId="45" xfId="0" applyFont="1" applyFill="1" applyBorder="1" applyAlignment="1">
      <alignment horizontal="left" vertical="top" wrapText="1"/>
    </xf>
    <xf numFmtId="0" fontId="26" fillId="0" borderId="5" xfId="0" applyFont="1" applyFill="1" applyBorder="1" applyAlignment="1">
      <alignment horizontal="left" vertical="top" wrapText="1"/>
    </xf>
    <xf numFmtId="0" fontId="26" fillId="0" borderId="0" xfId="0" applyFont="1" applyFill="1" applyBorder="1" applyAlignment="1">
      <alignment horizontal="left" vertical="top" wrapText="1"/>
    </xf>
    <xf numFmtId="0" fontId="26" fillId="0" borderId="10" xfId="0" applyFont="1" applyFill="1" applyBorder="1" applyAlignment="1">
      <alignment horizontal="left" vertical="top" wrapText="1"/>
    </xf>
    <xf numFmtId="0" fontId="26" fillId="0" borderId="39" xfId="0" applyFont="1" applyFill="1" applyBorder="1" applyAlignment="1">
      <alignment horizontal="left" vertical="top" wrapText="1"/>
    </xf>
    <xf numFmtId="0" fontId="26" fillId="0" borderId="27" xfId="0" applyFont="1" applyFill="1" applyBorder="1" applyAlignment="1">
      <alignment horizontal="left" vertical="top" wrapText="1"/>
    </xf>
    <xf numFmtId="0" fontId="26" fillId="0" borderId="28" xfId="0" applyFont="1" applyFill="1" applyBorder="1" applyAlignment="1">
      <alignment horizontal="left" vertical="top" wrapText="1"/>
    </xf>
    <xf numFmtId="0" fontId="26" fillId="0" borderId="46" xfId="0" applyFont="1" applyFill="1" applyBorder="1" applyAlignment="1">
      <alignment horizontal="left" vertical="top" wrapText="1"/>
    </xf>
    <xf numFmtId="0" fontId="15" fillId="0" borderId="28" xfId="0" applyFont="1" applyFill="1" applyBorder="1" applyAlignment="1">
      <alignment horizontal="center"/>
    </xf>
    <xf numFmtId="0" fontId="15" fillId="0" borderId="29" xfId="0" applyFont="1" applyFill="1" applyBorder="1" applyAlignment="1">
      <alignment horizontal="center"/>
    </xf>
    <xf numFmtId="0" fontId="0" fillId="0" borderId="18" xfId="0" applyNumberFormat="1" applyFill="1" applyBorder="1" applyAlignment="1">
      <alignment horizontal="left" vertical="top" wrapText="1" indent="2"/>
    </xf>
    <xf numFmtId="0" fontId="0" fillId="0" borderId="27" xfId="0" applyNumberFormat="1" applyFill="1" applyBorder="1" applyAlignment="1">
      <alignment horizontal="left" vertical="top" wrapText="1" indent="2"/>
    </xf>
    <xf numFmtId="0" fontId="0" fillId="0" borderId="28" xfId="0" applyNumberFormat="1" applyFill="1" applyBorder="1" applyAlignment="1">
      <alignment horizontal="left" vertical="top" wrapText="1" indent="2"/>
    </xf>
    <xf numFmtId="0" fontId="0" fillId="0" borderId="29" xfId="0" applyNumberFormat="1" applyFill="1" applyBorder="1" applyAlignment="1">
      <alignment horizontal="left" vertical="top" wrapText="1" indent="2"/>
    </xf>
    <xf numFmtId="0" fontId="15" fillId="0" borderId="17" xfId="0" applyFont="1" applyBorder="1" applyAlignment="1">
      <alignment horizontal="center"/>
    </xf>
    <xf numFmtId="0" fontId="15" fillId="0" borderId="21" xfId="0" applyFont="1" applyBorder="1" applyAlignment="1">
      <alignment horizontal="center"/>
    </xf>
    <xf numFmtId="0" fontId="15" fillId="0" borderId="7" xfId="0" applyFont="1" applyBorder="1" applyAlignment="1">
      <alignment horizontal="left" vertical="top" wrapText="1"/>
    </xf>
    <xf numFmtId="0" fontId="15" fillId="0" borderId="2" xfId="0" applyFont="1" applyBorder="1" applyAlignment="1">
      <alignment horizontal="left" vertical="top"/>
    </xf>
    <xf numFmtId="0" fontId="15" fillId="0" borderId="11" xfId="0" applyFont="1" applyBorder="1" applyAlignment="1">
      <alignment horizontal="left" vertical="top"/>
    </xf>
    <xf numFmtId="0" fontId="14" fillId="0" borderId="32" xfId="0" applyFont="1" applyFill="1" applyBorder="1" applyAlignment="1">
      <alignment horizontal="center"/>
    </xf>
    <xf numFmtId="0" fontId="14" fillId="0" borderId="5" xfId="0" applyFont="1" applyFill="1" applyBorder="1" applyAlignment="1">
      <alignment horizontal="center"/>
    </xf>
    <xf numFmtId="0" fontId="14" fillId="0" borderId="6" xfId="0" applyFont="1" applyFill="1" applyBorder="1" applyAlignment="1">
      <alignment horizontal="center"/>
    </xf>
    <xf numFmtId="0" fontId="14" fillId="0" borderId="9" xfId="0" applyFont="1" applyFill="1" applyBorder="1" applyAlignment="1">
      <alignment horizontal="center"/>
    </xf>
    <xf numFmtId="0" fontId="14" fillId="0" borderId="0" xfId="0" applyFont="1" applyFill="1" applyBorder="1" applyAlignment="1">
      <alignment horizontal="center"/>
    </xf>
    <xf numFmtId="0" fontId="14" fillId="0" borderId="10" xfId="0" applyFont="1" applyFill="1" applyBorder="1" applyAlignment="1">
      <alignment horizontal="center"/>
    </xf>
    <xf numFmtId="0" fontId="15" fillId="2" borderId="18" xfId="0" applyFont="1" applyFill="1" applyBorder="1" applyAlignment="1">
      <alignment horizontal="center"/>
    </xf>
    <xf numFmtId="0" fontId="15" fillId="2" borderId="20" xfId="0" applyFont="1" applyFill="1" applyBorder="1" applyAlignment="1">
      <alignment horizontal="center"/>
    </xf>
    <xf numFmtId="0" fontId="15" fillId="2" borderId="1" xfId="0" applyFont="1" applyFill="1" applyBorder="1" applyAlignment="1">
      <alignment horizontal="center"/>
    </xf>
    <xf numFmtId="0" fontId="15" fillId="2" borderId="21" xfId="0" applyFont="1" applyFill="1" applyBorder="1" applyAlignment="1">
      <alignment horizontal="center"/>
    </xf>
    <xf numFmtId="0" fontId="15" fillId="0" borderId="3" xfId="0" applyFont="1" applyBorder="1" applyAlignment="1" applyProtection="1">
      <alignment horizontal="left"/>
    </xf>
    <xf numFmtId="0" fontId="14" fillId="0" borderId="14" xfId="0" applyFont="1" applyBorder="1" applyAlignment="1" applyProtection="1"/>
    <xf numFmtId="0" fontId="14" fillId="0" borderId="15" xfId="0" applyFont="1" applyBorder="1" applyAlignment="1" applyProtection="1"/>
    <xf numFmtId="0" fontId="14" fillId="0" borderId="38" xfId="0" applyFont="1" applyBorder="1" applyAlignment="1"/>
    <xf numFmtId="0" fontId="14" fillId="0" borderId="3" xfId="0" applyFont="1" applyBorder="1" applyAlignment="1" applyProtection="1">
      <alignment horizontal="left"/>
    </xf>
    <xf numFmtId="14" fontId="14" fillId="0" borderId="3" xfId="0" applyNumberFormat="1" applyFont="1" applyBorder="1" applyAlignment="1" applyProtection="1">
      <alignment horizontal="left"/>
      <protection locked="0"/>
    </xf>
    <xf numFmtId="0" fontId="14" fillId="0" borderId="14" xfId="0" applyFont="1" applyBorder="1" applyAlignment="1" applyProtection="1">
      <alignment horizontal="left"/>
    </xf>
    <xf numFmtId="0" fontId="14" fillId="0" borderId="15" xfId="0" applyFont="1" applyBorder="1" applyAlignment="1" applyProtection="1">
      <alignment horizontal="left"/>
    </xf>
    <xf numFmtId="0" fontId="14" fillId="0" borderId="38" xfId="0" applyFont="1" applyBorder="1" applyAlignment="1" applyProtection="1">
      <alignment horizontal="left"/>
    </xf>
    <xf numFmtId="0" fontId="7" fillId="0" borderId="7" xfId="0" applyFont="1" applyBorder="1" applyAlignment="1">
      <alignment horizontal="left"/>
    </xf>
    <xf numFmtId="0" fontId="14" fillId="0" borderId="2" xfId="0" applyFont="1" applyBorder="1" applyAlignment="1">
      <alignment horizontal="left"/>
    </xf>
    <xf numFmtId="0" fontId="14" fillId="0" borderId="11" xfId="0" applyFont="1" applyBorder="1" applyAlignment="1">
      <alignment horizontal="left"/>
    </xf>
    <xf numFmtId="0" fontId="14" fillId="0" borderId="3" xfId="0" applyFont="1" applyBorder="1" applyAlignment="1" applyProtection="1">
      <alignment horizontal="center"/>
    </xf>
    <xf numFmtId="0" fontId="14" fillId="0" borderId="7" xfId="0" applyFont="1" applyBorder="1" applyAlignment="1" applyProtection="1">
      <alignment horizontal="left"/>
    </xf>
    <xf numFmtId="0" fontId="14" fillId="0" borderId="2" xfId="0" applyFont="1" applyBorder="1" applyAlignment="1" applyProtection="1">
      <alignment horizontal="left"/>
    </xf>
    <xf numFmtId="0" fontId="14" fillId="0" borderId="11" xfId="0" applyFont="1" applyBorder="1" applyAlignment="1" applyProtection="1">
      <alignment horizontal="left"/>
    </xf>
    <xf numFmtId="0" fontId="14" fillId="0" borderId="32" xfId="0" applyFont="1" applyBorder="1" applyAlignment="1" applyProtection="1">
      <alignment horizontal="center"/>
    </xf>
    <xf numFmtId="0" fontId="14" fillId="0" borderId="5" xfId="0" applyFont="1" applyBorder="1" applyAlignment="1" applyProtection="1">
      <alignment horizontal="center"/>
    </xf>
    <xf numFmtId="0" fontId="14" fillId="0" borderId="6" xfId="0" applyFont="1" applyBorder="1" applyAlignment="1" applyProtection="1">
      <alignment horizontal="center"/>
    </xf>
    <xf numFmtId="0" fontId="14" fillId="0" borderId="15" xfId="0" applyFont="1" applyBorder="1" applyAlignment="1"/>
    <xf numFmtId="0" fontId="7" fillId="0" borderId="7" xfId="0" applyFont="1" applyBorder="1" applyAlignment="1" applyProtection="1">
      <alignment horizontal="left"/>
    </xf>
    <xf numFmtId="0" fontId="14" fillId="0" borderId="2" xfId="0" applyFont="1" applyBorder="1" applyAlignment="1" applyProtection="1">
      <alignment horizontal="center"/>
    </xf>
    <xf numFmtId="0" fontId="14" fillId="0" borderId="11" xfId="0" applyFont="1" applyBorder="1" applyAlignment="1" applyProtection="1">
      <alignment horizontal="center"/>
    </xf>
    <xf numFmtId="0" fontId="16" fillId="2" borderId="9" xfId="0" applyFont="1" applyFill="1" applyBorder="1" applyAlignment="1" applyProtection="1">
      <alignment horizontal="center" vertical="center"/>
    </xf>
    <xf numFmtId="0" fontId="16" fillId="2" borderId="0" xfId="0" applyFont="1" applyFill="1" applyBorder="1" applyAlignment="1" applyProtection="1">
      <alignment horizontal="center" vertical="center"/>
    </xf>
    <xf numFmtId="0" fontId="16" fillId="2" borderId="10" xfId="0" applyFont="1" applyFill="1" applyBorder="1" applyAlignment="1" applyProtection="1">
      <alignment horizontal="center" vertical="center"/>
    </xf>
    <xf numFmtId="0" fontId="16" fillId="2" borderId="14" xfId="0" applyFont="1" applyFill="1" applyBorder="1" applyAlignment="1" applyProtection="1">
      <alignment horizontal="center" vertical="center"/>
    </xf>
    <xf numFmtId="0" fontId="16" fillId="2" borderId="15" xfId="0" applyFont="1" applyFill="1" applyBorder="1" applyAlignment="1" applyProtection="1">
      <alignment horizontal="center" vertical="center"/>
    </xf>
    <xf numFmtId="0" fontId="16" fillId="2" borderId="38" xfId="0" applyFont="1" applyFill="1" applyBorder="1" applyAlignment="1" applyProtection="1">
      <alignment horizontal="center" vertical="center"/>
    </xf>
    <xf numFmtId="0" fontId="16" fillId="2" borderId="3" xfId="0" applyFont="1" applyFill="1" applyBorder="1" applyAlignment="1" applyProtection="1">
      <alignment horizontal="center" vertical="center"/>
    </xf>
    <xf numFmtId="0" fontId="7" fillId="0" borderId="3" xfId="0" applyFont="1" applyBorder="1" applyAlignment="1">
      <alignment horizontal="center" vertical="center"/>
    </xf>
    <xf numFmtId="0" fontId="16" fillId="2" borderId="3" xfId="0" applyFont="1" applyFill="1" applyBorder="1" applyAlignment="1" applyProtection="1">
      <alignment horizontal="center" vertical="center" wrapText="1"/>
    </xf>
    <xf numFmtId="0" fontId="16" fillId="2" borderId="3" xfId="0" applyFont="1" applyFill="1" applyBorder="1" applyAlignment="1" applyProtection="1">
      <alignment horizontal="center" vertical="top" wrapText="1"/>
    </xf>
    <xf numFmtId="0" fontId="16" fillId="2" borderId="3" xfId="0" applyFont="1" applyFill="1" applyBorder="1" applyAlignment="1" applyProtection="1">
      <alignment horizontal="center"/>
    </xf>
    <xf numFmtId="0" fontId="16" fillId="2" borderId="7" xfId="0" applyFont="1" applyFill="1" applyBorder="1" applyAlignment="1" applyProtection="1">
      <alignment horizontal="center"/>
    </xf>
    <xf numFmtId="0" fontId="16" fillId="2" borderId="2" xfId="0" applyFont="1" applyFill="1" applyBorder="1" applyAlignment="1" applyProtection="1">
      <alignment horizontal="center"/>
    </xf>
    <xf numFmtId="0" fontId="16" fillId="2" borderId="11" xfId="0" applyFont="1" applyFill="1" applyBorder="1" applyAlignment="1" applyProtection="1">
      <alignment horizontal="center"/>
    </xf>
    <xf numFmtId="0" fontId="16" fillId="2" borderId="32" xfId="0" applyFont="1" applyFill="1" applyBorder="1" applyAlignment="1" applyProtection="1">
      <alignment horizontal="center" vertical="center" wrapText="1"/>
    </xf>
    <xf numFmtId="0" fontId="16" fillId="2" borderId="5" xfId="0" applyFont="1" applyFill="1" applyBorder="1" applyAlignment="1" applyProtection="1">
      <alignment horizontal="center" vertical="center" wrapText="1"/>
    </xf>
    <xf numFmtId="0" fontId="16" fillId="2" borderId="6" xfId="0" applyFont="1" applyFill="1" applyBorder="1" applyAlignment="1" applyProtection="1">
      <alignment horizontal="center" vertical="center" wrapText="1"/>
    </xf>
    <xf numFmtId="0" fontId="16" fillId="2" borderId="9" xfId="0" applyFont="1" applyFill="1" applyBorder="1" applyAlignment="1" applyProtection="1">
      <alignment horizontal="center" vertical="center" wrapText="1"/>
    </xf>
    <xf numFmtId="0" fontId="16" fillId="2" borderId="0" xfId="0" applyFont="1" applyFill="1" applyBorder="1" applyAlignment="1" applyProtection="1">
      <alignment horizontal="center" vertical="center" wrapText="1"/>
    </xf>
    <xf numFmtId="0" fontId="16" fillId="2" borderId="10" xfId="0" applyFont="1" applyFill="1" applyBorder="1" applyAlignment="1" applyProtection="1">
      <alignment horizontal="center" vertical="center" wrapText="1"/>
    </xf>
    <xf numFmtId="0" fontId="16" fillId="2" borderId="14" xfId="0" applyFont="1" applyFill="1" applyBorder="1" applyAlignment="1" applyProtection="1">
      <alignment horizontal="center" vertical="center" wrapText="1"/>
    </xf>
    <xf numFmtId="0" fontId="16" fillId="2" borderId="15" xfId="0" applyFont="1" applyFill="1" applyBorder="1" applyAlignment="1" applyProtection="1">
      <alignment horizontal="center" vertical="center" wrapText="1"/>
    </xf>
    <xf numFmtId="0" fontId="16" fillId="2" borderId="38" xfId="0" applyFont="1" applyFill="1" applyBorder="1" applyAlignment="1" applyProtection="1">
      <alignment horizontal="center" vertical="center" wrapText="1"/>
    </xf>
    <xf numFmtId="0" fontId="16" fillId="2" borderId="3" xfId="0" applyFont="1" applyFill="1" applyBorder="1" applyAlignment="1" applyProtection="1">
      <alignment horizontal="center" vertical="center" shrinkToFit="1"/>
    </xf>
    <xf numFmtId="0" fontId="14" fillId="0" borderId="3" xfId="0" applyFont="1" applyFill="1" applyBorder="1" applyAlignment="1" applyProtection="1">
      <alignment horizontal="center" vertical="top" wrapText="1"/>
    </xf>
    <xf numFmtId="0" fontId="14" fillId="0" borderId="32" xfId="0" applyFont="1" applyFill="1" applyBorder="1" applyAlignment="1" applyProtection="1">
      <alignment horizontal="center" vertical="top" wrapText="1"/>
    </xf>
    <xf numFmtId="0" fontId="14" fillId="0" borderId="5" xfId="0" applyFont="1" applyFill="1" applyBorder="1" applyAlignment="1" applyProtection="1">
      <alignment horizontal="center" vertical="top" wrapText="1"/>
    </xf>
    <xf numFmtId="0" fontId="14" fillId="0" borderId="6" xfId="0" applyFont="1" applyFill="1" applyBorder="1" applyAlignment="1" applyProtection="1">
      <alignment horizontal="center" vertical="top" wrapText="1"/>
    </xf>
    <xf numFmtId="0" fontId="14" fillId="0" borderId="9" xfId="0" applyFont="1" applyFill="1" applyBorder="1" applyAlignment="1" applyProtection="1">
      <alignment horizontal="center" vertical="top" wrapText="1"/>
    </xf>
    <xf numFmtId="0" fontId="14" fillId="0" borderId="0" xfId="0" applyFont="1" applyFill="1" applyBorder="1" applyAlignment="1" applyProtection="1">
      <alignment horizontal="center" vertical="top" wrapText="1"/>
    </xf>
    <xf numFmtId="0" fontId="14" fillId="0" borderId="10" xfId="0" applyFont="1" applyFill="1" applyBorder="1" applyAlignment="1" applyProtection="1">
      <alignment horizontal="center" vertical="top" wrapText="1"/>
    </xf>
    <xf numFmtId="0" fontId="14" fillId="0" borderId="32" xfId="0" applyFont="1" applyFill="1" applyBorder="1" applyAlignment="1" applyProtection="1">
      <alignment horizontal="left" vertical="top" wrapText="1"/>
    </xf>
    <xf numFmtId="0" fontId="14" fillId="0" borderId="5" xfId="0" applyFont="1" applyFill="1" applyBorder="1" applyAlignment="1" applyProtection="1">
      <alignment horizontal="left" vertical="top" wrapText="1"/>
    </xf>
    <xf numFmtId="0" fontId="14" fillId="0" borderId="6" xfId="0" applyFont="1" applyFill="1" applyBorder="1" applyAlignment="1" applyProtection="1">
      <alignment horizontal="left" vertical="top" wrapText="1"/>
    </xf>
    <xf numFmtId="0" fontId="14" fillId="0" borderId="14" xfId="0" applyFont="1" applyFill="1" applyBorder="1" applyAlignment="1" applyProtection="1">
      <alignment horizontal="left" vertical="top" wrapText="1"/>
    </xf>
    <xf numFmtId="0" fontId="14" fillId="0" borderId="15" xfId="0" applyFont="1" applyFill="1" applyBorder="1" applyAlignment="1" applyProtection="1">
      <alignment horizontal="left" vertical="top" wrapText="1"/>
    </xf>
    <xf numFmtId="0" fontId="14" fillId="0" borderId="38" xfId="0" applyFont="1" applyFill="1" applyBorder="1" applyAlignment="1" applyProtection="1">
      <alignment horizontal="left" vertical="top" wrapText="1"/>
    </xf>
    <xf numFmtId="0" fontId="7" fillId="0" borderId="32" xfId="0" applyFont="1" applyFill="1" applyBorder="1" applyAlignment="1" applyProtection="1">
      <alignment horizontal="left" vertical="top" wrapText="1"/>
    </xf>
    <xf numFmtId="0" fontId="14" fillId="0" borderId="8" xfId="0" applyFont="1" applyFill="1" applyBorder="1" applyAlignment="1" applyProtection="1">
      <alignment horizontal="center" vertical="top" wrapText="1"/>
    </xf>
    <xf numFmtId="0" fontId="14" fillId="0" borderId="12" xfId="0" applyFont="1" applyFill="1" applyBorder="1" applyAlignment="1" applyProtection="1">
      <alignment horizontal="center" vertical="top" wrapText="1"/>
    </xf>
    <xf numFmtId="0" fontId="14" fillId="0" borderId="14" xfId="0" applyFont="1" applyFill="1" applyBorder="1" applyAlignment="1" applyProtection="1">
      <alignment horizontal="center" vertical="top" wrapText="1"/>
    </xf>
    <xf numFmtId="0" fontId="14" fillId="0" borderId="38" xfId="0" applyFont="1" applyFill="1" applyBorder="1" applyAlignment="1" applyProtection="1">
      <alignment horizontal="center" vertical="top" wrapText="1"/>
    </xf>
    <xf numFmtId="0" fontId="14" fillId="0" borderId="3" xfId="0" applyNumberFormat="1" applyFont="1" applyFill="1" applyBorder="1" applyAlignment="1" applyProtection="1">
      <alignment horizontal="center" vertical="top" wrapText="1"/>
    </xf>
    <xf numFmtId="0" fontId="7" fillId="0" borderId="32" xfId="0" applyFont="1" applyFill="1" applyBorder="1" applyAlignment="1" applyProtection="1">
      <alignment horizontal="center" vertical="top" wrapText="1"/>
    </xf>
    <xf numFmtId="0" fontId="14" fillId="0" borderId="15" xfId="0" applyFont="1" applyFill="1" applyBorder="1" applyAlignment="1" applyProtection="1">
      <alignment horizontal="center" vertical="top" wrapText="1"/>
    </xf>
    <xf numFmtId="9" fontId="7" fillId="0" borderId="32" xfId="0" applyNumberFormat="1" applyFont="1" applyFill="1" applyBorder="1" applyAlignment="1" applyProtection="1">
      <alignment horizontal="center" vertical="top" wrapText="1" shrinkToFit="1"/>
    </xf>
    <xf numFmtId="9" fontId="14" fillId="0" borderId="6" xfId="0" applyNumberFormat="1" applyFont="1" applyFill="1" applyBorder="1" applyAlignment="1" applyProtection="1">
      <alignment horizontal="center" vertical="top" wrapText="1" shrinkToFit="1"/>
    </xf>
    <xf numFmtId="0" fontId="7" fillId="0" borderId="7" xfId="0" applyFont="1" applyFill="1" applyBorder="1" applyAlignment="1" applyProtection="1">
      <alignment horizontal="center" vertical="top" wrapText="1"/>
    </xf>
    <xf numFmtId="0" fontId="14" fillId="0" borderId="2" xfId="0" applyFont="1" applyFill="1" applyBorder="1" applyAlignment="1" applyProtection="1">
      <alignment horizontal="center" vertical="top" wrapText="1"/>
    </xf>
    <xf numFmtId="0" fontId="14" fillId="0" borderId="11" xfId="0" applyFont="1" applyFill="1" applyBorder="1" applyAlignment="1" applyProtection="1">
      <alignment horizontal="center" vertical="top" wrapText="1"/>
    </xf>
    <xf numFmtId="0" fontId="14" fillId="0" borderId="4" xfId="0" applyFont="1" applyFill="1" applyBorder="1" applyAlignment="1" applyProtection="1">
      <alignment horizontal="center" vertical="top" wrapText="1"/>
    </xf>
    <xf numFmtId="0" fontId="14" fillId="0" borderId="3" xfId="0" applyFont="1" applyFill="1" applyBorder="1" applyAlignment="1" applyProtection="1">
      <alignment vertical="top" wrapText="1"/>
    </xf>
    <xf numFmtId="0" fontId="27" fillId="0" borderId="3" xfId="0" applyFont="1" applyFill="1" applyBorder="1" applyAlignment="1" applyProtection="1">
      <alignment horizontal="center" vertical="top" wrapText="1"/>
    </xf>
    <xf numFmtId="0" fontId="7" fillId="0" borderId="7" xfId="0" applyFont="1" applyFill="1" applyBorder="1" applyAlignment="1" applyProtection="1">
      <alignment horizontal="left" vertical="top" wrapText="1"/>
    </xf>
    <xf numFmtId="0" fontId="14" fillId="0" borderId="2" xfId="0" applyFont="1" applyFill="1" applyBorder="1" applyAlignment="1" applyProtection="1">
      <alignment horizontal="left" vertical="top" wrapText="1"/>
    </xf>
    <xf numFmtId="0" fontId="14" fillId="0" borderId="11" xfId="0" applyFont="1" applyFill="1" applyBorder="1" applyAlignment="1" applyProtection="1">
      <alignment horizontal="left" vertical="top" wrapText="1"/>
    </xf>
    <xf numFmtId="0" fontId="14" fillId="0" borderId="9" xfId="0" applyFont="1" applyFill="1" applyBorder="1" applyAlignment="1" applyProtection="1">
      <alignment horizontal="left" vertical="top" wrapText="1"/>
    </xf>
    <xf numFmtId="0" fontId="14" fillId="0" borderId="0" xfId="0" applyFont="1" applyFill="1" applyBorder="1" applyAlignment="1" applyProtection="1">
      <alignment horizontal="left" vertical="top" wrapText="1"/>
    </xf>
    <xf numFmtId="0" fontId="14" fillId="0" borderId="10" xfId="0" applyFont="1" applyFill="1" applyBorder="1" applyAlignment="1" applyProtection="1">
      <alignment horizontal="left" vertical="top" wrapText="1"/>
    </xf>
    <xf numFmtId="0" fontId="7" fillId="0" borderId="7" xfId="0" applyFont="1" applyFill="1" applyBorder="1" applyAlignment="1">
      <alignment horizontal="center" vertical="top" wrapText="1"/>
    </xf>
    <xf numFmtId="0" fontId="14" fillId="0" borderId="2" xfId="0" applyFont="1" applyFill="1" applyBorder="1" applyAlignment="1">
      <alignment horizontal="center" vertical="top" wrapText="1"/>
    </xf>
    <xf numFmtId="0" fontId="14" fillId="0" borderId="11" xfId="0" applyFont="1" applyFill="1" applyBorder="1" applyAlignment="1">
      <alignment horizontal="center" vertical="top" wrapText="1"/>
    </xf>
    <xf numFmtId="0" fontId="14" fillId="0" borderId="7" xfId="0" applyFont="1" applyFill="1" applyBorder="1" applyAlignment="1" applyProtection="1">
      <alignment horizontal="center" vertical="top" wrapText="1"/>
      <protection locked="0"/>
    </xf>
    <xf numFmtId="0" fontId="14" fillId="0" borderId="2" xfId="0" applyFont="1" applyFill="1" applyBorder="1" applyAlignment="1" applyProtection="1">
      <alignment horizontal="center" vertical="top" wrapText="1"/>
      <protection locked="0"/>
    </xf>
    <xf numFmtId="0" fontId="14" fillId="0" borderId="11" xfId="0" applyFont="1" applyFill="1" applyBorder="1" applyAlignment="1" applyProtection="1">
      <alignment horizontal="center" vertical="top" wrapText="1"/>
      <protection locked="0"/>
    </xf>
    <xf numFmtId="0" fontId="7" fillId="0" borderId="7" xfId="0" applyFont="1" applyFill="1" applyBorder="1" applyAlignment="1" applyProtection="1">
      <alignment horizontal="center" vertical="top" wrapText="1"/>
      <protection locked="0"/>
    </xf>
    <xf numFmtId="0" fontId="7" fillId="0" borderId="4" xfId="0" applyFont="1" applyFill="1" applyBorder="1" applyAlignment="1" applyProtection="1">
      <alignment horizontal="center" vertical="top" wrapText="1"/>
      <protection locked="0"/>
    </xf>
    <xf numFmtId="0" fontId="14" fillId="0" borderId="4" xfId="0" applyFont="1" applyFill="1" applyBorder="1" applyAlignment="1" applyProtection="1">
      <alignment horizontal="center" vertical="top" wrapText="1"/>
      <protection locked="0"/>
    </xf>
    <xf numFmtId="0" fontId="7" fillId="0" borderId="32" xfId="0" applyFont="1" applyFill="1" applyBorder="1" applyAlignment="1" applyProtection="1">
      <alignment horizontal="center" vertical="top" wrapText="1"/>
      <protection locked="0"/>
    </xf>
    <xf numFmtId="0" fontId="14" fillId="0" borderId="6" xfId="0" applyFont="1" applyFill="1" applyBorder="1" applyAlignment="1" applyProtection="1">
      <alignment horizontal="center" vertical="top" wrapText="1"/>
      <protection locked="0"/>
    </xf>
    <xf numFmtId="0" fontId="14" fillId="0" borderId="32" xfId="0" applyFont="1" applyFill="1" applyBorder="1" applyAlignment="1" applyProtection="1">
      <alignment horizontal="center" vertical="top" wrapText="1"/>
      <protection locked="0"/>
    </xf>
    <xf numFmtId="0" fontId="14" fillId="0" borderId="5" xfId="0" applyFont="1" applyFill="1" applyBorder="1" applyAlignment="1" applyProtection="1">
      <alignment horizontal="center" vertical="top" wrapText="1"/>
      <protection locked="0"/>
    </xf>
    <xf numFmtId="0" fontId="14" fillId="0" borderId="7" xfId="0" applyFont="1" applyFill="1" applyBorder="1" applyAlignment="1" applyProtection="1">
      <alignment horizontal="left" vertical="top" wrapText="1"/>
      <protection locked="0"/>
    </xf>
    <xf numFmtId="0" fontId="14" fillId="0" borderId="2" xfId="0" applyFont="1" applyFill="1" applyBorder="1" applyAlignment="1" applyProtection="1">
      <alignment horizontal="left" vertical="top" wrapText="1"/>
      <protection locked="0"/>
    </xf>
    <xf numFmtId="0" fontId="14" fillId="0" borderId="11" xfId="0" applyFont="1" applyFill="1" applyBorder="1" applyAlignment="1" applyProtection="1">
      <alignment horizontal="left" vertical="top" wrapText="1"/>
      <protection locked="0"/>
    </xf>
    <xf numFmtId="0" fontId="14" fillId="0" borderId="3" xfId="0" applyFont="1" applyFill="1" applyBorder="1" applyAlignment="1" applyProtection="1">
      <alignment horizontal="center" vertical="top" wrapText="1"/>
      <protection locked="0"/>
    </xf>
    <xf numFmtId="0" fontId="14" fillId="0" borderId="4" xfId="0" applyFont="1" applyFill="1" applyBorder="1" applyAlignment="1">
      <alignment horizontal="center" vertical="top" wrapText="1"/>
    </xf>
    <xf numFmtId="0" fontId="14" fillId="0" borderId="12" xfId="0" applyFont="1" applyFill="1" applyBorder="1" applyAlignment="1">
      <alignment horizontal="center" vertical="top" wrapText="1"/>
    </xf>
    <xf numFmtId="0" fontId="14" fillId="0" borderId="32" xfId="0" applyFont="1" applyFill="1" applyBorder="1" applyAlignment="1">
      <alignment horizontal="left" vertical="top" wrapText="1"/>
    </xf>
    <xf numFmtId="0" fontId="14" fillId="0" borderId="5" xfId="0" applyFont="1" applyFill="1" applyBorder="1" applyAlignment="1">
      <alignment horizontal="left" vertical="top" wrapText="1"/>
    </xf>
    <xf numFmtId="0" fontId="14" fillId="0" borderId="6" xfId="0" applyFont="1" applyFill="1" applyBorder="1" applyAlignment="1">
      <alignment horizontal="left" vertical="top" wrapText="1"/>
    </xf>
    <xf numFmtId="0" fontId="14" fillId="0" borderId="14" xfId="0" applyFont="1" applyFill="1" applyBorder="1" applyAlignment="1">
      <alignment horizontal="left" vertical="top" wrapText="1"/>
    </xf>
    <xf numFmtId="0" fontId="14" fillId="0" borderId="15" xfId="0" applyFont="1" applyFill="1" applyBorder="1" applyAlignment="1">
      <alignment horizontal="left" vertical="top" wrapText="1"/>
    </xf>
    <xf numFmtId="0" fontId="14" fillId="0" borderId="38" xfId="0" applyFont="1" applyFill="1" applyBorder="1" applyAlignment="1">
      <alignment horizontal="left" vertical="top" wrapText="1"/>
    </xf>
    <xf numFmtId="0" fontId="7" fillId="0" borderId="32" xfId="0" applyFont="1" applyFill="1" applyBorder="1" applyAlignment="1">
      <alignment horizontal="center" vertical="top" wrapText="1"/>
    </xf>
    <xf numFmtId="0" fontId="14" fillId="0" borderId="5" xfId="0" applyFont="1" applyFill="1" applyBorder="1" applyAlignment="1">
      <alignment horizontal="center" vertical="top" wrapText="1"/>
    </xf>
    <xf numFmtId="0" fontId="14" fillId="0" borderId="6" xfId="0" applyFont="1" applyFill="1" applyBorder="1" applyAlignment="1">
      <alignment horizontal="center" vertical="top" wrapText="1"/>
    </xf>
    <xf numFmtId="0" fontId="14" fillId="0" borderId="14" xfId="0" applyFont="1" applyFill="1" applyBorder="1" applyAlignment="1">
      <alignment horizontal="center" vertical="top" wrapText="1"/>
    </xf>
    <xf numFmtId="0" fontId="14" fillId="0" borderId="15" xfId="0" applyFont="1" applyFill="1" applyBorder="1" applyAlignment="1">
      <alignment horizontal="center" vertical="top" wrapText="1"/>
    </xf>
    <xf numFmtId="0" fontId="14" fillId="0" borderId="38" xfId="0" applyFont="1" applyFill="1" applyBorder="1" applyAlignment="1">
      <alignment horizontal="center" vertical="top" wrapText="1"/>
    </xf>
    <xf numFmtId="0" fontId="14" fillId="0" borderId="3" xfId="0" applyFont="1" applyFill="1" applyBorder="1" applyAlignment="1" applyProtection="1">
      <alignment horizontal="left" vertical="top" wrapText="1"/>
      <protection locked="0"/>
    </xf>
    <xf numFmtId="0" fontId="7" fillId="0" borderId="3" xfId="0" applyFont="1" applyFill="1" applyBorder="1" applyAlignment="1" applyProtection="1">
      <alignment horizontal="center" vertical="top" wrapText="1"/>
      <protection locked="0"/>
    </xf>
    <xf numFmtId="0" fontId="14" fillId="0" borderId="32" xfId="0" applyFont="1" applyFill="1" applyBorder="1" applyAlignment="1">
      <alignment horizontal="center" vertical="top" wrapText="1"/>
    </xf>
    <xf numFmtId="0" fontId="27" fillId="0" borderId="32" xfId="0" applyFont="1" applyFill="1" applyBorder="1" applyAlignment="1" applyProtection="1">
      <alignment horizontal="center" vertical="top" wrapText="1"/>
      <protection locked="0"/>
    </xf>
    <xf numFmtId="0" fontId="27" fillId="0" borderId="6" xfId="0" applyFont="1" applyFill="1" applyBorder="1" applyAlignment="1" applyProtection="1">
      <alignment horizontal="center" vertical="top" wrapText="1"/>
      <protection locked="0"/>
    </xf>
    <xf numFmtId="0" fontId="27" fillId="0" borderId="14" xfId="0" applyFont="1" applyFill="1" applyBorder="1" applyAlignment="1" applyProtection="1">
      <alignment horizontal="center" vertical="top" wrapText="1"/>
      <protection locked="0"/>
    </xf>
    <xf numFmtId="0" fontId="27" fillId="0" borderId="38" xfId="0" applyFont="1" applyFill="1" applyBorder="1" applyAlignment="1" applyProtection="1">
      <alignment horizontal="center" vertical="top" wrapText="1"/>
      <protection locked="0"/>
    </xf>
    <xf numFmtId="0" fontId="7" fillId="0" borderId="7" xfId="0" applyFont="1" applyFill="1" applyBorder="1" applyAlignment="1" applyProtection="1">
      <alignment horizontal="left" vertical="top" wrapText="1"/>
      <protection locked="0"/>
    </xf>
    <xf numFmtId="0" fontId="0" fillId="0" borderId="5" xfId="0" applyBorder="1"/>
    <xf numFmtId="0" fontId="0" fillId="0" borderId="6" xfId="0" applyBorder="1"/>
    <xf numFmtId="0" fontId="0" fillId="0" borderId="14" xfId="0" applyBorder="1"/>
    <xf numFmtId="0" fontId="0" fillId="0" borderId="15" xfId="0" applyBorder="1"/>
    <xf numFmtId="0" fontId="0" fillId="0" borderId="38" xfId="0" applyBorder="1"/>
    <xf numFmtId="0" fontId="14" fillId="0" borderId="14" xfId="0" applyFont="1" applyFill="1" applyBorder="1" applyAlignment="1" applyProtection="1">
      <alignment horizontal="center" vertical="top" wrapText="1"/>
      <protection locked="0"/>
    </xf>
    <xf numFmtId="0" fontId="14" fillId="0" borderId="15" xfId="0" applyFont="1" applyFill="1" applyBorder="1" applyAlignment="1" applyProtection="1">
      <alignment horizontal="center" vertical="top" wrapText="1"/>
      <protection locked="0"/>
    </xf>
    <xf numFmtId="0" fontId="14" fillId="0" borderId="38" xfId="0" applyFont="1" applyFill="1" applyBorder="1" applyAlignment="1" applyProtection="1">
      <alignment horizontal="center" vertical="top" wrapText="1"/>
      <protection locked="0"/>
    </xf>
    <xf numFmtId="0" fontId="0" fillId="0" borderId="32"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38" xfId="0" applyBorder="1" applyAlignment="1">
      <alignment horizontal="left" vertical="top" wrapText="1"/>
    </xf>
    <xf numFmtId="0" fontId="14" fillId="0" borderId="7" xfId="0" applyFont="1" applyFill="1" applyBorder="1" applyAlignment="1">
      <alignment horizontal="center" vertical="top" wrapText="1"/>
    </xf>
    <xf numFmtId="0" fontId="14" fillId="0" borderId="12" xfId="0" applyFont="1" applyFill="1" applyBorder="1" applyAlignment="1" applyProtection="1">
      <alignment horizontal="center" vertical="top" wrapText="1"/>
      <protection locked="0"/>
    </xf>
    <xf numFmtId="0" fontId="14" fillId="0" borderId="3" xfId="0" applyFont="1" applyFill="1" applyBorder="1" applyAlignment="1">
      <alignment horizontal="left" vertical="top" wrapText="1"/>
    </xf>
    <xf numFmtId="0" fontId="14" fillId="0" borderId="3" xfId="0" applyFont="1" applyFill="1" applyBorder="1" applyAlignment="1">
      <alignment vertical="top" wrapText="1"/>
    </xf>
    <xf numFmtId="0" fontId="14" fillId="0" borderId="3" xfId="0" applyFont="1" applyFill="1" applyBorder="1" applyAlignment="1">
      <alignment horizontal="center" vertical="top" wrapText="1"/>
    </xf>
    <xf numFmtId="0" fontId="16" fillId="0" borderId="3" xfId="0" applyFont="1" applyFill="1" applyBorder="1" applyAlignment="1" applyProtection="1">
      <alignment horizontal="left" vertical="top" wrapText="1"/>
      <protection locked="0"/>
    </xf>
    <xf numFmtId="0" fontId="16" fillId="0" borderId="7" xfId="0" applyFont="1" applyFill="1" applyBorder="1" applyAlignment="1" applyProtection="1">
      <alignment horizontal="left" vertical="top" wrapText="1"/>
      <protection locked="0"/>
    </xf>
    <xf numFmtId="0" fontId="16" fillId="0" borderId="2" xfId="0" applyFont="1" applyFill="1" applyBorder="1" applyAlignment="1" applyProtection="1">
      <alignment horizontal="left" vertical="top" wrapText="1"/>
      <protection locked="0"/>
    </xf>
    <xf numFmtId="0" fontId="16" fillId="0" borderId="11" xfId="0" applyFont="1" applyFill="1" applyBorder="1" applyAlignment="1" applyProtection="1">
      <alignment horizontal="left" vertical="top" wrapText="1"/>
      <protection locked="0"/>
    </xf>
    <xf numFmtId="0" fontId="16" fillId="0" borderId="7" xfId="0" applyFont="1" applyFill="1" applyBorder="1" applyAlignment="1" applyProtection="1">
      <alignment horizontal="center" vertical="top" wrapText="1"/>
      <protection locked="0"/>
    </xf>
    <xf numFmtId="0" fontId="16" fillId="0" borderId="2" xfId="0" applyFont="1" applyFill="1" applyBorder="1" applyAlignment="1" applyProtection="1">
      <alignment horizontal="center" vertical="top" wrapText="1"/>
      <protection locked="0"/>
    </xf>
    <xf numFmtId="0" fontId="16" fillId="0" borderId="11" xfId="0" applyFont="1" applyFill="1" applyBorder="1" applyAlignment="1" applyProtection="1">
      <alignment horizontal="center" vertical="top" wrapText="1"/>
      <protection locked="0"/>
    </xf>
    <xf numFmtId="0" fontId="14" fillId="0" borderId="0" xfId="0" applyFont="1" applyBorder="1" applyAlignment="1">
      <alignment horizontal="right"/>
    </xf>
    <xf numFmtId="0" fontId="29" fillId="0" borderId="0" xfId="0" applyFont="1" applyAlignment="1">
      <alignment horizontal="center" vertical="center"/>
    </xf>
    <xf numFmtId="179" fontId="0" fillId="0" borderId="7" xfId="0" applyNumberFormat="1" applyBorder="1" applyAlignment="1">
      <alignment horizontal="center"/>
    </xf>
    <xf numFmtId="179" fontId="0" fillId="0" borderId="11" xfId="0" applyNumberFormat="1" applyBorder="1" applyAlignment="1">
      <alignment horizontal="center"/>
    </xf>
    <xf numFmtId="0" fontId="0" fillId="0" borderId="0" xfId="0" applyBorder="1" applyAlignment="1">
      <alignment horizontal="center"/>
    </xf>
    <xf numFmtId="1" fontId="0" fillId="0" borderId="7" xfId="0" applyNumberFormat="1" applyBorder="1" applyAlignment="1">
      <alignment horizontal="center" vertical="center"/>
    </xf>
    <xf numFmtId="1" fontId="0" fillId="0" borderId="11" xfId="0" applyNumberFormat="1" applyBorder="1" applyAlignment="1">
      <alignment horizontal="center" vertical="center"/>
    </xf>
    <xf numFmtId="1" fontId="0" fillId="0" borderId="7" xfId="0" applyNumberFormat="1" applyBorder="1" applyAlignment="1">
      <alignment horizontal="center"/>
    </xf>
    <xf numFmtId="1" fontId="0" fillId="0" borderId="11" xfId="0" applyNumberFormat="1" applyBorder="1" applyAlignment="1">
      <alignment horizontal="center"/>
    </xf>
    <xf numFmtId="0" fontId="0" fillId="0" borderId="7" xfId="0" applyBorder="1" applyAlignment="1">
      <alignment horizontal="center"/>
    </xf>
    <xf numFmtId="0" fontId="0" fillId="0" borderId="11" xfId="0" applyBorder="1" applyAlignment="1">
      <alignment horizontal="center"/>
    </xf>
    <xf numFmtId="0" fontId="30" fillId="0" borderId="7" xfId="0" applyFont="1" applyBorder="1" applyAlignment="1">
      <alignment horizontal="center" vertical="center"/>
    </xf>
    <xf numFmtId="0" fontId="30" fillId="0" borderId="2" xfId="0" applyFont="1" applyBorder="1" applyAlignment="1">
      <alignment horizontal="center" vertical="center"/>
    </xf>
    <xf numFmtId="0" fontId="30" fillId="0" borderId="11" xfId="0" applyFont="1" applyBorder="1" applyAlignment="1">
      <alignment horizontal="center" vertical="center"/>
    </xf>
    <xf numFmtId="0" fontId="0" fillId="0" borderId="4" xfId="0" applyBorder="1" applyAlignment="1">
      <alignment horizontal="center" vertical="center" wrapText="1"/>
    </xf>
    <xf numFmtId="0" fontId="0" fillId="0" borderId="12" xfId="0" applyBorder="1" applyAlignment="1">
      <alignment horizontal="center" vertical="center" wrapText="1"/>
    </xf>
    <xf numFmtId="0" fontId="21" fillId="10" borderId="1" xfId="267" applyFont="1" applyFill="1" applyBorder="1" applyAlignment="1">
      <alignment horizontal="left" vertical="top" wrapText="1"/>
    </xf>
    <xf numFmtId="0" fontId="73" fillId="0" borderId="56" xfId="267" applyFont="1" applyFill="1" applyBorder="1" applyAlignment="1">
      <alignment horizontal="left" vertical="center" wrapText="1"/>
    </xf>
    <xf numFmtId="0" fontId="73" fillId="0" borderId="57" xfId="267" applyFont="1" applyFill="1" applyBorder="1" applyAlignment="1">
      <alignment horizontal="left" vertical="center" wrapText="1"/>
    </xf>
    <xf numFmtId="0" fontId="73" fillId="0" borderId="53" xfId="267" applyFont="1" applyFill="1" applyBorder="1" applyAlignment="1">
      <alignment horizontal="left" vertical="center" wrapText="1"/>
    </xf>
    <xf numFmtId="0" fontId="71" fillId="0" borderId="60" xfId="267" applyFont="1" applyFill="1" applyBorder="1" applyAlignment="1">
      <alignment horizontal="center" vertical="center" wrapText="1"/>
    </xf>
    <xf numFmtId="0" fontId="73" fillId="0" borderId="31" xfId="267" applyFont="1" applyFill="1" applyBorder="1" applyAlignment="1">
      <alignment horizontal="left" vertical="center" wrapText="1"/>
    </xf>
    <xf numFmtId="0" fontId="73" fillId="0" borderId="25" xfId="267" applyFont="1" applyFill="1" applyBorder="1" applyAlignment="1">
      <alignment horizontal="left" vertical="center" wrapText="1"/>
    </xf>
    <xf numFmtId="0" fontId="73" fillId="0" borderId="30" xfId="267" applyFont="1" applyFill="1" applyBorder="1" applyAlignment="1">
      <alignment horizontal="left" vertical="center" wrapText="1"/>
    </xf>
    <xf numFmtId="0" fontId="19" fillId="0" borderId="31" xfId="267" applyFont="1" applyFill="1" applyBorder="1" applyAlignment="1">
      <alignment horizontal="center" wrapText="1"/>
    </xf>
    <xf numFmtId="0" fontId="19" fillId="0" borderId="25" xfId="267" applyFont="1" applyFill="1" applyBorder="1" applyAlignment="1">
      <alignment horizontal="center" wrapText="1"/>
    </xf>
    <xf numFmtId="0" fontId="19" fillId="0" borderId="26" xfId="267" applyFont="1" applyFill="1" applyBorder="1" applyAlignment="1">
      <alignment horizontal="center" wrapText="1"/>
    </xf>
    <xf numFmtId="0" fontId="21" fillId="10" borderId="35" xfId="267" applyFont="1" applyFill="1" applyBorder="1" applyAlignment="1">
      <alignment horizontal="left" vertical="top"/>
    </xf>
    <xf numFmtId="0" fontId="21" fillId="10" borderId="36" xfId="267" applyFont="1" applyFill="1" applyBorder="1" applyAlignment="1">
      <alignment horizontal="left" vertical="top"/>
    </xf>
    <xf numFmtId="0" fontId="21" fillId="10" borderId="37" xfId="267" applyFont="1" applyFill="1" applyBorder="1" applyAlignment="1">
      <alignment horizontal="left" vertical="top"/>
    </xf>
    <xf numFmtId="0" fontId="21" fillId="10" borderId="24" xfId="267" applyFont="1" applyFill="1" applyBorder="1" applyAlignment="1">
      <alignment horizontal="left" vertical="top" wrapText="1"/>
    </xf>
    <xf numFmtId="0" fontId="21" fillId="10" borderId="25" xfId="267" applyFont="1" applyFill="1" applyBorder="1" applyAlignment="1">
      <alignment horizontal="left" vertical="top" wrapText="1"/>
    </xf>
    <xf numFmtId="0" fontId="21" fillId="10" borderId="26" xfId="267" applyFont="1" applyFill="1" applyBorder="1" applyAlignment="1">
      <alignment horizontal="left" vertical="top" wrapText="1"/>
    </xf>
    <xf numFmtId="0" fontId="21" fillId="10" borderId="17" xfId="267" applyFont="1" applyFill="1" applyBorder="1" applyAlignment="1">
      <alignment horizontal="left" vertical="top" wrapText="1"/>
    </xf>
    <xf numFmtId="0" fontId="21" fillId="10" borderId="42" xfId="267" applyFont="1" applyFill="1" applyBorder="1" applyAlignment="1">
      <alignment horizontal="left" vertical="top"/>
    </xf>
    <xf numFmtId="0" fontId="76" fillId="0" borderId="43" xfId="267" applyFont="1" applyBorder="1" applyAlignment="1">
      <alignment horizontal="left" vertical="top"/>
    </xf>
    <xf numFmtId="0" fontId="76" fillId="0" borderId="44" xfId="267" applyFont="1" applyBorder="1" applyAlignment="1">
      <alignment horizontal="left" vertical="top"/>
    </xf>
    <xf numFmtId="0" fontId="21" fillId="10" borderId="50" xfId="267" applyFont="1" applyFill="1" applyBorder="1" applyAlignment="1">
      <alignment horizontal="left" vertical="top" wrapText="1"/>
    </xf>
    <xf numFmtId="0" fontId="21" fillId="10" borderId="57" xfId="267" applyFont="1" applyFill="1" applyBorder="1" applyAlignment="1">
      <alignment horizontal="left" vertical="top" wrapText="1"/>
    </xf>
    <xf numFmtId="0" fontId="21" fillId="10" borderId="27" xfId="267" applyFont="1" applyFill="1" applyBorder="1" applyAlignment="1">
      <alignment horizontal="left" vertical="top" wrapText="1"/>
    </xf>
    <xf numFmtId="0" fontId="21" fillId="10" borderId="28" xfId="267" applyFont="1" applyFill="1" applyBorder="1" applyAlignment="1">
      <alignment horizontal="left" vertical="top" wrapText="1"/>
    </xf>
    <xf numFmtId="0" fontId="76" fillId="0" borderId="4" xfId="267" applyFont="1" applyBorder="1" applyAlignment="1">
      <alignment vertical="center" wrapText="1"/>
    </xf>
    <xf numFmtId="0" fontId="76" fillId="0" borderId="6" xfId="267" applyFont="1" applyBorder="1" applyAlignment="1">
      <alignment vertical="center" wrapText="1"/>
    </xf>
    <xf numFmtId="0" fontId="76" fillId="0" borderId="49" xfId="267" applyFont="1" applyBorder="1" applyAlignment="1">
      <alignment vertical="center" wrapText="1"/>
    </xf>
    <xf numFmtId="0" fontId="76" fillId="0" borderId="3" xfId="267" applyFont="1" applyBorder="1" applyAlignment="1">
      <alignment vertical="center" wrapText="1"/>
    </xf>
    <xf numFmtId="0" fontId="76" fillId="0" borderId="34" xfId="267" applyFont="1" applyBorder="1" applyAlignment="1">
      <alignment vertical="center" wrapText="1"/>
    </xf>
    <xf numFmtId="0" fontId="76" fillId="0" borderId="56" xfId="267" applyFont="1" applyBorder="1" applyAlignment="1">
      <alignment horizontal="center" vertical="center" wrapText="1"/>
    </xf>
    <xf numFmtId="0" fontId="76" fillId="0" borderId="57" xfId="267" applyFont="1" applyBorder="1" applyAlignment="1">
      <alignment horizontal="center" vertical="center" wrapText="1"/>
    </xf>
    <xf numFmtId="0" fontId="21" fillId="0" borderId="56" xfId="267" applyFont="1" applyBorder="1" applyAlignment="1">
      <alignment horizontal="center" vertical="center" wrapText="1"/>
    </xf>
    <xf numFmtId="0" fontId="21" fillId="0" borderId="53" xfId="267" applyFont="1" applyBorder="1" applyAlignment="1">
      <alignment horizontal="center" vertical="center" wrapText="1"/>
    </xf>
    <xf numFmtId="0" fontId="76" fillId="0" borderId="53" xfId="267" applyFont="1" applyBorder="1" applyAlignment="1">
      <alignment horizontal="center" vertical="center" wrapText="1"/>
    </xf>
    <xf numFmtId="0" fontId="76" fillId="0" borderId="42" xfId="267" applyFont="1" applyBorder="1" applyAlignment="1">
      <alignment horizontal="left" vertical="center" wrapText="1"/>
    </xf>
    <xf numFmtId="0" fontId="76" fillId="0" borderId="43" xfId="267" applyFont="1" applyBorder="1" applyAlignment="1">
      <alignment horizontal="left" vertical="center" wrapText="1"/>
    </xf>
    <xf numFmtId="0" fontId="76" fillId="0" borderId="56" xfId="267" applyFont="1" applyBorder="1" applyAlignment="1">
      <alignment horizontal="left" vertical="center" wrapText="1"/>
    </xf>
    <xf numFmtId="0" fontId="76" fillId="0" borderId="43" xfId="267" applyFont="1" applyBorder="1" applyAlignment="1">
      <alignment vertical="center" wrapText="1"/>
    </xf>
    <xf numFmtId="0" fontId="76" fillId="0" borderId="44" xfId="267" applyFont="1" applyBorder="1" applyAlignment="1">
      <alignment vertical="center" wrapText="1"/>
    </xf>
    <xf numFmtId="0" fontId="76" fillId="0" borderId="7" xfId="267" applyFont="1" applyBorder="1" applyAlignment="1">
      <alignment horizontal="center" vertical="center" wrapText="1"/>
    </xf>
    <xf numFmtId="0" fontId="76" fillId="0" borderId="2" xfId="267" applyFont="1" applyBorder="1" applyAlignment="1">
      <alignment horizontal="center" vertical="center" wrapText="1"/>
    </xf>
    <xf numFmtId="0" fontId="21" fillId="0" borderId="7" xfId="267" applyFont="1" applyBorder="1" applyAlignment="1">
      <alignment horizontal="center" vertical="center" wrapText="1"/>
    </xf>
    <xf numFmtId="0" fontId="21" fillId="0" borderId="11" xfId="267" applyFont="1" applyBorder="1" applyAlignment="1">
      <alignment horizontal="center" vertical="center" wrapText="1"/>
    </xf>
    <xf numFmtId="0" fontId="21" fillId="0" borderId="3" xfId="267" applyFont="1" applyBorder="1" applyAlignment="1">
      <alignment horizontal="center" vertical="center" wrapText="1"/>
    </xf>
    <xf numFmtId="0" fontId="76" fillId="0" borderId="33" xfId="267" applyFont="1" applyBorder="1" applyAlignment="1">
      <alignment horizontal="left" vertical="center" wrapText="1"/>
    </xf>
    <xf numFmtId="0" fontId="76" fillId="0" borderId="3" xfId="267" applyFont="1" applyBorder="1" applyAlignment="1">
      <alignment horizontal="left" vertical="center" wrapText="1"/>
    </xf>
    <xf numFmtId="0" fontId="76" fillId="0" borderId="7" xfId="267" applyFont="1" applyBorder="1" applyAlignment="1">
      <alignment horizontal="left" vertical="center" wrapText="1"/>
    </xf>
    <xf numFmtId="0" fontId="17" fillId="0" borderId="18" xfId="267" applyFont="1" applyBorder="1" applyAlignment="1">
      <alignment horizontal="center" vertical="center" wrapText="1"/>
    </xf>
    <xf numFmtId="0" fontId="17" fillId="0" borderId="39" xfId="267" applyFont="1" applyBorder="1" applyAlignment="1">
      <alignment horizontal="center" vertical="center" wrapText="1"/>
    </xf>
    <xf numFmtId="0" fontId="17" fillId="0" borderId="27" xfId="267" applyFont="1" applyBorder="1" applyAlignment="1">
      <alignment horizontal="center" vertical="center" wrapText="1"/>
    </xf>
    <xf numFmtId="0" fontId="21" fillId="0" borderId="41" xfId="267" applyFont="1" applyBorder="1" applyAlignment="1">
      <alignment horizontal="center" vertical="center" wrapText="1"/>
    </xf>
    <xf numFmtId="0" fontId="21" fillId="0" borderId="1" xfId="267" applyFont="1" applyBorder="1" applyAlignment="1">
      <alignment horizontal="center" vertical="center" wrapText="1"/>
    </xf>
    <xf numFmtId="0" fontId="74" fillId="0" borderId="17" xfId="267" applyFont="1" applyBorder="1" applyAlignment="1">
      <alignment horizontal="center" vertical="center" wrapText="1"/>
    </xf>
    <xf numFmtId="0" fontId="74" fillId="0" borderId="1" xfId="267" applyFont="1" applyBorder="1" applyAlignment="1">
      <alignment horizontal="center" vertical="center" wrapText="1"/>
    </xf>
    <xf numFmtId="0" fontId="74" fillId="0" borderId="21" xfId="267" applyFont="1" applyBorder="1" applyAlignment="1">
      <alignment horizontal="center" vertical="center" wrapText="1"/>
    </xf>
    <xf numFmtId="0" fontId="75" fillId="0" borderId="35" xfId="267" applyFont="1" applyBorder="1" applyAlignment="1">
      <alignment horizontal="center" vertical="center" wrapText="1"/>
    </xf>
    <xf numFmtId="0" fontId="75" fillId="0" borderId="36" xfId="267" applyFont="1" applyBorder="1" applyAlignment="1">
      <alignment horizontal="center" vertical="center" wrapText="1"/>
    </xf>
    <xf numFmtId="0" fontId="75" fillId="0" borderId="33" xfId="267" applyFont="1" applyBorder="1" applyAlignment="1">
      <alignment horizontal="center" vertical="center" wrapText="1"/>
    </xf>
    <xf numFmtId="0" fontId="75" fillId="0" borderId="3" xfId="267" applyFont="1" applyBorder="1" applyAlignment="1">
      <alignment horizontal="center" vertical="center" wrapText="1"/>
    </xf>
    <xf numFmtId="0" fontId="75" fillId="0" borderId="37" xfId="267" applyFont="1" applyBorder="1" applyAlignment="1">
      <alignment horizontal="center" vertical="center" wrapText="1"/>
    </xf>
    <xf numFmtId="0" fontId="75" fillId="0" borderId="34" xfId="267" applyFont="1" applyBorder="1" applyAlignment="1">
      <alignment horizontal="center" vertical="center" wrapText="1"/>
    </xf>
    <xf numFmtId="0" fontId="76" fillId="0" borderId="14" xfId="267" applyFont="1" applyBorder="1" applyAlignment="1">
      <alignment horizontal="center" vertical="center" wrapText="1"/>
    </xf>
    <xf numFmtId="0" fontId="76" fillId="0" borderId="15" xfId="267" applyFont="1" applyBorder="1" applyAlignment="1">
      <alignment horizontal="center" vertical="center" wrapText="1"/>
    </xf>
    <xf numFmtId="0" fontId="21" fillId="0" borderId="40" xfId="267" applyFont="1" applyBorder="1" applyAlignment="1">
      <alignment horizontal="center" vertical="center" wrapText="1"/>
    </xf>
    <xf numFmtId="0" fontId="21" fillId="0" borderId="14" xfId="267" applyFont="1" applyBorder="1" applyAlignment="1">
      <alignment horizontal="center" vertical="center" wrapText="1"/>
    </xf>
    <xf numFmtId="0" fontId="21" fillId="0" borderId="38" xfId="267" applyFont="1" applyBorder="1" applyAlignment="1">
      <alignment horizontal="center" vertical="center" wrapText="1"/>
    </xf>
    <xf numFmtId="0" fontId="21" fillId="0" borderId="12" xfId="267" applyFont="1" applyBorder="1" applyAlignment="1">
      <alignment horizontal="center" vertical="center" wrapText="1"/>
    </xf>
    <xf numFmtId="0" fontId="76" fillId="0" borderId="12" xfId="267" applyFont="1" applyBorder="1" applyAlignment="1">
      <alignment vertical="center" wrapText="1"/>
    </xf>
    <xf numFmtId="0" fontId="76" fillId="0" borderId="38" xfId="267" applyFont="1" applyBorder="1" applyAlignment="1">
      <alignment vertical="center" wrapText="1"/>
    </xf>
    <xf numFmtId="0" fontId="76" fillId="0" borderId="55" xfId="267" applyFont="1" applyBorder="1" applyAlignment="1">
      <alignment vertical="center" wrapText="1"/>
    </xf>
    <xf numFmtId="0" fontId="71" fillId="0" borderId="61" xfId="267" applyFont="1" applyFill="1" applyBorder="1" applyAlignment="1">
      <alignment horizontal="center" vertical="center" wrapText="1"/>
    </xf>
    <xf numFmtId="0" fontId="73" fillId="0" borderId="41" xfId="267" applyFont="1" applyFill="1" applyBorder="1" applyAlignment="1">
      <alignment horizontal="left" vertical="top" wrapText="1"/>
    </xf>
    <xf numFmtId="0" fontId="73" fillId="0" borderId="1" xfId="267" applyFont="1" applyFill="1" applyBorder="1" applyAlignment="1">
      <alignment horizontal="left" vertical="top" wrapText="1"/>
    </xf>
    <xf numFmtId="0" fontId="73" fillId="0" borderId="40" xfId="267" applyFont="1" applyFill="1" applyBorder="1" applyAlignment="1">
      <alignment horizontal="left" vertical="top" wrapText="1"/>
    </xf>
    <xf numFmtId="0" fontId="64" fillId="10" borderId="33" xfId="267" applyFont="1" applyFill="1" applyBorder="1" applyAlignment="1">
      <alignment horizontal="center" vertical="center"/>
    </xf>
    <xf numFmtId="0" fontId="64" fillId="10" borderId="3" xfId="267" applyFont="1" applyFill="1" applyBorder="1" applyAlignment="1">
      <alignment horizontal="center" vertical="center"/>
    </xf>
    <xf numFmtId="0" fontId="64" fillId="10" borderId="48" xfId="267" applyFont="1" applyFill="1" applyBorder="1" applyAlignment="1">
      <alignment horizontal="center" vertical="center"/>
    </xf>
    <xf numFmtId="0" fontId="64" fillId="10" borderId="4" xfId="267" applyFont="1" applyFill="1" applyBorder="1" applyAlignment="1">
      <alignment horizontal="center" vertical="center"/>
    </xf>
    <xf numFmtId="0" fontId="64" fillId="10" borderId="32" xfId="70" applyFont="1" applyFill="1" applyBorder="1" applyAlignment="1">
      <alignment horizontal="center" vertical="center" wrapText="1"/>
    </xf>
    <xf numFmtId="0" fontId="69" fillId="0" borderId="5" xfId="70" applyFont="1" applyBorder="1" applyAlignment="1">
      <alignment horizontal="center" vertical="center" wrapText="1"/>
    </xf>
    <xf numFmtId="0" fontId="69" fillId="0" borderId="6" xfId="70" applyFont="1" applyBorder="1" applyAlignment="1">
      <alignment horizontal="center" vertical="center" wrapText="1"/>
    </xf>
    <xf numFmtId="0" fontId="69" fillId="0" borderId="14" xfId="70" applyFont="1" applyBorder="1" applyAlignment="1">
      <alignment horizontal="center" vertical="center" wrapText="1"/>
    </xf>
    <xf numFmtId="0" fontId="69" fillId="0" borderId="15" xfId="70" applyFont="1" applyBorder="1" applyAlignment="1">
      <alignment horizontal="center" vertical="center" wrapText="1"/>
    </xf>
    <xf numFmtId="0" fontId="69" fillId="0" borderId="38" xfId="70" applyFont="1" applyBorder="1" applyAlignment="1">
      <alignment horizontal="center" vertical="center" wrapText="1"/>
    </xf>
    <xf numFmtId="0" fontId="68" fillId="10" borderId="3" xfId="267" applyFont="1" applyFill="1" applyBorder="1" applyAlignment="1">
      <alignment horizontal="center" vertical="center"/>
    </xf>
    <xf numFmtId="0" fontId="64" fillId="10" borderId="3" xfId="70" applyFont="1" applyFill="1" applyBorder="1" applyAlignment="1">
      <alignment horizontal="center" vertical="center"/>
    </xf>
    <xf numFmtId="0" fontId="67" fillId="10" borderId="3" xfId="267" applyFont="1" applyFill="1" applyBorder="1" applyAlignment="1">
      <alignment horizontal="left" vertical="center" indent="5"/>
    </xf>
    <xf numFmtId="0" fontId="67" fillId="10" borderId="34" xfId="267" applyFont="1" applyFill="1" applyBorder="1" applyAlignment="1">
      <alignment horizontal="left" vertical="center" indent="5"/>
    </xf>
    <xf numFmtId="0" fontId="65" fillId="10" borderId="4" xfId="267" applyFont="1" applyFill="1" applyBorder="1" applyAlignment="1">
      <alignment horizontal="center" vertical="center" wrapText="1"/>
    </xf>
    <xf numFmtId="0" fontId="70" fillId="10" borderId="4" xfId="76" quotePrefix="1" applyFont="1" applyFill="1" applyBorder="1" applyAlignment="1">
      <alignment horizontal="center" vertical="center" wrapText="1"/>
    </xf>
    <xf numFmtId="0" fontId="70" fillId="10" borderId="4" xfId="76" applyFont="1" applyFill="1" applyBorder="1" applyAlignment="1">
      <alignment horizontal="center" vertical="center" wrapText="1"/>
    </xf>
    <xf numFmtId="0" fontId="70" fillId="10" borderId="49" xfId="76" applyFont="1" applyFill="1" applyBorder="1" applyAlignment="1">
      <alignment horizontal="center" vertical="center" wrapText="1"/>
    </xf>
    <xf numFmtId="0" fontId="67" fillId="10" borderId="31" xfId="267" applyFont="1" applyFill="1" applyBorder="1" applyAlignment="1">
      <alignment horizontal="left" vertical="center" indent="5"/>
    </xf>
    <xf numFmtId="0" fontId="67" fillId="10" borderId="25" xfId="267" applyFont="1" applyFill="1" applyBorder="1" applyAlignment="1">
      <alignment horizontal="left" vertical="center" indent="5"/>
    </xf>
    <xf numFmtId="0" fontId="67" fillId="10" borderId="26" xfId="267" applyFont="1" applyFill="1" applyBorder="1" applyAlignment="1">
      <alignment horizontal="left" vertical="center" indent="5"/>
    </xf>
    <xf numFmtId="0" fontId="64" fillId="10" borderId="7" xfId="70" applyFont="1" applyFill="1" applyBorder="1" applyAlignment="1">
      <alignment horizontal="center" vertical="center" wrapText="1"/>
    </xf>
    <xf numFmtId="0" fontId="64" fillId="10" borderId="2" xfId="70" applyFont="1" applyFill="1" applyBorder="1" applyAlignment="1">
      <alignment horizontal="center" vertical="center" wrapText="1"/>
    </xf>
    <xf numFmtId="0" fontId="64" fillId="10" borderId="11" xfId="70" applyFont="1" applyFill="1" applyBorder="1" applyAlignment="1">
      <alignment horizontal="center" vertical="center" wrapText="1"/>
    </xf>
    <xf numFmtId="14" fontId="64" fillId="10" borderId="3" xfId="70" applyNumberFormat="1" applyFont="1" applyFill="1" applyBorder="1" applyAlignment="1">
      <alignment horizontal="center" vertical="center"/>
    </xf>
    <xf numFmtId="0" fontId="64" fillId="10" borderId="24" xfId="267" applyFont="1" applyFill="1" applyBorder="1" applyAlignment="1">
      <alignment horizontal="center" vertical="center"/>
    </xf>
    <xf numFmtId="0" fontId="64" fillId="10" borderId="30" xfId="267" applyFont="1" applyFill="1" applyBorder="1" applyAlignment="1">
      <alignment horizontal="center" vertical="center"/>
    </xf>
    <xf numFmtId="0" fontId="64" fillId="10" borderId="31" xfId="70" applyFont="1" applyFill="1" applyBorder="1" applyAlignment="1">
      <alignment horizontal="center" vertical="center"/>
    </xf>
    <xf numFmtId="0" fontId="64" fillId="10" borderId="25" xfId="70" applyFont="1" applyFill="1" applyBorder="1" applyAlignment="1">
      <alignment horizontal="center" vertical="center"/>
    </xf>
    <xf numFmtId="0" fontId="64" fillId="10" borderId="30" xfId="70" applyFont="1" applyFill="1" applyBorder="1" applyAlignment="1">
      <alignment horizontal="center" vertical="center"/>
    </xf>
    <xf numFmtId="0" fontId="65" fillId="0" borderId="36" xfId="267" applyFont="1" applyBorder="1" applyAlignment="1">
      <alignment horizontal="center" vertical="center" wrapText="1"/>
    </xf>
    <xf numFmtId="0" fontId="65" fillId="0" borderId="3" xfId="267" applyFont="1" applyBorder="1" applyAlignment="1">
      <alignment horizontal="center" vertical="center" wrapText="1"/>
    </xf>
    <xf numFmtId="0" fontId="65" fillId="0" borderId="4" xfId="267" applyFont="1" applyBorder="1" applyAlignment="1">
      <alignment horizontal="center" vertical="center" wrapText="1"/>
    </xf>
    <xf numFmtId="0" fontId="64" fillId="10" borderId="31" xfId="267" applyFont="1" applyFill="1" applyBorder="1" applyAlignment="1">
      <alignment horizontal="center" vertical="center"/>
    </xf>
    <xf numFmtId="0" fontId="66" fillId="10" borderId="31" xfId="70" applyFont="1" applyFill="1" applyBorder="1" applyAlignment="1">
      <alignment horizontal="left" vertical="center"/>
    </xf>
    <xf numFmtId="0" fontId="66" fillId="10" borderId="25" xfId="70" applyFont="1" applyFill="1" applyBorder="1" applyAlignment="1">
      <alignment horizontal="left" vertical="center"/>
    </xf>
    <xf numFmtId="0" fontId="66" fillId="10" borderId="30" xfId="70" applyFont="1" applyFill="1" applyBorder="1" applyAlignment="1">
      <alignment horizontal="left" vertical="center"/>
    </xf>
    <xf numFmtId="0" fontId="64" fillId="10" borderId="7" xfId="70" applyFont="1" applyFill="1" applyBorder="1" applyAlignment="1">
      <alignment horizontal="center" vertical="center"/>
    </xf>
    <xf numFmtId="0" fontId="64" fillId="10" borderId="2" xfId="70" applyFont="1" applyFill="1" applyBorder="1" applyAlignment="1">
      <alignment horizontal="center" vertical="center"/>
    </xf>
    <xf numFmtId="0" fontId="64" fillId="10" borderId="11" xfId="70" applyFont="1" applyFill="1" applyBorder="1" applyAlignment="1">
      <alignment horizontal="center" vertical="center"/>
    </xf>
    <xf numFmtId="202" fontId="64" fillId="10" borderId="3" xfId="70" applyNumberFormat="1" applyFont="1" applyFill="1" applyBorder="1" applyAlignment="1">
      <alignment horizontal="center" vertical="center"/>
    </xf>
    <xf numFmtId="0" fontId="77" fillId="0" borderId="41" xfId="267" applyFont="1" applyFill="1" applyBorder="1" applyAlignment="1">
      <alignment horizontal="left" vertical="center" wrapText="1"/>
    </xf>
    <xf numFmtId="0" fontId="77" fillId="0" borderId="1" xfId="267" applyFont="1" applyFill="1" applyBorder="1" applyAlignment="1">
      <alignment horizontal="left" vertical="center" wrapText="1"/>
    </xf>
    <xf numFmtId="0" fontId="77" fillId="0" borderId="40" xfId="267" applyFont="1" applyFill="1" applyBorder="1" applyAlignment="1">
      <alignment horizontal="left" vertical="center" wrapText="1"/>
    </xf>
    <xf numFmtId="0" fontId="77" fillId="0" borderId="41" xfId="267" applyFont="1" applyFill="1" applyBorder="1" applyAlignment="1">
      <alignment vertical="center" wrapText="1"/>
    </xf>
    <xf numFmtId="0" fontId="77" fillId="0" borderId="1" xfId="267" applyFont="1" applyFill="1" applyBorder="1" applyAlignment="1">
      <alignment vertical="center" wrapText="1"/>
    </xf>
    <xf numFmtId="0" fontId="77" fillId="0" borderId="40" xfId="267" applyFont="1" applyFill="1" applyBorder="1" applyAlignment="1">
      <alignment vertical="center" wrapText="1"/>
    </xf>
    <xf numFmtId="0" fontId="19" fillId="0" borderId="7" xfId="267" applyFont="1" applyFill="1" applyBorder="1" applyAlignment="1">
      <alignment horizontal="center" wrapText="1"/>
    </xf>
    <xf numFmtId="0" fontId="19" fillId="0" borderId="2" xfId="267" applyFont="1" applyFill="1" applyBorder="1" applyAlignment="1">
      <alignment horizontal="center" wrapText="1"/>
    </xf>
    <xf numFmtId="0" fontId="19" fillId="0" borderId="52" xfId="267" applyFont="1" applyFill="1" applyBorder="1" applyAlignment="1">
      <alignment horizontal="center" wrapText="1"/>
    </xf>
    <xf numFmtId="0" fontId="21" fillId="0" borderId="13" xfId="267" applyFont="1" applyBorder="1" applyAlignment="1">
      <alignment horizontal="center" vertical="center" wrapText="1"/>
    </xf>
    <xf numFmtId="0" fontId="21" fillId="0" borderId="28" xfId="267" applyFont="1" applyBorder="1" applyAlignment="1">
      <alignment horizontal="center" vertical="center" wrapText="1"/>
    </xf>
    <xf numFmtId="0" fontId="74" fillId="0" borderId="27" xfId="267" applyFont="1" applyBorder="1" applyAlignment="1">
      <alignment horizontal="center" vertical="center" wrapText="1"/>
    </xf>
    <xf numFmtId="0" fontId="74" fillId="0" borderId="28" xfId="267" applyFont="1" applyBorder="1" applyAlignment="1">
      <alignment horizontal="center" vertical="center" wrapText="1"/>
    </xf>
    <xf numFmtId="0" fontId="74" fillId="0" borderId="29" xfId="267" applyFont="1" applyBorder="1" applyAlignment="1">
      <alignment horizontal="center" vertical="center" wrapText="1"/>
    </xf>
    <xf numFmtId="0" fontId="75" fillId="0" borderId="54" xfId="267" applyFont="1" applyBorder="1" applyAlignment="1">
      <alignment horizontal="center" vertical="center" wrapText="1"/>
    </xf>
    <xf numFmtId="0" fontId="75" fillId="0" borderId="12" xfId="267" applyFont="1" applyBorder="1" applyAlignment="1">
      <alignment horizontal="center" vertical="center" wrapText="1"/>
    </xf>
    <xf numFmtId="0" fontId="75" fillId="0" borderId="55" xfId="267" applyFont="1" applyBorder="1" applyAlignment="1">
      <alignment horizontal="center" vertical="center" wrapText="1"/>
    </xf>
    <xf numFmtId="0" fontId="71" fillId="0" borderId="62" xfId="267" applyFont="1" applyFill="1" applyBorder="1" applyAlignment="1">
      <alignment horizontal="center" vertical="center" wrapText="1"/>
    </xf>
    <xf numFmtId="0" fontId="71" fillId="0" borderId="63" xfId="267" applyFont="1" applyFill="1" applyBorder="1" applyAlignment="1">
      <alignment horizontal="center" vertical="center" wrapText="1"/>
    </xf>
    <xf numFmtId="0" fontId="10" fillId="0" borderId="3" xfId="267" applyFont="1" applyFill="1" applyBorder="1" applyAlignment="1">
      <alignment horizontal="center" wrapText="1"/>
    </xf>
    <xf numFmtId="0" fontId="10" fillId="0" borderId="34" xfId="267" applyFont="1" applyFill="1" applyBorder="1" applyAlignment="1">
      <alignment horizontal="center" wrapText="1"/>
    </xf>
    <xf numFmtId="14" fontId="64" fillId="10" borderId="7" xfId="70" applyNumberFormat="1" applyFont="1" applyFill="1" applyBorder="1" applyAlignment="1">
      <alignment horizontal="center" vertical="center"/>
    </xf>
    <xf numFmtId="0" fontId="10" fillId="0" borderId="7" xfId="267" applyFont="1" applyFill="1" applyBorder="1" applyAlignment="1">
      <alignment horizontal="center" wrapText="1"/>
    </xf>
    <xf numFmtId="0" fontId="10" fillId="0" borderId="2" xfId="267" applyFont="1" applyFill="1" applyBorder="1" applyAlignment="1">
      <alignment horizontal="center" wrapText="1"/>
    </xf>
    <xf numFmtId="0" fontId="10" fillId="0" borderId="52" xfId="267" applyFont="1" applyFill="1" applyBorder="1" applyAlignment="1">
      <alignment horizontal="center" wrapText="1"/>
    </xf>
  </cellXfs>
  <cellStyles count="327">
    <cellStyle name="_engineering estimation" xfId="83" xr:uid="{00000000-0005-0000-0000-000000000000}"/>
    <cellStyle name="_engineering estimation_[" xfId="84" xr:uid="{00000000-0005-0000-0000-000001000000}"/>
    <cellStyle name="_engineering estimation_\" xfId="85" xr:uid="{00000000-0005-0000-0000-000002000000}"/>
    <cellStyle name="_engineering estimation_]" xfId="86" xr:uid="{00000000-0005-0000-0000-000003000000}"/>
    <cellStyle name="_engineering estimation_^" xfId="87" xr:uid="{00000000-0005-0000-0000-000004000000}"/>
    <cellStyle name="_engineering estimation__" xfId="88" xr:uid="{00000000-0005-0000-0000-000005000000}"/>
    <cellStyle name="_engineering estimation_`" xfId="89" xr:uid="{00000000-0005-0000-0000-000006000000}"/>
    <cellStyle name="_engineering estimation_{" xfId="90" xr:uid="{00000000-0005-0000-0000-000007000000}"/>
    <cellStyle name="_engineering estimation_1" xfId="91" xr:uid="{00000000-0005-0000-0000-000008000000}"/>
    <cellStyle name="_engineering estimation_2" xfId="92" xr:uid="{00000000-0005-0000-0000-000009000000}"/>
    <cellStyle name="_engineering estimation_3" xfId="93" xr:uid="{00000000-0005-0000-0000-00000A000000}"/>
    <cellStyle name="_engineering estimation_4" xfId="94" xr:uid="{00000000-0005-0000-0000-00000B000000}"/>
    <cellStyle name="_engineering estimation_5" xfId="95" xr:uid="{00000000-0005-0000-0000-00000C000000}"/>
    <cellStyle name="_engineering estimation_6" xfId="96" xr:uid="{00000000-0005-0000-0000-00000D000000}"/>
    <cellStyle name="_engineering estimation_7" xfId="97" xr:uid="{00000000-0005-0000-0000-00000E000000}"/>
    <cellStyle name="_engineering estimation_8" xfId="98" xr:uid="{00000000-0005-0000-0000-00000F000000}"/>
    <cellStyle name="_engineering estimation_9" xfId="99" xr:uid="{00000000-0005-0000-0000-000010000000}"/>
    <cellStyle name="_engineering estimation_A" xfId="100" xr:uid="{00000000-0005-0000-0000-000011000000}"/>
    <cellStyle name="_engineering estimation_B" xfId="101" xr:uid="{00000000-0005-0000-0000-000012000000}"/>
    <cellStyle name="_engineering estimation_C" xfId="102" xr:uid="{00000000-0005-0000-0000-000013000000}"/>
    <cellStyle name="_engineering estimation_D" xfId="103" xr:uid="{00000000-0005-0000-0000-000014000000}"/>
    <cellStyle name="_engineering estimation_E" xfId="104" xr:uid="{00000000-0005-0000-0000-000015000000}"/>
    <cellStyle name="_engineering estimation_F" xfId="105" xr:uid="{00000000-0005-0000-0000-000016000000}"/>
    <cellStyle name="_engineering estimation_G" xfId="106" xr:uid="{00000000-0005-0000-0000-000017000000}"/>
    <cellStyle name="_engineering estimation_H" xfId="107" xr:uid="{00000000-0005-0000-0000-000018000000}"/>
    <cellStyle name="_engineering estimation_I" xfId="108" xr:uid="{00000000-0005-0000-0000-000019000000}"/>
    <cellStyle name="_engineering estimation_J" xfId="109" xr:uid="{00000000-0005-0000-0000-00001A000000}"/>
    <cellStyle name="_engineering estimation_K" xfId="110" xr:uid="{00000000-0005-0000-0000-00001B000000}"/>
    <cellStyle name="_engineering estimation_L" xfId="111" xr:uid="{00000000-0005-0000-0000-00001C000000}"/>
    <cellStyle name="_engineering estimation_M" xfId="112" xr:uid="{00000000-0005-0000-0000-00001D000000}"/>
    <cellStyle name="_engineering estimation_N" xfId="113" xr:uid="{00000000-0005-0000-0000-00001E000000}"/>
    <cellStyle name="_engineering estimation_O" xfId="114" xr:uid="{00000000-0005-0000-0000-00001F000000}"/>
    <cellStyle name="_engineering estimation_P" xfId="115" xr:uid="{00000000-0005-0000-0000-000020000000}"/>
    <cellStyle name="_engineering estimation_Q" xfId="116" xr:uid="{00000000-0005-0000-0000-000021000000}"/>
    <cellStyle name="_engineering estimation_R" xfId="117" xr:uid="{00000000-0005-0000-0000-000022000000}"/>
    <cellStyle name="_engineering estimation_S" xfId="118" xr:uid="{00000000-0005-0000-0000-000023000000}"/>
    <cellStyle name="_engineering estimation_T" xfId="119" xr:uid="{00000000-0005-0000-0000-000024000000}"/>
    <cellStyle name="_engineering estimation_U" xfId="120" xr:uid="{00000000-0005-0000-0000-000025000000}"/>
    <cellStyle name="_engineering estimation_V" xfId="121" xr:uid="{00000000-0005-0000-0000-000026000000}"/>
    <cellStyle name="_engineering estimation_W" xfId="122" xr:uid="{00000000-0005-0000-0000-000027000000}"/>
    <cellStyle name="_engineering estimation_X" xfId="123" xr:uid="{00000000-0005-0000-0000-000028000000}"/>
    <cellStyle name="_engineering estimation_Y" xfId="124" xr:uid="{00000000-0005-0000-0000-000029000000}"/>
    <cellStyle name="_engineering estimation_Z" xfId="125" xr:uid="{00000000-0005-0000-0000-00002A000000}"/>
    <cellStyle name="•\Ž¦Ï‚Ý‚ÌƒnƒCƒp[ƒŠƒ“ƒN" xfId="126" xr:uid="{00000000-0005-0000-0000-00002B000000}"/>
    <cellStyle name="•W€_‰¢B‰ÁH—pDB" xfId="127" xr:uid="{00000000-0005-0000-0000-00002C000000}"/>
    <cellStyle name="ac" xfId="128" xr:uid="{00000000-0005-0000-0000-00002D000000}"/>
    <cellStyle name="ÅëÈ­ [0]_´Ü°èº° ±¸Ãà¾È" xfId="129" xr:uid="{00000000-0005-0000-0000-00002E000000}"/>
    <cellStyle name="ÅëÈ­_´Ü°èº° ±¸Ãà¾È" xfId="130" xr:uid="{00000000-0005-0000-0000-00002F000000}"/>
    <cellStyle name="args.style" xfId="131" xr:uid="{00000000-0005-0000-0000-000030000000}"/>
    <cellStyle name="arial" xfId="132" xr:uid="{00000000-0005-0000-0000-000031000000}"/>
    <cellStyle name="ÄÞ¸¶ [0]_´Ü°èº° ±¸Ãà¾È" xfId="133" xr:uid="{00000000-0005-0000-0000-000032000000}"/>
    <cellStyle name="ÄÞ¸¶_´Ü°èº° ±¸Ãà¾È" xfId="134" xr:uid="{00000000-0005-0000-0000-000033000000}"/>
    <cellStyle name="AutoFormat-Optionen" xfId="1" xr:uid="{00000000-0005-0000-0000-000034000000}"/>
    <cellStyle name="AutoFormat-Optionen 2" xfId="136" xr:uid="{00000000-0005-0000-0000-000035000000}"/>
    <cellStyle name="AutoFormat-Optionen 3" xfId="135" xr:uid="{00000000-0005-0000-0000-000036000000}"/>
    <cellStyle name="Ç¥ÁØ_´Ü°èº° ±¸Ãà¾È" xfId="137" xr:uid="{00000000-0005-0000-0000-000037000000}"/>
    <cellStyle name="Calc Currency (0)" xfId="2" xr:uid="{00000000-0005-0000-0000-000038000000}"/>
    <cellStyle name="Calc Currency (0) 2" xfId="138" xr:uid="{00000000-0005-0000-0000-000039000000}"/>
    <cellStyle name="Calc Currency (0) 2 2" xfId="268" xr:uid="{00000000-0005-0000-0000-00003A000000}"/>
    <cellStyle name="Calc Currency (0) 3" xfId="139" xr:uid="{00000000-0005-0000-0000-00003B000000}"/>
    <cellStyle name="Calc Currency (2)" xfId="3" xr:uid="{00000000-0005-0000-0000-00003C000000}"/>
    <cellStyle name="Calc Currency (2) 2" xfId="140" xr:uid="{00000000-0005-0000-0000-00003D000000}"/>
    <cellStyle name="Calc Currency (2) 2 2" xfId="269" xr:uid="{00000000-0005-0000-0000-00003E000000}"/>
    <cellStyle name="Calc Currency (2) 3" xfId="141" xr:uid="{00000000-0005-0000-0000-00003F000000}"/>
    <cellStyle name="Calc Percent (0)" xfId="4" xr:uid="{00000000-0005-0000-0000-000040000000}"/>
    <cellStyle name="Calc Percent (0) 2" xfId="142" xr:uid="{00000000-0005-0000-0000-000041000000}"/>
    <cellStyle name="Calc Percent (0) 2 2" xfId="270" xr:uid="{00000000-0005-0000-0000-000042000000}"/>
    <cellStyle name="Calc Percent (0) 3" xfId="143" xr:uid="{00000000-0005-0000-0000-000043000000}"/>
    <cellStyle name="Calc Percent (1)" xfId="5" xr:uid="{00000000-0005-0000-0000-000044000000}"/>
    <cellStyle name="Calc Percent (1) 2" xfId="144" xr:uid="{00000000-0005-0000-0000-000045000000}"/>
    <cellStyle name="Calc Percent (1) 2 2" xfId="271" xr:uid="{00000000-0005-0000-0000-000046000000}"/>
    <cellStyle name="Calc Percent (1) 3" xfId="145" xr:uid="{00000000-0005-0000-0000-000047000000}"/>
    <cellStyle name="Calc Percent (2)" xfId="6" xr:uid="{00000000-0005-0000-0000-000048000000}"/>
    <cellStyle name="Calc Percent (2) 2" xfId="146" xr:uid="{00000000-0005-0000-0000-000049000000}"/>
    <cellStyle name="Calc Percent (2) 2 2" xfId="272" xr:uid="{00000000-0005-0000-0000-00004A000000}"/>
    <cellStyle name="Calc Percent (2) 3" xfId="147" xr:uid="{00000000-0005-0000-0000-00004B000000}"/>
    <cellStyle name="Calc Units (0)" xfId="7" xr:uid="{00000000-0005-0000-0000-00004C000000}"/>
    <cellStyle name="Calc Units (0) 2" xfId="148" xr:uid="{00000000-0005-0000-0000-00004D000000}"/>
    <cellStyle name="Calc Units (0) 2 2" xfId="273" xr:uid="{00000000-0005-0000-0000-00004E000000}"/>
    <cellStyle name="Calc Units (0) 3" xfId="149" xr:uid="{00000000-0005-0000-0000-00004F000000}"/>
    <cellStyle name="Calc Units (1)" xfId="8" xr:uid="{00000000-0005-0000-0000-000050000000}"/>
    <cellStyle name="Calc Units (1) 2" xfId="150" xr:uid="{00000000-0005-0000-0000-000051000000}"/>
    <cellStyle name="Calc Units (1) 2 2" xfId="274" xr:uid="{00000000-0005-0000-0000-000052000000}"/>
    <cellStyle name="Calc Units (1) 3" xfId="151" xr:uid="{00000000-0005-0000-0000-000053000000}"/>
    <cellStyle name="Calc Units (2)" xfId="9" xr:uid="{00000000-0005-0000-0000-000054000000}"/>
    <cellStyle name="Calc Units (2) 2" xfId="152" xr:uid="{00000000-0005-0000-0000-000055000000}"/>
    <cellStyle name="Calc Units (2) 2 2" xfId="275" xr:uid="{00000000-0005-0000-0000-000056000000}"/>
    <cellStyle name="Calc Units (2) 3" xfId="153" xr:uid="{00000000-0005-0000-0000-000057000000}"/>
    <cellStyle name="category" xfId="154" xr:uid="{00000000-0005-0000-0000-000058000000}"/>
    <cellStyle name="Comma  - Style1" xfId="10" xr:uid="{00000000-0005-0000-0000-000059000000}"/>
    <cellStyle name="Comma  - Style1 2" xfId="155" xr:uid="{00000000-0005-0000-0000-00005A000000}"/>
    <cellStyle name="Comma  - Style1 2 2" xfId="276" xr:uid="{00000000-0005-0000-0000-00005B000000}"/>
    <cellStyle name="Comma  - Style1 3" xfId="156" xr:uid="{00000000-0005-0000-0000-00005C000000}"/>
    <cellStyle name="Comma  - Style2" xfId="11" xr:uid="{00000000-0005-0000-0000-00005D000000}"/>
    <cellStyle name="Comma  - Style2 2" xfId="157" xr:uid="{00000000-0005-0000-0000-00005E000000}"/>
    <cellStyle name="Comma  - Style2 2 2" xfId="277" xr:uid="{00000000-0005-0000-0000-00005F000000}"/>
    <cellStyle name="Comma  - Style2 3" xfId="158" xr:uid="{00000000-0005-0000-0000-000060000000}"/>
    <cellStyle name="Comma  - Style3" xfId="12" xr:uid="{00000000-0005-0000-0000-000061000000}"/>
    <cellStyle name="Comma  - Style3 2" xfId="159" xr:uid="{00000000-0005-0000-0000-000062000000}"/>
    <cellStyle name="Comma  - Style3 2 2" xfId="278" xr:uid="{00000000-0005-0000-0000-000063000000}"/>
    <cellStyle name="Comma  - Style3 3" xfId="160" xr:uid="{00000000-0005-0000-0000-000064000000}"/>
    <cellStyle name="Comma  - Style4" xfId="13" xr:uid="{00000000-0005-0000-0000-000065000000}"/>
    <cellStyle name="Comma  - Style4 2" xfId="161" xr:uid="{00000000-0005-0000-0000-000066000000}"/>
    <cellStyle name="Comma  - Style4 2 2" xfId="279" xr:uid="{00000000-0005-0000-0000-000067000000}"/>
    <cellStyle name="Comma  - Style4 3" xfId="162" xr:uid="{00000000-0005-0000-0000-000068000000}"/>
    <cellStyle name="Comma  - Style5" xfId="14" xr:uid="{00000000-0005-0000-0000-000069000000}"/>
    <cellStyle name="Comma  - Style5 2" xfId="163" xr:uid="{00000000-0005-0000-0000-00006A000000}"/>
    <cellStyle name="Comma  - Style5 2 2" xfId="280" xr:uid="{00000000-0005-0000-0000-00006B000000}"/>
    <cellStyle name="Comma  - Style5 3" xfId="164" xr:uid="{00000000-0005-0000-0000-00006C000000}"/>
    <cellStyle name="Comma  - Style6" xfId="15" xr:uid="{00000000-0005-0000-0000-00006D000000}"/>
    <cellStyle name="Comma  - Style6 2" xfId="165" xr:uid="{00000000-0005-0000-0000-00006E000000}"/>
    <cellStyle name="Comma  - Style6 2 2" xfId="281" xr:uid="{00000000-0005-0000-0000-00006F000000}"/>
    <cellStyle name="Comma  - Style6 3" xfId="166" xr:uid="{00000000-0005-0000-0000-000070000000}"/>
    <cellStyle name="Comma  - Style7" xfId="16" xr:uid="{00000000-0005-0000-0000-000071000000}"/>
    <cellStyle name="Comma  - Style7 2" xfId="167" xr:uid="{00000000-0005-0000-0000-000072000000}"/>
    <cellStyle name="Comma  - Style7 2 2" xfId="282" xr:uid="{00000000-0005-0000-0000-000073000000}"/>
    <cellStyle name="Comma  - Style7 3" xfId="168" xr:uid="{00000000-0005-0000-0000-000074000000}"/>
    <cellStyle name="Comma  - Style8" xfId="17" xr:uid="{00000000-0005-0000-0000-000075000000}"/>
    <cellStyle name="Comma  - Style8 2" xfId="169" xr:uid="{00000000-0005-0000-0000-000076000000}"/>
    <cellStyle name="Comma  - Style8 2 2" xfId="283" xr:uid="{00000000-0005-0000-0000-000077000000}"/>
    <cellStyle name="Comma  - Style8 3" xfId="170" xr:uid="{00000000-0005-0000-0000-000078000000}"/>
    <cellStyle name="Comma [00]" xfId="18" xr:uid="{00000000-0005-0000-0000-000079000000}"/>
    <cellStyle name="Comma [00] 2" xfId="171" xr:uid="{00000000-0005-0000-0000-00007A000000}"/>
    <cellStyle name="Comma [00] 2 2" xfId="284" xr:uid="{00000000-0005-0000-0000-00007B000000}"/>
    <cellStyle name="Comma [00] 3" xfId="172" xr:uid="{00000000-0005-0000-0000-00007C000000}"/>
    <cellStyle name="Comma[2]" xfId="173" xr:uid="{00000000-0005-0000-0000-00007D000000}"/>
    <cellStyle name="Currency $" xfId="174" xr:uid="{00000000-0005-0000-0000-00007E000000}"/>
    <cellStyle name="Currency [00]" xfId="19" xr:uid="{00000000-0005-0000-0000-00007F000000}"/>
    <cellStyle name="Currency [00] 2" xfId="175" xr:uid="{00000000-0005-0000-0000-000080000000}"/>
    <cellStyle name="Currency [00] 2 2" xfId="285" xr:uid="{00000000-0005-0000-0000-000081000000}"/>
    <cellStyle name="Currency [00] 3" xfId="176" xr:uid="{00000000-0005-0000-0000-000082000000}"/>
    <cellStyle name="Currency 2" xfId="177" xr:uid="{00000000-0005-0000-0000-000083000000}"/>
    <cellStyle name="Currency[2]" xfId="178" xr:uid="{00000000-0005-0000-0000-000084000000}"/>
    <cellStyle name="custom" xfId="179" xr:uid="{00000000-0005-0000-0000-000085000000}"/>
    <cellStyle name="Date" xfId="180" xr:uid="{00000000-0005-0000-0000-000086000000}"/>
    <cellStyle name="Date Short" xfId="20" xr:uid="{00000000-0005-0000-0000-000087000000}"/>
    <cellStyle name="Date_accent new june 131" xfId="181" xr:uid="{00000000-0005-0000-0000-000088000000}"/>
    <cellStyle name="Dezimal [0]_97MYBOX" xfId="182" xr:uid="{00000000-0005-0000-0000-000089000000}"/>
    <cellStyle name="Dezimal_97MYBOX" xfId="183" xr:uid="{00000000-0005-0000-0000-00008A000000}"/>
    <cellStyle name="Enter Currency (0)" xfId="21" xr:uid="{00000000-0005-0000-0000-00008B000000}"/>
    <cellStyle name="Enter Currency (0) 2" xfId="184" xr:uid="{00000000-0005-0000-0000-00008C000000}"/>
    <cellStyle name="Enter Currency (0) 2 2" xfId="286" xr:uid="{00000000-0005-0000-0000-00008D000000}"/>
    <cellStyle name="Enter Currency (0) 3" xfId="185" xr:uid="{00000000-0005-0000-0000-00008E000000}"/>
    <cellStyle name="Enter Currency (2)" xfId="22" xr:uid="{00000000-0005-0000-0000-00008F000000}"/>
    <cellStyle name="Enter Currency (2) 2" xfId="186" xr:uid="{00000000-0005-0000-0000-000090000000}"/>
    <cellStyle name="Enter Currency (2) 2 2" xfId="287" xr:uid="{00000000-0005-0000-0000-000091000000}"/>
    <cellStyle name="Enter Currency (2) 3" xfId="187" xr:uid="{00000000-0005-0000-0000-000092000000}"/>
    <cellStyle name="Enter Units (0)" xfId="23" xr:uid="{00000000-0005-0000-0000-000093000000}"/>
    <cellStyle name="Enter Units (0) 2" xfId="188" xr:uid="{00000000-0005-0000-0000-000094000000}"/>
    <cellStyle name="Enter Units (0) 2 2" xfId="288" xr:uid="{00000000-0005-0000-0000-000095000000}"/>
    <cellStyle name="Enter Units (0) 3" xfId="189" xr:uid="{00000000-0005-0000-0000-000096000000}"/>
    <cellStyle name="Enter Units (1)" xfId="24" xr:uid="{00000000-0005-0000-0000-000097000000}"/>
    <cellStyle name="Enter Units (1) 2" xfId="190" xr:uid="{00000000-0005-0000-0000-000098000000}"/>
    <cellStyle name="Enter Units (1) 2 2" xfId="289" xr:uid="{00000000-0005-0000-0000-000099000000}"/>
    <cellStyle name="Enter Units (1) 3" xfId="191" xr:uid="{00000000-0005-0000-0000-00009A000000}"/>
    <cellStyle name="Enter Units (2)" xfId="25" xr:uid="{00000000-0005-0000-0000-00009B000000}"/>
    <cellStyle name="Enter Units (2) 2" xfId="192" xr:uid="{00000000-0005-0000-0000-00009C000000}"/>
    <cellStyle name="Enter Units (2) 2 2" xfId="290" xr:uid="{00000000-0005-0000-0000-00009D000000}"/>
    <cellStyle name="Enter Units (2) 3" xfId="193" xr:uid="{00000000-0005-0000-0000-00009E000000}"/>
    <cellStyle name="Euro" xfId="194" xr:uid="{00000000-0005-0000-0000-00009F000000}"/>
    <cellStyle name="FAPbody" xfId="195" xr:uid="{00000000-0005-0000-0000-0000A0000000}"/>
    <cellStyle name="FAPbold" xfId="196" xr:uid="{00000000-0005-0000-0000-0000A1000000}"/>
    <cellStyle name="FAPheader" xfId="197" xr:uid="{00000000-0005-0000-0000-0000A2000000}"/>
    <cellStyle name="ƒnƒCƒp[ƒŠƒ“ƒN" xfId="198" xr:uid="{00000000-0005-0000-0000-0000A3000000}"/>
    <cellStyle name="Grey" xfId="26" xr:uid="{00000000-0005-0000-0000-0000A4000000}"/>
    <cellStyle name="HEADER" xfId="199" xr:uid="{00000000-0005-0000-0000-0000A5000000}"/>
    <cellStyle name="Header1" xfId="27" xr:uid="{00000000-0005-0000-0000-0000A6000000}"/>
    <cellStyle name="Header2" xfId="28" xr:uid="{00000000-0005-0000-0000-0000A7000000}"/>
    <cellStyle name="Hyperlink 2" xfId="76" xr:uid="{00000000-0005-0000-0000-0000A8000000}"/>
    <cellStyle name="Input [yellow]" xfId="29" xr:uid="{00000000-0005-0000-0000-0000A9000000}"/>
    <cellStyle name="Link Currency (0)" xfId="30" xr:uid="{00000000-0005-0000-0000-0000AA000000}"/>
    <cellStyle name="Link Currency (0) 2" xfId="200" xr:uid="{00000000-0005-0000-0000-0000AB000000}"/>
    <cellStyle name="Link Currency (0) 2 2" xfId="291" xr:uid="{00000000-0005-0000-0000-0000AC000000}"/>
    <cellStyle name="Link Currency (0) 3" xfId="201" xr:uid="{00000000-0005-0000-0000-0000AD000000}"/>
    <cellStyle name="Link Currency (2)" xfId="31" xr:uid="{00000000-0005-0000-0000-0000AE000000}"/>
    <cellStyle name="Link Currency (2) 2" xfId="202" xr:uid="{00000000-0005-0000-0000-0000AF000000}"/>
    <cellStyle name="Link Currency (2) 2 2" xfId="292" xr:uid="{00000000-0005-0000-0000-0000B0000000}"/>
    <cellStyle name="Link Currency (2) 3" xfId="203" xr:uid="{00000000-0005-0000-0000-0000B1000000}"/>
    <cellStyle name="Link Units (0)" xfId="32" xr:uid="{00000000-0005-0000-0000-0000B2000000}"/>
    <cellStyle name="Link Units (0) 2" xfId="204" xr:uid="{00000000-0005-0000-0000-0000B3000000}"/>
    <cellStyle name="Link Units (0) 2 2" xfId="293" xr:uid="{00000000-0005-0000-0000-0000B4000000}"/>
    <cellStyle name="Link Units (0) 3" xfId="205" xr:uid="{00000000-0005-0000-0000-0000B5000000}"/>
    <cellStyle name="Link Units (1)" xfId="33" xr:uid="{00000000-0005-0000-0000-0000B6000000}"/>
    <cellStyle name="Link Units (1) 2" xfId="206" xr:uid="{00000000-0005-0000-0000-0000B7000000}"/>
    <cellStyle name="Link Units (1) 2 2" xfId="294" xr:uid="{00000000-0005-0000-0000-0000B8000000}"/>
    <cellStyle name="Link Units (1) 3" xfId="207" xr:uid="{00000000-0005-0000-0000-0000B9000000}"/>
    <cellStyle name="Link Units (2)" xfId="34" xr:uid="{00000000-0005-0000-0000-0000BA000000}"/>
    <cellStyle name="Link Units (2) 2" xfId="208" xr:uid="{00000000-0005-0000-0000-0000BB000000}"/>
    <cellStyle name="Link Units (2) 2 2" xfId="295" xr:uid="{00000000-0005-0000-0000-0000BC000000}"/>
    <cellStyle name="Link Units (2) 3" xfId="209" xr:uid="{00000000-0005-0000-0000-0000BD000000}"/>
    <cellStyle name="MANUEL" xfId="210" xr:uid="{00000000-0005-0000-0000-0000BE000000}"/>
    <cellStyle name="Millares [0]_B226 BOM and prices for India - 08.02.02" xfId="35" xr:uid="{00000000-0005-0000-0000-0000BF000000}"/>
    <cellStyle name="Millares_B226 BOM and prices for India - 08.02.02" xfId="36" xr:uid="{00000000-0005-0000-0000-0000C0000000}"/>
    <cellStyle name="Milliers [0]_!!!GO" xfId="211" xr:uid="{00000000-0005-0000-0000-0000C1000000}"/>
    <cellStyle name="Milliers_!!!GO" xfId="212" xr:uid="{00000000-0005-0000-0000-0000C2000000}"/>
    <cellStyle name="Model" xfId="213" xr:uid="{00000000-0005-0000-0000-0000C3000000}"/>
    <cellStyle name="Moneda [0]_DVP-draft12-20001031_LN" xfId="214" xr:uid="{00000000-0005-0000-0000-0000C4000000}"/>
    <cellStyle name="Moneda_DVP-draft12-20001031_LN" xfId="215" xr:uid="{00000000-0005-0000-0000-0000C5000000}"/>
    <cellStyle name="Monétaire [0]_!!!GO" xfId="216" xr:uid="{00000000-0005-0000-0000-0000C6000000}"/>
    <cellStyle name="Monétaire_!!!GO" xfId="217" xr:uid="{00000000-0005-0000-0000-0000C7000000}"/>
    <cellStyle name="Normal" xfId="0" builtinId="0"/>
    <cellStyle name="Normal - Style1" xfId="37" xr:uid="{00000000-0005-0000-0000-0000C9000000}"/>
    <cellStyle name="Normal - Style1 2" xfId="218" xr:uid="{00000000-0005-0000-0000-0000CA000000}"/>
    <cellStyle name="Normal - Style1 2 2" xfId="296" xr:uid="{00000000-0005-0000-0000-0000CB000000}"/>
    <cellStyle name="Normal - Style1 3" xfId="219" xr:uid="{00000000-0005-0000-0000-0000CC000000}"/>
    <cellStyle name="Normal 00" xfId="220" xr:uid="{00000000-0005-0000-0000-0000CD000000}"/>
    <cellStyle name="Normal 10" xfId="77" xr:uid="{00000000-0005-0000-0000-0000CE000000}"/>
    <cellStyle name="Normal 11" xfId="78" xr:uid="{00000000-0005-0000-0000-0000CF000000}"/>
    <cellStyle name="Normal 12" xfId="80" xr:uid="{00000000-0005-0000-0000-0000D0000000}"/>
    <cellStyle name="Normal 13" xfId="79" xr:uid="{00000000-0005-0000-0000-0000D1000000}"/>
    <cellStyle name="Normal 14" xfId="82" xr:uid="{00000000-0005-0000-0000-0000D2000000}"/>
    <cellStyle name="Normal 15" xfId="297" xr:uid="{00000000-0005-0000-0000-0000D3000000}"/>
    <cellStyle name="Normal 16" xfId="298" xr:uid="{00000000-0005-0000-0000-0000D4000000}"/>
    <cellStyle name="Normal 17" xfId="221" xr:uid="{00000000-0005-0000-0000-0000D5000000}"/>
    <cellStyle name="Normal 18" xfId="299" xr:uid="{00000000-0005-0000-0000-0000D6000000}"/>
    <cellStyle name="Normal 19" xfId="300" xr:uid="{00000000-0005-0000-0000-0000D7000000}"/>
    <cellStyle name="Normal 2" xfId="58" xr:uid="{00000000-0005-0000-0000-0000D8000000}"/>
    <cellStyle name="Normal 20" xfId="301" xr:uid="{00000000-0005-0000-0000-0000D9000000}"/>
    <cellStyle name="Normal 21" xfId="302" xr:uid="{00000000-0005-0000-0000-0000DA000000}"/>
    <cellStyle name="Normal 3" xfId="64" xr:uid="{00000000-0005-0000-0000-0000DB000000}"/>
    <cellStyle name="Normal 3 2" xfId="70" xr:uid="{00000000-0005-0000-0000-0000DC000000}"/>
    <cellStyle name="Normal 3 3" xfId="303" xr:uid="{00000000-0005-0000-0000-0000DD000000}"/>
    <cellStyle name="Normal 4" xfId="65" xr:uid="{00000000-0005-0000-0000-0000DE000000}"/>
    <cellStyle name="Normal 4 2" xfId="74" xr:uid="{00000000-0005-0000-0000-0000DF000000}"/>
    <cellStyle name="Normal 4 2 2" xfId="317" xr:uid="{00000000-0005-0000-0000-0000E0000000}"/>
    <cellStyle name="Normal 4 3" xfId="69" xr:uid="{00000000-0005-0000-0000-0000E1000000}"/>
    <cellStyle name="Normal 5" xfId="66" xr:uid="{00000000-0005-0000-0000-0000E2000000}"/>
    <cellStyle name="Normal 5 2" xfId="304" xr:uid="{00000000-0005-0000-0000-0000E3000000}"/>
    <cellStyle name="Normal 5 3" xfId="305" xr:uid="{00000000-0005-0000-0000-0000E4000000}"/>
    <cellStyle name="Normal 6" xfId="67" xr:uid="{00000000-0005-0000-0000-0000E5000000}"/>
    <cellStyle name="Normal 7" xfId="68" xr:uid="{00000000-0005-0000-0000-0000E6000000}"/>
    <cellStyle name="Normal 7 2" xfId="267" xr:uid="{00000000-0005-0000-0000-0000E7000000}"/>
    <cellStyle name="Normal 7 2 2" xfId="316" xr:uid="{00000000-0005-0000-0000-0000E8000000}"/>
    <cellStyle name="Normal 7 2 3" xfId="324" xr:uid="{00000000-0005-0000-0000-0000E9000000}"/>
    <cellStyle name="Normal 7 2 4" xfId="325" xr:uid="{00000000-0005-0000-0000-0000EA000000}"/>
    <cellStyle name="Normal 7 2 5" xfId="326" xr:uid="{00000000-0005-0000-0000-0000EB000000}"/>
    <cellStyle name="Normal 8" xfId="71" xr:uid="{00000000-0005-0000-0000-0000EC000000}"/>
    <cellStyle name="Normal 8 2" xfId="318" xr:uid="{00000000-0005-0000-0000-0000ED000000}"/>
    <cellStyle name="Normal 9" xfId="73" xr:uid="{00000000-0005-0000-0000-0000EE000000}"/>
    <cellStyle name="Œ…‹æØ‚è [0.00]_!!!GO" xfId="222" xr:uid="{00000000-0005-0000-0000-0000EF000000}"/>
    <cellStyle name="Œ…‹æØ‚è_!!!GO" xfId="223" xr:uid="{00000000-0005-0000-0000-0000F0000000}"/>
    <cellStyle name="per.style" xfId="224" xr:uid="{00000000-0005-0000-0000-0000F1000000}"/>
    <cellStyle name="Percent [0]" xfId="38" xr:uid="{00000000-0005-0000-0000-0000F2000000}"/>
    <cellStyle name="Percent [0] 2" xfId="225" xr:uid="{00000000-0005-0000-0000-0000F3000000}"/>
    <cellStyle name="Percent [0] 2 2" xfId="306" xr:uid="{00000000-0005-0000-0000-0000F4000000}"/>
    <cellStyle name="Percent [0] 3" xfId="226" xr:uid="{00000000-0005-0000-0000-0000F5000000}"/>
    <cellStyle name="Percent [00]" xfId="39" xr:uid="{00000000-0005-0000-0000-0000F6000000}"/>
    <cellStyle name="Percent [00] 2" xfId="227" xr:uid="{00000000-0005-0000-0000-0000F7000000}"/>
    <cellStyle name="Percent [00] 2 2" xfId="307" xr:uid="{00000000-0005-0000-0000-0000F8000000}"/>
    <cellStyle name="Percent [00] 3" xfId="228" xr:uid="{00000000-0005-0000-0000-0000F9000000}"/>
    <cellStyle name="Percent [2]" xfId="40" xr:uid="{00000000-0005-0000-0000-0000FA000000}"/>
    <cellStyle name="Percent [2] 2" xfId="229" xr:uid="{00000000-0005-0000-0000-0000FB000000}"/>
    <cellStyle name="Percent [2] 2 2" xfId="308" xr:uid="{00000000-0005-0000-0000-0000FC000000}"/>
    <cellStyle name="Percent [2] 3" xfId="230" xr:uid="{00000000-0005-0000-0000-0000FD000000}"/>
    <cellStyle name="Percent 2" xfId="72" xr:uid="{00000000-0005-0000-0000-0000FE000000}"/>
    <cellStyle name="Percent 3" xfId="75" xr:uid="{00000000-0005-0000-0000-0000FF000000}"/>
    <cellStyle name="Percent 4" xfId="81" xr:uid="{00000000-0005-0000-0000-000000010000}"/>
    <cellStyle name="Percent[0]" xfId="231" xr:uid="{00000000-0005-0000-0000-000001010000}"/>
    <cellStyle name="Percent[2]" xfId="232" xr:uid="{00000000-0005-0000-0000-000002010000}"/>
    <cellStyle name="PrePop Currency (0)" xfId="41" xr:uid="{00000000-0005-0000-0000-000003010000}"/>
    <cellStyle name="PrePop Currency (0) 2" xfId="233" xr:uid="{00000000-0005-0000-0000-000004010000}"/>
    <cellStyle name="PrePop Currency (0) 2 2" xfId="309" xr:uid="{00000000-0005-0000-0000-000005010000}"/>
    <cellStyle name="PrePop Currency (0) 3" xfId="234" xr:uid="{00000000-0005-0000-0000-000006010000}"/>
    <cellStyle name="PrePop Currency (2)" xfId="42" xr:uid="{00000000-0005-0000-0000-000007010000}"/>
    <cellStyle name="PrePop Currency (2) 2" xfId="235" xr:uid="{00000000-0005-0000-0000-000008010000}"/>
    <cellStyle name="PrePop Currency (2) 2 2" xfId="310" xr:uid="{00000000-0005-0000-0000-000009010000}"/>
    <cellStyle name="PrePop Currency (2) 3" xfId="236" xr:uid="{00000000-0005-0000-0000-00000A010000}"/>
    <cellStyle name="PrePop Units (0)" xfId="43" xr:uid="{00000000-0005-0000-0000-00000B010000}"/>
    <cellStyle name="PrePop Units (0) 2" xfId="237" xr:uid="{00000000-0005-0000-0000-00000C010000}"/>
    <cellStyle name="PrePop Units (0) 2 2" xfId="311" xr:uid="{00000000-0005-0000-0000-00000D010000}"/>
    <cellStyle name="PrePop Units (0) 3" xfId="238" xr:uid="{00000000-0005-0000-0000-00000E010000}"/>
    <cellStyle name="PrePop Units (1)" xfId="44" xr:uid="{00000000-0005-0000-0000-00000F010000}"/>
    <cellStyle name="PrePop Units (1) 2" xfId="239" xr:uid="{00000000-0005-0000-0000-000010010000}"/>
    <cellStyle name="PrePop Units (1) 2 2" xfId="312" xr:uid="{00000000-0005-0000-0000-000011010000}"/>
    <cellStyle name="PrePop Units (1) 3" xfId="240" xr:uid="{00000000-0005-0000-0000-000012010000}"/>
    <cellStyle name="PrePop Units (2)" xfId="45" xr:uid="{00000000-0005-0000-0000-000013010000}"/>
    <cellStyle name="PrePop Units (2) 2" xfId="241" xr:uid="{00000000-0005-0000-0000-000014010000}"/>
    <cellStyle name="PrePop Units (2) 2 2" xfId="313" xr:uid="{00000000-0005-0000-0000-000015010000}"/>
    <cellStyle name="PrePop Units (2) 3" xfId="242" xr:uid="{00000000-0005-0000-0000-000016010000}"/>
    <cellStyle name="PSChar" xfId="243" xr:uid="{00000000-0005-0000-0000-000017010000}"/>
    <cellStyle name="PSDate" xfId="244" xr:uid="{00000000-0005-0000-0000-000018010000}"/>
    <cellStyle name="PSDec" xfId="245" xr:uid="{00000000-0005-0000-0000-000019010000}"/>
    <cellStyle name="PSHeading" xfId="246" xr:uid="{00000000-0005-0000-0000-00001A010000}"/>
    <cellStyle name="PSInt" xfId="247" xr:uid="{00000000-0005-0000-0000-00001B010000}"/>
    <cellStyle name="PSSpacer" xfId="248" xr:uid="{00000000-0005-0000-0000-00001C010000}"/>
    <cellStyle name="STANDARD" xfId="249" xr:uid="{00000000-0005-0000-0000-00001D010000}"/>
    <cellStyle name="STYL1 - Style1" xfId="46" xr:uid="{00000000-0005-0000-0000-00001E010000}"/>
    <cellStyle name="STYL1 - Style1 2" xfId="59" xr:uid="{00000000-0005-0000-0000-00001F010000}"/>
    <cellStyle name="STYL1 - Style1 3" xfId="319" xr:uid="{00000000-0005-0000-0000-000020010000}"/>
    <cellStyle name="STYL2 - Style2" xfId="47" xr:uid="{00000000-0005-0000-0000-000021010000}"/>
    <cellStyle name="STYL2 - Style2 2" xfId="60" xr:uid="{00000000-0005-0000-0000-000022010000}"/>
    <cellStyle name="STYL2 - Style2 3" xfId="320" xr:uid="{00000000-0005-0000-0000-000023010000}"/>
    <cellStyle name="STYL3 - Style3" xfId="48" xr:uid="{00000000-0005-0000-0000-000024010000}"/>
    <cellStyle name="STYL3 - Style3 2" xfId="61" xr:uid="{00000000-0005-0000-0000-000025010000}"/>
    <cellStyle name="STYL3 - Style3 3" xfId="321" xr:uid="{00000000-0005-0000-0000-000026010000}"/>
    <cellStyle name="STYL4 - Style4" xfId="49" xr:uid="{00000000-0005-0000-0000-000027010000}"/>
    <cellStyle name="STYL4 - Style4 2" xfId="62" xr:uid="{00000000-0005-0000-0000-000028010000}"/>
    <cellStyle name="STYL4 - Style4 3" xfId="322" xr:uid="{00000000-0005-0000-0000-000029010000}"/>
    <cellStyle name="STYL5 - Style5" xfId="50" xr:uid="{00000000-0005-0000-0000-00002A010000}"/>
    <cellStyle name="STYL5 - Style5 2" xfId="63" xr:uid="{00000000-0005-0000-0000-00002B010000}"/>
    <cellStyle name="STYL5 - Style5 3" xfId="323" xr:uid="{00000000-0005-0000-0000-00002C010000}"/>
    <cellStyle name="Style 1" xfId="250" xr:uid="{00000000-0005-0000-0000-00002D010000}"/>
    <cellStyle name="Style 1 2" xfId="251" xr:uid="{00000000-0005-0000-0000-00002E010000}"/>
    <cellStyle name="subhead" xfId="252" xr:uid="{00000000-0005-0000-0000-00002F010000}"/>
    <cellStyle name="Text Indent A" xfId="51" xr:uid="{00000000-0005-0000-0000-000030010000}"/>
    <cellStyle name="Text Indent B" xfId="52" xr:uid="{00000000-0005-0000-0000-000031010000}"/>
    <cellStyle name="Text Indent B 2" xfId="253" xr:uid="{00000000-0005-0000-0000-000032010000}"/>
    <cellStyle name="Text Indent B 2 2" xfId="314" xr:uid="{00000000-0005-0000-0000-000033010000}"/>
    <cellStyle name="Text Indent B 3" xfId="254" xr:uid="{00000000-0005-0000-0000-000034010000}"/>
    <cellStyle name="Text Indent C" xfId="53" xr:uid="{00000000-0005-0000-0000-000035010000}"/>
    <cellStyle name="Text Indent C 2" xfId="255" xr:uid="{00000000-0005-0000-0000-000036010000}"/>
    <cellStyle name="Text Indent C 2 2" xfId="315" xr:uid="{00000000-0005-0000-0000-000037010000}"/>
    <cellStyle name="Text Indent C 3" xfId="256" xr:uid="{00000000-0005-0000-0000-000038010000}"/>
    <cellStyle name="Titre 2" xfId="257" xr:uid="{00000000-0005-0000-0000-000039010000}"/>
    <cellStyle name="Unit" xfId="54" xr:uid="{00000000-0005-0000-0000-00003A010000}"/>
    <cellStyle name="UNProtected" xfId="258" xr:uid="{00000000-0005-0000-0000-00003B010000}"/>
    <cellStyle name="Update" xfId="55" xr:uid="{00000000-0005-0000-0000-00003C010000}"/>
    <cellStyle name="Valuta (0)_VERA" xfId="56" xr:uid="{00000000-0005-0000-0000-00003D010000}"/>
    <cellStyle name="Valuta_VERA" xfId="57" xr:uid="{00000000-0005-0000-0000-00003E010000}"/>
    <cellStyle name="Währung [0]_97MYBOX" xfId="259" xr:uid="{00000000-0005-0000-0000-00003F010000}"/>
    <cellStyle name="Währung_97MYBOX" xfId="260" xr:uid="{00000000-0005-0000-0000-000040010000}"/>
    <cellStyle name="weekly" xfId="261" xr:uid="{00000000-0005-0000-0000-000041010000}"/>
    <cellStyle name="뷭?_BOOKSHIP" xfId="262" xr:uid="{00000000-0005-0000-0000-000042010000}"/>
    <cellStyle name="콤마 [0]_내용" xfId="263" xr:uid="{00000000-0005-0000-0000-000043010000}"/>
    <cellStyle name="콤마_내용" xfId="264" xr:uid="{00000000-0005-0000-0000-000044010000}"/>
    <cellStyle name="표준_Gez Cockpit Module List(121003)" xfId="265" xr:uid="{00000000-0005-0000-0000-000045010000}"/>
    <cellStyle name="標準_Quotation Data Form- Suzuki Cluster YN2_09.13.02" xfId="266" xr:uid="{00000000-0005-0000-0000-000046010000}"/>
  </cellStyles>
  <dxfs count="0"/>
  <tableStyles count="0" defaultTableStyle="TableStyleMedium9" defaultPivotStyle="PivotStyleLight16"/>
  <colors>
    <mruColors>
      <color rgb="FF0033CC"/>
      <color rgb="FF99FF66"/>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Radio" firstButton="1"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image" Target="cid:image006.gif@01C6990F.8FDBBE60" TargetMode="External"/><Relationship Id="rId1" Type="http://schemas.openxmlformats.org/officeDocument/2006/relationships/image" Target="../media/image2.png"/><Relationship Id="rId5" Type="http://schemas.openxmlformats.org/officeDocument/2006/relationships/image" Target="NULL"/><Relationship Id="rId4"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image" Target="cid:image006.gif@01C6990F.8FDBBE60" TargetMode="External"/><Relationship Id="rId1" Type="http://schemas.openxmlformats.org/officeDocument/2006/relationships/image" Target="../media/image2.png"/><Relationship Id="rId6" Type="http://schemas.openxmlformats.org/officeDocument/2006/relationships/image" Target="../media/image5.jpeg"/><Relationship Id="rId5" Type="http://schemas.openxmlformats.org/officeDocument/2006/relationships/image" Target="../media/image4.jpeg"/><Relationship Id="rId4" Type="http://schemas.openxmlformats.org/officeDocument/2006/relationships/image" Target="NULL"/></Relationships>
</file>

<file path=xl/drawings/_rels/drawing4.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1.emf"/><Relationship Id="rId7" Type="http://schemas.openxmlformats.org/officeDocument/2006/relationships/image" Target="../media/image8.jpeg"/><Relationship Id="rId2" Type="http://schemas.openxmlformats.org/officeDocument/2006/relationships/image" Target="cid:image006.gif@01C6990F.8FDBBE60" TargetMode="External"/><Relationship Id="rId1" Type="http://schemas.openxmlformats.org/officeDocument/2006/relationships/image" Target="../media/image2.png"/><Relationship Id="rId6" Type="http://schemas.openxmlformats.org/officeDocument/2006/relationships/image" Target="../media/image7.jpeg"/><Relationship Id="rId5" Type="http://schemas.openxmlformats.org/officeDocument/2006/relationships/image" Target="NULL"/><Relationship Id="rId4" Type="http://schemas.openxmlformats.org/officeDocument/2006/relationships/image" Target="../media/image6.jpeg"/><Relationship Id="rId9"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emf"/><Relationship Id="rId7" Type="http://schemas.openxmlformats.org/officeDocument/2006/relationships/image" Target="../media/image13.jpeg"/><Relationship Id="rId2" Type="http://schemas.openxmlformats.org/officeDocument/2006/relationships/image" Target="cid:image006.gif@01C6990F.8FDBBE60" TargetMode="External"/><Relationship Id="rId1" Type="http://schemas.openxmlformats.org/officeDocument/2006/relationships/image" Target="../media/image2.png"/><Relationship Id="rId6" Type="http://schemas.openxmlformats.org/officeDocument/2006/relationships/image" Target="../media/image12.jpeg"/><Relationship Id="rId5" Type="http://schemas.openxmlformats.org/officeDocument/2006/relationships/image" Target="NULL"/><Relationship Id="rId4" Type="http://schemas.openxmlformats.org/officeDocument/2006/relationships/image" Target="../media/image11.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jpeg"/><Relationship Id="rId6" Type="http://schemas.openxmlformats.org/officeDocument/2006/relationships/image" Target="../media/image19.jpeg"/><Relationship Id="rId5" Type="http://schemas.openxmlformats.org/officeDocument/2006/relationships/image" Target="../media/image18.png"/><Relationship Id="rId4" Type="http://schemas.openxmlformats.org/officeDocument/2006/relationships/image" Target="../media/image17.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15.jpeg"/><Relationship Id="rId1" Type="http://schemas.openxmlformats.org/officeDocument/2006/relationships/image" Target="../media/image14.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5.jpeg"/><Relationship Id="rId1" Type="http://schemas.openxmlformats.org/officeDocument/2006/relationships/image" Target="../media/image14.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15.jpeg"/><Relationship Id="rId1" Type="http://schemas.openxmlformats.org/officeDocument/2006/relationships/image" Target="../media/image14.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15.jpeg"/><Relationship Id="rId1" Type="http://schemas.openxmlformats.org/officeDocument/2006/relationships/image" Target="../media/image14.jpeg"/><Relationship Id="rId4"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15.jpeg"/><Relationship Id="rId1" Type="http://schemas.openxmlformats.org/officeDocument/2006/relationships/image" Target="../media/image14.jpeg"/></Relationships>
</file>

<file path=xl/drawings/_rels/drawing1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15.jpeg"/><Relationship Id="rId1" Type="http://schemas.openxmlformats.org/officeDocument/2006/relationships/image" Target="../media/image14.jpeg"/></Relationships>
</file>

<file path=xl/drawings/_rels/drawing1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15.jpeg"/><Relationship Id="rId1" Type="http://schemas.openxmlformats.org/officeDocument/2006/relationships/image" Target="../media/image14.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15.jpeg"/><Relationship Id="rId1"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0</xdr:col>
      <xdr:colOff>133350</xdr:colOff>
      <xdr:row>0</xdr:row>
      <xdr:rowOff>38100</xdr:rowOff>
    </xdr:from>
    <xdr:to>
      <xdr:col>0</xdr:col>
      <xdr:colOff>561975</xdr:colOff>
      <xdr:row>1</xdr:row>
      <xdr:rowOff>133350</xdr:rowOff>
    </xdr:to>
    <xdr:pic>
      <xdr:nvPicPr>
        <xdr:cNvPr id="35957" name="Picture 1">
          <a:extLst>
            <a:ext uri="{FF2B5EF4-FFF2-40B4-BE49-F238E27FC236}">
              <a16:creationId xmlns:a16="http://schemas.microsoft.com/office/drawing/2014/main" id="{00000000-0008-0000-0000-0000758C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33350" y="38100"/>
          <a:ext cx="428625" cy="25717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152400</xdr:colOff>
      <xdr:row>0</xdr:row>
      <xdr:rowOff>114300</xdr:rowOff>
    </xdr:from>
    <xdr:to>
      <xdr:col>11</xdr:col>
      <xdr:colOff>847725</xdr:colOff>
      <xdr:row>1</xdr:row>
      <xdr:rowOff>161925</xdr:rowOff>
    </xdr:to>
    <xdr:pic>
      <xdr:nvPicPr>
        <xdr:cNvPr id="73030" name="Picture 1" descr="cid:image006.gif@01C6990F.8FDBBE60">
          <a:extLst>
            <a:ext uri="{FF2B5EF4-FFF2-40B4-BE49-F238E27FC236}">
              <a16:creationId xmlns:a16="http://schemas.microsoft.com/office/drawing/2014/main" id="{00000000-0008-0000-0200-0000461D0100}"/>
            </a:ext>
          </a:extLst>
        </xdr:cNvPr>
        <xdr:cNvPicPr>
          <a:picLocks noChangeAspect="1" noChangeArrowheads="1"/>
        </xdr:cNvPicPr>
      </xdr:nvPicPr>
      <xdr:blipFill>
        <a:blip xmlns:r="http://schemas.openxmlformats.org/officeDocument/2006/relationships" r:embed="rId1" r:link="rId2">
          <a:grayscl/>
        </a:blip>
        <a:srcRect/>
        <a:stretch>
          <a:fillRect/>
        </a:stretch>
      </xdr:blipFill>
      <xdr:spPr bwMode="auto">
        <a:xfrm>
          <a:off x="5895975" y="114300"/>
          <a:ext cx="2047875" cy="209550"/>
        </a:xfrm>
        <a:prstGeom prst="rect">
          <a:avLst/>
        </a:prstGeom>
        <a:solidFill>
          <a:srgbClr val="000000"/>
        </a:solidFill>
        <a:ln w="9525">
          <a:noFill/>
          <a:miter lim="800000"/>
          <a:headEnd/>
          <a:tailEnd/>
        </a:ln>
      </xdr:spPr>
    </xdr:pic>
    <xdr:clientData/>
  </xdr:twoCellAnchor>
  <xdr:twoCellAnchor editAs="oneCell">
    <xdr:from>
      <xdr:col>8</xdr:col>
      <xdr:colOff>123825</xdr:colOff>
      <xdr:row>0</xdr:row>
      <xdr:rowOff>114300</xdr:rowOff>
    </xdr:from>
    <xdr:to>
      <xdr:col>9</xdr:col>
      <xdr:colOff>123825</xdr:colOff>
      <xdr:row>3</xdr:row>
      <xdr:rowOff>57150</xdr:rowOff>
    </xdr:to>
    <xdr:pic>
      <xdr:nvPicPr>
        <xdr:cNvPr id="73031" name="Picture 183">
          <a:extLst>
            <a:ext uri="{FF2B5EF4-FFF2-40B4-BE49-F238E27FC236}">
              <a16:creationId xmlns:a16="http://schemas.microsoft.com/office/drawing/2014/main" id="{00000000-0008-0000-0200-0000471D01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257800" y="114300"/>
          <a:ext cx="609600" cy="447675"/>
        </a:xfrm>
        <a:prstGeom prst="rect">
          <a:avLst/>
        </a:prstGeom>
        <a:noFill/>
        <a:ln w="9525">
          <a:noFill/>
          <a:miter lim="800000"/>
          <a:headEnd/>
          <a:tailEnd/>
        </a:ln>
      </xdr:spPr>
    </xdr:pic>
    <xdr:clientData/>
  </xdr:twoCellAnchor>
  <xdr:twoCellAnchor>
    <xdr:from>
      <xdr:col>16</xdr:col>
      <xdr:colOff>180975</xdr:colOff>
      <xdr:row>0</xdr:row>
      <xdr:rowOff>9525</xdr:rowOff>
    </xdr:from>
    <xdr:to>
      <xdr:col>16</xdr:col>
      <xdr:colOff>285750</xdr:colOff>
      <xdr:row>1</xdr:row>
      <xdr:rowOff>0</xdr:rowOff>
    </xdr:to>
    <xdr:sp macro="" textlink="">
      <xdr:nvSpPr>
        <xdr:cNvPr id="73032" name="Oval 423">
          <a:extLst>
            <a:ext uri="{FF2B5EF4-FFF2-40B4-BE49-F238E27FC236}">
              <a16:creationId xmlns:a16="http://schemas.microsoft.com/office/drawing/2014/main" id="{00000000-0008-0000-0200-0000481D0100}"/>
            </a:ext>
          </a:extLst>
        </xdr:cNvPr>
        <xdr:cNvSpPr>
          <a:spLocks noChangeArrowheads="1"/>
        </xdr:cNvSpPr>
      </xdr:nvSpPr>
      <xdr:spPr bwMode="auto">
        <a:xfrm>
          <a:off x="10753725" y="9525"/>
          <a:ext cx="104775" cy="152400"/>
        </a:xfrm>
        <a:prstGeom prst="ellipse">
          <a:avLst/>
        </a:prstGeom>
        <a:solidFill>
          <a:srgbClr val="008000"/>
        </a:solidFill>
        <a:ln w="9525">
          <a:solidFill>
            <a:srgbClr val="000000"/>
          </a:solidFill>
          <a:round/>
          <a:headEnd/>
          <a:tailEnd/>
        </a:ln>
      </xdr:spPr>
    </xdr:sp>
    <xdr:clientData/>
  </xdr:twoCellAnchor>
  <xdr:twoCellAnchor>
    <xdr:from>
      <xdr:col>16</xdr:col>
      <xdr:colOff>142875</xdr:colOff>
      <xdr:row>1</xdr:row>
      <xdr:rowOff>38100</xdr:rowOff>
    </xdr:from>
    <xdr:to>
      <xdr:col>16</xdr:col>
      <xdr:colOff>295275</xdr:colOff>
      <xdr:row>1</xdr:row>
      <xdr:rowOff>161925</xdr:rowOff>
    </xdr:to>
    <xdr:sp macro="" textlink="">
      <xdr:nvSpPr>
        <xdr:cNvPr id="73033" name="Rectangle 424">
          <a:extLst>
            <a:ext uri="{FF2B5EF4-FFF2-40B4-BE49-F238E27FC236}">
              <a16:creationId xmlns:a16="http://schemas.microsoft.com/office/drawing/2014/main" id="{00000000-0008-0000-0200-0000491D0100}"/>
            </a:ext>
          </a:extLst>
        </xdr:cNvPr>
        <xdr:cNvSpPr>
          <a:spLocks noChangeArrowheads="1"/>
        </xdr:cNvSpPr>
      </xdr:nvSpPr>
      <xdr:spPr bwMode="auto">
        <a:xfrm>
          <a:off x="10715625" y="200025"/>
          <a:ext cx="152400" cy="123825"/>
        </a:xfrm>
        <a:prstGeom prst="rect">
          <a:avLst/>
        </a:prstGeom>
        <a:solidFill>
          <a:srgbClr val="0000FF"/>
        </a:solidFill>
        <a:ln w="9525">
          <a:solidFill>
            <a:srgbClr val="000000"/>
          </a:solidFill>
          <a:miter lim="800000"/>
          <a:headEnd/>
          <a:tailEnd/>
        </a:ln>
      </xdr:spPr>
    </xdr:sp>
    <xdr:clientData/>
  </xdr:twoCellAnchor>
  <xdr:twoCellAnchor>
    <xdr:from>
      <xdr:col>16</xdr:col>
      <xdr:colOff>142875</xdr:colOff>
      <xdr:row>2</xdr:row>
      <xdr:rowOff>9525</xdr:rowOff>
    </xdr:from>
    <xdr:to>
      <xdr:col>16</xdr:col>
      <xdr:colOff>295275</xdr:colOff>
      <xdr:row>2</xdr:row>
      <xdr:rowOff>161925</xdr:rowOff>
    </xdr:to>
    <xdr:sp macro="" textlink="">
      <xdr:nvSpPr>
        <xdr:cNvPr id="73034" name="AutoShape 425">
          <a:extLst>
            <a:ext uri="{FF2B5EF4-FFF2-40B4-BE49-F238E27FC236}">
              <a16:creationId xmlns:a16="http://schemas.microsoft.com/office/drawing/2014/main" id="{00000000-0008-0000-0200-00004A1D0100}"/>
            </a:ext>
          </a:extLst>
        </xdr:cNvPr>
        <xdr:cNvSpPr>
          <a:spLocks noChangeArrowheads="1"/>
        </xdr:cNvSpPr>
      </xdr:nvSpPr>
      <xdr:spPr bwMode="auto">
        <a:xfrm>
          <a:off x="10715625" y="342900"/>
          <a:ext cx="152400" cy="15240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16</xdr:col>
      <xdr:colOff>323850</xdr:colOff>
      <xdr:row>0</xdr:row>
      <xdr:rowOff>85725</xdr:rowOff>
    </xdr:from>
    <xdr:to>
      <xdr:col>17</xdr:col>
      <xdr:colOff>19050</xdr:colOff>
      <xdr:row>0</xdr:row>
      <xdr:rowOff>95250</xdr:rowOff>
    </xdr:to>
    <xdr:sp macro="" textlink="">
      <xdr:nvSpPr>
        <xdr:cNvPr id="73035" name="Line 426">
          <a:extLst>
            <a:ext uri="{FF2B5EF4-FFF2-40B4-BE49-F238E27FC236}">
              <a16:creationId xmlns:a16="http://schemas.microsoft.com/office/drawing/2014/main" id="{00000000-0008-0000-0200-00004B1D0100}"/>
            </a:ext>
          </a:extLst>
        </xdr:cNvPr>
        <xdr:cNvSpPr>
          <a:spLocks noChangeShapeType="1"/>
        </xdr:cNvSpPr>
      </xdr:nvSpPr>
      <xdr:spPr bwMode="auto">
        <a:xfrm flipV="1">
          <a:off x="10896600" y="85725"/>
          <a:ext cx="304800" cy="9525"/>
        </a:xfrm>
        <a:prstGeom prst="line">
          <a:avLst/>
        </a:prstGeom>
        <a:noFill/>
        <a:ln w="9525">
          <a:solidFill>
            <a:srgbClr val="000000"/>
          </a:solidFill>
          <a:round/>
          <a:headEnd/>
          <a:tailEnd type="triangle" w="med" len="med"/>
        </a:ln>
      </xdr:spPr>
    </xdr:sp>
    <xdr:clientData/>
  </xdr:twoCellAnchor>
  <xdr:twoCellAnchor>
    <xdr:from>
      <xdr:col>16</xdr:col>
      <xdr:colOff>323850</xdr:colOff>
      <xdr:row>1</xdr:row>
      <xdr:rowOff>104775</xdr:rowOff>
    </xdr:from>
    <xdr:to>
      <xdr:col>17</xdr:col>
      <xdr:colOff>19050</xdr:colOff>
      <xdr:row>1</xdr:row>
      <xdr:rowOff>104775</xdr:rowOff>
    </xdr:to>
    <xdr:sp macro="" textlink="">
      <xdr:nvSpPr>
        <xdr:cNvPr id="73036" name="Line 427">
          <a:extLst>
            <a:ext uri="{FF2B5EF4-FFF2-40B4-BE49-F238E27FC236}">
              <a16:creationId xmlns:a16="http://schemas.microsoft.com/office/drawing/2014/main" id="{00000000-0008-0000-0200-00004C1D0100}"/>
            </a:ext>
          </a:extLst>
        </xdr:cNvPr>
        <xdr:cNvSpPr>
          <a:spLocks noChangeShapeType="1"/>
        </xdr:cNvSpPr>
      </xdr:nvSpPr>
      <xdr:spPr bwMode="auto">
        <a:xfrm>
          <a:off x="10896600" y="266700"/>
          <a:ext cx="304800" cy="0"/>
        </a:xfrm>
        <a:prstGeom prst="line">
          <a:avLst/>
        </a:prstGeom>
        <a:noFill/>
        <a:ln w="9525">
          <a:solidFill>
            <a:srgbClr val="000000"/>
          </a:solidFill>
          <a:round/>
          <a:headEnd/>
          <a:tailEnd type="triangle" w="med" len="med"/>
        </a:ln>
      </xdr:spPr>
    </xdr:sp>
    <xdr:clientData/>
  </xdr:twoCellAnchor>
  <xdr:twoCellAnchor>
    <xdr:from>
      <xdr:col>16</xdr:col>
      <xdr:colOff>333375</xdr:colOff>
      <xdr:row>2</xdr:row>
      <xdr:rowOff>95250</xdr:rowOff>
    </xdr:from>
    <xdr:to>
      <xdr:col>17</xdr:col>
      <xdr:colOff>0</xdr:colOff>
      <xdr:row>2</xdr:row>
      <xdr:rowOff>95250</xdr:rowOff>
    </xdr:to>
    <xdr:sp macro="" textlink="">
      <xdr:nvSpPr>
        <xdr:cNvPr id="73037" name="Line 429">
          <a:extLst>
            <a:ext uri="{FF2B5EF4-FFF2-40B4-BE49-F238E27FC236}">
              <a16:creationId xmlns:a16="http://schemas.microsoft.com/office/drawing/2014/main" id="{00000000-0008-0000-0200-00004D1D0100}"/>
            </a:ext>
          </a:extLst>
        </xdr:cNvPr>
        <xdr:cNvSpPr>
          <a:spLocks noChangeShapeType="1"/>
        </xdr:cNvSpPr>
      </xdr:nvSpPr>
      <xdr:spPr bwMode="auto">
        <a:xfrm>
          <a:off x="10906125" y="428625"/>
          <a:ext cx="276225" cy="0"/>
        </a:xfrm>
        <a:prstGeom prst="line">
          <a:avLst/>
        </a:prstGeom>
        <a:noFill/>
        <a:ln w="9525">
          <a:solidFill>
            <a:srgbClr val="000000"/>
          </a:solidFill>
          <a:round/>
          <a:headEnd/>
          <a:tailEnd type="triangle" w="med" len="med"/>
        </a:ln>
      </xdr:spPr>
    </xdr:sp>
    <xdr:clientData/>
  </xdr:twoCellAnchor>
  <xdr:twoCellAnchor>
    <xdr:from>
      <xdr:col>5</xdr:col>
      <xdr:colOff>133350</xdr:colOff>
      <xdr:row>17</xdr:row>
      <xdr:rowOff>38100</xdr:rowOff>
    </xdr:from>
    <xdr:to>
      <xdr:col>5</xdr:col>
      <xdr:colOff>257175</xdr:colOff>
      <xdr:row>17</xdr:row>
      <xdr:rowOff>142875</xdr:rowOff>
    </xdr:to>
    <xdr:sp macro="" textlink="">
      <xdr:nvSpPr>
        <xdr:cNvPr id="73038" name="Oval 449">
          <a:extLst>
            <a:ext uri="{FF2B5EF4-FFF2-40B4-BE49-F238E27FC236}">
              <a16:creationId xmlns:a16="http://schemas.microsoft.com/office/drawing/2014/main" id="{00000000-0008-0000-0200-00004E1D0100}"/>
            </a:ext>
          </a:extLst>
        </xdr:cNvPr>
        <xdr:cNvSpPr>
          <a:spLocks noChangeArrowheads="1"/>
        </xdr:cNvSpPr>
      </xdr:nvSpPr>
      <xdr:spPr bwMode="auto">
        <a:xfrm>
          <a:off x="3181350" y="2828925"/>
          <a:ext cx="123825" cy="104775"/>
        </a:xfrm>
        <a:prstGeom prst="ellipse">
          <a:avLst/>
        </a:prstGeom>
        <a:solidFill>
          <a:srgbClr val="008000"/>
        </a:solidFill>
        <a:ln w="9525">
          <a:solidFill>
            <a:srgbClr val="000000"/>
          </a:solidFill>
          <a:round/>
          <a:headEnd/>
          <a:tailEnd/>
        </a:ln>
      </xdr:spPr>
    </xdr:sp>
    <xdr:clientData/>
  </xdr:twoCellAnchor>
  <xdr:twoCellAnchor>
    <xdr:from>
      <xdr:col>5</xdr:col>
      <xdr:colOff>9525</xdr:colOff>
      <xdr:row>21</xdr:row>
      <xdr:rowOff>38100</xdr:rowOff>
    </xdr:from>
    <xdr:to>
      <xdr:col>5</xdr:col>
      <xdr:colOff>161925</xdr:colOff>
      <xdr:row>21</xdr:row>
      <xdr:rowOff>133350</xdr:rowOff>
    </xdr:to>
    <xdr:sp macro="" textlink="">
      <xdr:nvSpPr>
        <xdr:cNvPr id="73039" name="Rectangle 451">
          <a:extLst>
            <a:ext uri="{FF2B5EF4-FFF2-40B4-BE49-F238E27FC236}">
              <a16:creationId xmlns:a16="http://schemas.microsoft.com/office/drawing/2014/main" id="{00000000-0008-0000-0200-00004F1D0100}"/>
            </a:ext>
          </a:extLst>
        </xdr:cNvPr>
        <xdr:cNvSpPr>
          <a:spLocks noChangeArrowheads="1"/>
        </xdr:cNvSpPr>
      </xdr:nvSpPr>
      <xdr:spPr bwMode="auto">
        <a:xfrm>
          <a:off x="3057525" y="3486150"/>
          <a:ext cx="152400" cy="95250"/>
        </a:xfrm>
        <a:prstGeom prst="rect">
          <a:avLst/>
        </a:prstGeom>
        <a:solidFill>
          <a:srgbClr val="0000FF"/>
        </a:solidFill>
        <a:ln w="9525">
          <a:solidFill>
            <a:srgbClr val="000000"/>
          </a:solidFill>
          <a:miter lim="800000"/>
          <a:headEnd/>
          <a:tailEnd/>
        </a:ln>
      </xdr:spPr>
    </xdr:sp>
    <xdr:clientData/>
  </xdr:twoCellAnchor>
  <xdr:twoCellAnchor>
    <xdr:from>
      <xdr:col>5</xdr:col>
      <xdr:colOff>38100</xdr:colOff>
      <xdr:row>23</xdr:row>
      <xdr:rowOff>47625</xdr:rowOff>
    </xdr:from>
    <xdr:to>
      <xdr:col>5</xdr:col>
      <xdr:colOff>171450</xdr:colOff>
      <xdr:row>24</xdr:row>
      <xdr:rowOff>28575</xdr:rowOff>
    </xdr:to>
    <xdr:sp macro="" textlink="">
      <xdr:nvSpPr>
        <xdr:cNvPr id="73040" name="AutoShape 452">
          <a:extLst>
            <a:ext uri="{FF2B5EF4-FFF2-40B4-BE49-F238E27FC236}">
              <a16:creationId xmlns:a16="http://schemas.microsoft.com/office/drawing/2014/main" id="{00000000-0008-0000-0200-0000501D0100}"/>
            </a:ext>
          </a:extLst>
        </xdr:cNvPr>
        <xdr:cNvSpPr>
          <a:spLocks noChangeArrowheads="1"/>
        </xdr:cNvSpPr>
      </xdr:nvSpPr>
      <xdr:spPr bwMode="auto">
        <a:xfrm>
          <a:off x="3086100" y="3829050"/>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11</xdr:col>
      <xdr:colOff>28575</xdr:colOff>
      <xdr:row>17</xdr:row>
      <xdr:rowOff>38100</xdr:rowOff>
    </xdr:from>
    <xdr:to>
      <xdr:col>11</xdr:col>
      <xdr:colOff>171450</xdr:colOff>
      <xdr:row>18</xdr:row>
      <xdr:rowOff>0</xdr:rowOff>
    </xdr:to>
    <xdr:sp macro="" textlink="">
      <xdr:nvSpPr>
        <xdr:cNvPr id="73041" name="Oval 454">
          <a:extLst>
            <a:ext uri="{FF2B5EF4-FFF2-40B4-BE49-F238E27FC236}">
              <a16:creationId xmlns:a16="http://schemas.microsoft.com/office/drawing/2014/main" id="{00000000-0008-0000-0200-0000511D0100}"/>
            </a:ext>
          </a:extLst>
        </xdr:cNvPr>
        <xdr:cNvSpPr>
          <a:spLocks noChangeArrowheads="1"/>
        </xdr:cNvSpPr>
      </xdr:nvSpPr>
      <xdr:spPr bwMode="auto">
        <a:xfrm>
          <a:off x="7124700" y="2828925"/>
          <a:ext cx="142875" cy="123825"/>
        </a:xfrm>
        <a:prstGeom prst="ellipse">
          <a:avLst/>
        </a:prstGeom>
        <a:solidFill>
          <a:srgbClr val="008000"/>
        </a:solidFill>
        <a:ln w="9525">
          <a:solidFill>
            <a:srgbClr val="000000"/>
          </a:solidFill>
          <a:round/>
          <a:headEnd/>
          <a:tailEnd/>
        </a:ln>
      </xdr:spPr>
    </xdr:sp>
    <xdr:clientData/>
  </xdr:twoCellAnchor>
  <xdr:twoCellAnchor>
    <xdr:from>
      <xdr:col>0</xdr:col>
      <xdr:colOff>38100</xdr:colOff>
      <xdr:row>40</xdr:row>
      <xdr:rowOff>28575</xdr:rowOff>
    </xdr:from>
    <xdr:to>
      <xdr:col>0</xdr:col>
      <xdr:colOff>142875</xdr:colOff>
      <xdr:row>40</xdr:row>
      <xdr:rowOff>152400</xdr:rowOff>
    </xdr:to>
    <xdr:sp macro="" textlink="">
      <xdr:nvSpPr>
        <xdr:cNvPr id="73042" name="Oval 459">
          <a:extLst>
            <a:ext uri="{FF2B5EF4-FFF2-40B4-BE49-F238E27FC236}">
              <a16:creationId xmlns:a16="http://schemas.microsoft.com/office/drawing/2014/main" id="{00000000-0008-0000-0200-0000521D0100}"/>
            </a:ext>
          </a:extLst>
        </xdr:cNvPr>
        <xdr:cNvSpPr>
          <a:spLocks noChangeArrowheads="1"/>
        </xdr:cNvSpPr>
      </xdr:nvSpPr>
      <xdr:spPr bwMode="auto">
        <a:xfrm>
          <a:off x="38100" y="6677025"/>
          <a:ext cx="104775" cy="123825"/>
        </a:xfrm>
        <a:prstGeom prst="ellipse">
          <a:avLst/>
        </a:prstGeom>
        <a:solidFill>
          <a:srgbClr val="339966"/>
        </a:solidFill>
        <a:ln w="9525">
          <a:solidFill>
            <a:srgbClr val="000000"/>
          </a:solidFill>
          <a:round/>
          <a:headEnd/>
          <a:tailEnd/>
        </a:ln>
      </xdr:spPr>
    </xdr:sp>
    <xdr:clientData/>
  </xdr:twoCellAnchor>
  <xdr:twoCellAnchor>
    <xdr:from>
      <xdr:col>11</xdr:col>
      <xdr:colOff>0</xdr:colOff>
      <xdr:row>21</xdr:row>
      <xdr:rowOff>47625</xdr:rowOff>
    </xdr:from>
    <xdr:to>
      <xdr:col>11</xdr:col>
      <xdr:colOff>152400</xdr:colOff>
      <xdr:row>21</xdr:row>
      <xdr:rowOff>142875</xdr:rowOff>
    </xdr:to>
    <xdr:sp macro="" textlink="">
      <xdr:nvSpPr>
        <xdr:cNvPr id="73043" name="Rectangle 465">
          <a:extLst>
            <a:ext uri="{FF2B5EF4-FFF2-40B4-BE49-F238E27FC236}">
              <a16:creationId xmlns:a16="http://schemas.microsoft.com/office/drawing/2014/main" id="{00000000-0008-0000-0200-0000531D0100}"/>
            </a:ext>
          </a:extLst>
        </xdr:cNvPr>
        <xdr:cNvSpPr>
          <a:spLocks noChangeArrowheads="1"/>
        </xdr:cNvSpPr>
      </xdr:nvSpPr>
      <xdr:spPr bwMode="auto">
        <a:xfrm>
          <a:off x="7096125" y="3495675"/>
          <a:ext cx="152400" cy="95250"/>
        </a:xfrm>
        <a:prstGeom prst="rect">
          <a:avLst/>
        </a:prstGeom>
        <a:solidFill>
          <a:srgbClr val="0000FF"/>
        </a:solidFill>
        <a:ln w="9525">
          <a:solidFill>
            <a:srgbClr val="000000"/>
          </a:solidFill>
          <a:miter lim="800000"/>
          <a:headEnd/>
          <a:tailEnd/>
        </a:ln>
      </xdr:spPr>
    </xdr:sp>
    <xdr:clientData/>
  </xdr:twoCellAnchor>
  <xdr:twoCellAnchor>
    <xdr:from>
      <xdr:col>0</xdr:col>
      <xdr:colOff>0</xdr:colOff>
      <xdr:row>43</xdr:row>
      <xdr:rowOff>66675</xdr:rowOff>
    </xdr:from>
    <xdr:to>
      <xdr:col>0</xdr:col>
      <xdr:colOff>161925</xdr:colOff>
      <xdr:row>44</xdr:row>
      <xdr:rowOff>0</xdr:rowOff>
    </xdr:to>
    <xdr:sp macro="" textlink="">
      <xdr:nvSpPr>
        <xdr:cNvPr id="73044" name="Rectangle 466">
          <a:extLst>
            <a:ext uri="{FF2B5EF4-FFF2-40B4-BE49-F238E27FC236}">
              <a16:creationId xmlns:a16="http://schemas.microsoft.com/office/drawing/2014/main" id="{00000000-0008-0000-0200-0000541D0100}"/>
            </a:ext>
          </a:extLst>
        </xdr:cNvPr>
        <xdr:cNvSpPr>
          <a:spLocks noChangeArrowheads="1"/>
        </xdr:cNvSpPr>
      </xdr:nvSpPr>
      <xdr:spPr bwMode="auto">
        <a:xfrm>
          <a:off x="0" y="7477125"/>
          <a:ext cx="161925" cy="95250"/>
        </a:xfrm>
        <a:prstGeom prst="rect">
          <a:avLst/>
        </a:prstGeom>
        <a:solidFill>
          <a:srgbClr val="0000FF"/>
        </a:solidFill>
        <a:ln w="9525">
          <a:solidFill>
            <a:srgbClr val="000000"/>
          </a:solidFill>
          <a:miter lim="800000"/>
          <a:headEnd/>
          <a:tailEnd/>
        </a:ln>
      </xdr:spPr>
    </xdr:sp>
    <xdr:clientData/>
  </xdr:twoCellAnchor>
  <xdr:twoCellAnchor>
    <xdr:from>
      <xdr:col>11</xdr:col>
      <xdr:colOff>38100</xdr:colOff>
      <xdr:row>23</xdr:row>
      <xdr:rowOff>28575</xdr:rowOff>
    </xdr:from>
    <xdr:to>
      <xdr:col>11</xdr:col>
      <xdr:colOff>171450</xdr:colOff>
      <xdr:row>24</xdr:row>
      <xdr:rowOff>9525</xdr:rowOff>
    </xdr:to>
    <xdr:sp macro="" textlink="">
      <xdr:nvSpPr>
        <xdr:cNvPr id="73045" name="AutoShape 471">
          <a:extLst>
            <a:ext uri="{FF2B5EF4-FFF2-40B4-BE49-F238E27FC236}">
              <a16:creationId xmlns:a16="http://schemas.microsoft.com/office/drawing/2014/main" id="{00000000-0008-0000-0200-0000551D0100}"/>
            </a:ext>
          </a:extLst>
        </xdr:cNvPr>
        <xdr:cNvSpPr>
          <a:spLocks noChangeArrowheads="1"/>
        </xdr:cNvSpPr>
      </xdr:nvSpPr>
      <xdr:spPr bwMode="auto">
        <a:xfrm>
          <a:off x="7134225" y="3810000"/>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0</xdr:col>
      <xdr:colOff>76200</xdr:colOff>
      <xdr:row>45</xdr:row>
      <xdr:rowOff>19050</xdr:rowOff>
    </xdr:from>
    <xdr:to>
      <xdr:col>0</xdr:col>
      <xdr:colOff>209550</xdr:colOff>
      <xdr:row>46</xdr:row>
      <xdr:rowOff>0</xdr:rowOff>
    </xdr:to>
    <xdr:sp macro="" textlink="">
      <xdr:nvSpPr>
        <xdr:cNvPr id="73046" name="AutoShape 472">
          <a:extLst>
            <a:ext uri="{FF2B5EF4-FFF2-40B4-BE49-F238E27FC236}">
              <a16:creationId xmlns:a16="http://schemas.microsoft.com/office/drawing/2014/main" id="{00000000-0008-0000-0200-0000561D0100}"/>
            </a:ext>
          </a:extLst>
        </xdr:cNvPr>
        <xdr:cNvSpPr>
          <a:spLocks noChangeArrowheads="1"/>
        </xdr:cNvSpPr>
      </xdr:nvSpPr>
      <xdr:spPr bwMode="auto">
        <a:xfrm>
          <a:off x="76200" y="7981950"/>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4</xdr:col>
      <xdr:colOff>257175</xdr:colOff>
      <xdr:row>5</xdr:row>
      <xdr:rowOff>76200</xdr:rowOff>
    </xdr:from>
    <xdr:to>
      <xdr:col>4</xdr:col>
      <xdr:colOff>533400</xdr:colOff>
      <xdr:row>7</xdr:row>
      <xdr:rowOff>9525</xdr:rowOff>
    </xdr:to>
    <xdr:sp macro="" textlink="">
      <xdr:nvSpPr>
        <xdr:cNvPr id="19" name="Oval 669">
          <a:extLst>
            <a:ext uri="{FF2B5EF4-FFF2-40B4-BE49-F238E27FC236}">
              <a16:creationId xmlns:a16="http://schemas.microsoft.com/office/drawing/2014/main" id="{00000000-0008-0000-0200-000013000000}"/>
            </a:ext>
          </a:extLst>
        </xdr:cNvPr>
        <xdr:cNvSpPr>
          <a:spLocks noChangeArrowheads="1"/>
        </xdr:cNvSpPr>
      </xdr:nvSpPr>
      <xdr:spPr bwMode="auto">
        <a:xfrm>
          <a:off x="2695575" y="914400"/>
          <a:ext cx="276225" cy="257175"/>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0">
            <a:defRPr sz="1000"/>
          </a:pPr>
          <a:r>
            <a:rPr lang="en-US" sz="1400" b="1" i="0" strike="noStrike">
              <a:solidFill>
                <a:srgbClr val="000000"/>
              </a:solidFill>
              <a:latin typeface="Arial"/>
              <a:cs typeface="Arial"/>
            </a:rPr>
            <a:t>1</a:t>
          </a:r>
        </a:p>
      </xdr:txBody>
    </xdr:sp>
    <xdr:clientData/>
  </xdr:twoCellAnchor>
  <xdr:twoCellAnchor>
    <xdr:from>
      <xdr:col>0</xdr:col>
      <xdr:colOff>57150</xdr:colOff>
      <xdr:row>17</xdr:row>
      <xdr:rowOff>47625</xdr:rowOff>
    </xdr:from>
    <xdr:to>
      <xdr:col>0</xdr:col>
      <xdr:colOff>200025</xdr:colOff>
      <xdr:row>18</xdr:row>
      <xdr:rowOff>9525</xdr:rowOff>
    </xdr:to>
    <xdr:sp macro="" textlink="">
      <xdr:nvSpPr>
        <xdr:cNvPr id="73048" name="Oval 672">
          <a:extLst>
            <a:ext uri="{FF2B5EF4-FFF2-40B4-BE49-F238E27FC236}">
              <a16:creationId xmlns:a16="http://schemas.microsoft.com/office/drawing/2014/main" id="{00000000-0008-0000-0200-0000581D0100}"/>
            </a:ext>
          </a:extLst>
        </xdr:cNvPr>
        <xdr:cNvSpPr>
          <a:spLocks noChangeArrowheads="1"/>
        </xdr:cNvSpPr>
      </xdr:nvSpPr>
      <xdr:spPr bwMode="auto">
        <a:xfrm>
          <a:off x="57150" y="2838450"/>
          <a:ext cx="142875" cy="123825"/>
        </a:xfrm>
        <a:prstGeom prst="ellipse">
          <a:avLst/>
        </a:prstGeom>
        <a:solidFill>
          <a:srgbClr val="008000"/>
        </a:solidFill>
        <a:ln w="9525">
          <a:solidFill>
            <a:srgbClr val="000000"/>
          </a:solidFill>
          <a:round/>
          <a:headEnd/>
          <a:tailEnd/>
        </a:ln>
      </xdr:spPr>
    </xdr:sp>
    <xdr:clientData/>
  </xdr:twoCellAnchor>
  <xdr:twoCellAnchor>
    <xdr:from>
      <xdr:col>0</xdr:col>
      <xdr:colOff>0</xdr:colOff>
      <xdr:row>21</xdr:row>
      <xdr:rowOff>19050</xdr:rowOff>
    </xdr:from>
    <xdr:to>
      <xdr:col>0</xdr:col>
      <xdr:colOff>152400</xdr:colOff>
      <xdr:row>21</xdr:row>
      <xdr:rowOff>114300</xdr:rowOff>
    </xdr:to>
    <xdr:sp macro="" textlink="">
      <xdr:nvSpPr>
        <xdr:cNvPr id="73049" name="Rectangle 673">
          <a:extLst>
            <a:ext uri="{FF2B5EF4-FFF2-40B4-BE49-F238E27FC236}">
              <a16:creationId xmlns:a16="http://schemas.microsoft.com/office/drawing/2014/main" id="{00000000-0008-0000-0200-0000591D0100}"/>
            </a:ext>
          </a:extLst>
        </xdr:cNvPr>
        <xdr:cNvSpPr>
          <a:spLocks noChangeArrowheads="1"/>
        </xdr:cNvSpPr>
      </xdr:nvSpPr>
      <xdr:spPr bwMode="auto">
        <a:xfrm>
          <a:off x="0" y="3467100"/>
          <a:ext cx="152400" cy="95250"/>
        </a:xfrm>
        <a:prstGeom prst="rect">
          <a:avLst/>
        </a:prstGeom>
        <a:solidFill>
          <a:srgbClr val="0000FF"/>
        </a:solidFill>
        <a:ln w="9525">
          <a:solidFill>
            <a:srgbClr val="000000"/>
          </a:solidFill>
          <a:miter lim="800000"/>
          <a:headEnd/>
          <a:tailEnd/>
        </a:ln>
      </xdr:spPr>
    </xdr:sp>
    <xdr:clientData/>
  </xdr:twoCellAnchor>
  <xdr:twoCellAnchor>
    <xdr:from>
      <xdr:col>0</xdr:col>
      <xdr:colOff>19050</xdr:colOff>
      <xdr:row>23</xdr:row>
      <xdr:rowOff>19050</xdr:rowOff>
    </xdr:from>
    <xdr:to>
      <xdr:col>0</xdr:col>
      <xdr:colOff>152400</xdr:colOff>
      <xdr:row>24</xdr:row>
      <xdr:rowOff>0</xdr:rowOff>
    </xdr:to>
    <xdr:sp macro="" textlink="">
      <xdr:nvSpPr>
        <xdr:cNvPr id="73050" name="AutoShape 674">
          <a:extLst>
            <a:ext uri="{FF2B5EF4-FFF2-40B4-BE49-F238E27FC236}">
              <a16:creationId xmlns:a16="http://schemas.microsoft.com/office/drawing/2014/main" id="{00000000-0008-0000-0200-00005A1D0100}"/>
            </a:ext>
          </a:extLst>
        </xdr:cNvPr>
        <xdr:cNvSpPr>
          <a:spLocks noChangeArrowheads="1"/>
        </xdr:cNvSpPr>
      </xdr:nvSpPr>
      <xdr:spPr bwMode="auto">
        <a:xfrm>
          <a:off x="19050" y="3800475"/>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9</xdr:col>
      <xdr:colOff>571500</xdr:colOff>
      <xdr:row>4</xdr:row>
      <xdr:rowOff>142875</xdr:rowOff>
    </xdr:from>
    <xdr:to>
      <xdr:col>10</xdr:col>
      <xdr:colOff>142875</xdr:colOff>
      <xdr:row>6</xdr:row>
      <xdr:rowOff>104775</xdr:rowOff>
    </xdr:to>
    <xdr:sp macro="" textlink="">
      <xdr:nvSpPr>
        <xdr:cNvPr id="23" name="Oval 675">
          <a:extLst>
            <a:ext uri="{FF2B5EF4-FFF2-40B4-BE49-F238E27FC236}">
              <a16:creationId xmlns:a16="http://schemas.microsoft.com/office/drawing/2014/main" id="{00000000-0008-0000-0200-000017000000}"/>
            </a:ext>
          </a:extLst>
        </xdr:cNvPr>
        <xdr:cNvSpPr>
          <a:spLocks noChangeArrowheads="1"/>
        </xdr:cNvSpPr>
      </xdr:nvSpPr>
      <xdr:spPr bwMode="auto">
        <a:xfrm>
          <a:off x="6315075" y="819150"/>
          <a:ext cx="314325" cy="285750"/>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0">
            <a:defRPr sz="1000"/>
          </a:pPr>
          <a:r>
            <a:rPr lang="en-US" sz="1400" b="1" i="0" strike="noStrike">
              <a:solidFill>
                <a:srgbClr val="000000"/>
              </a:solidFill>
              <a:latin typeface="Arial"/>
              <a:cs typeface="Arial"/>
            </a:rPr>
            <a:t>2</a:t>
          </a:r>
        </a:p>
      </xdr:txBody>
    </xdr:sp>
    <xdr:clientData/>
  </xdr:twoCellAnchor>
  <xdr:twoCellAnchor>
    <xdr:from>
      <xdr:col>0</xdr:col>
      <xdr:colOff>9525</xdr:colOff>
      <xdr:row>4</xdr:row>
      <xdr:rowOff>47625</xdr:rowOff>
    </xdr:from>
    <xdr:to>
      <xdr:col>4</xdr:col>
      <xdr:colOff>180975</xdr:colOff>
      <xdr:row>16</xdr:row>
      <xdr:rowOff>161925</xdr:rowOff>
    </xdr:to>
    <xdr:pic>
      <xdr:nvPicPr>
        <xdr:cNvPr id="73052" name="Picture 702" descr="DSC09397_0">
          <a:extLst>
            <a:ext uri="{FF2B5EF4-FFF2-40B4-BE49-F238E27FC236}">
              <a16:creationId xmlns:a16="http://schemas.microsoft.com/office/drawing/2014/main" id="{00000000-0008-0000-0200-00005C1D01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9525" y="723900"/>
          <a:ext cx="2609850" cy="2057400"/>
        </a:xfrm>
        <a:prstGeom prst="rect">
          <a:avLst/>
        </a:prstGeom>
        <a:noFill/>
        <a:ln w="12700">
          <a:solidFill>
            <a:srgbClr val="000000"/>
          </a:solidFill>
          <a:miter lim="800000"/>
          <a:headEnd/>
          <a:tailEnd/>
        </a:ln>
      </xdr:spPr>
    </xdr:pic>
    <xdr:clientData/>
  </xdr:twoCellAnchor>
  <xdr:twoCellAnchor>
    <xdr:from>
      <xdr:col>0</xdr:col>
      <xdr:colOff>476250</xdr:colOff>
      <xdr:row>14</xdr:row>
      <xdr:rowOff>114300</xdr:rowOff>
    </xdr:from>
    <xdr:to>
      <xdr:col>4</xdr:col>
      <xdr:colOff>182218</xdr:colOff>
      <xdr:row>16</xdr:row>
      <xdr:rowOff>165653</xdr:rowOff>
    </xdr:to>
    <xdr:sp macro="" textlink="">
      <xdr:nvSpPr>
        <xdr:cNvPr id="25" name="Rectangle 703">
          <a:extLst>
            <a:ext uri="{FF2B5EF4-FFF2-40B4-BE49-F238E27FC236}">
              <a16:creationId xmlns:a16="http://schemas.microsoft.com/office/drawing/2014/main" id="{00000000-0008-0000-0200-000019000000}"/>
            </a:ext>
          </a:extLst>
        </xdr:cNvPr>
        <xdr:cNvSpPr>
          <a:spLocks noChangeArrowheads="1"/>
        </xdr:cNvSpPr>
      </xdr:nvSpPr>
      <xdr:spPr bwMode="auto">
        <a:xfrm>
          <a:off x="476250" y="2409825"/>
          <a:ext cx="2144368" cy="375203"/>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a:cs typeface="Arial"/>
            </a:rPr>
            <a:t>RESTING  FIXTURE FOR</a:t>
          </a:r>
          <a:r>
            <a:rPr lang="en-US" sz="1000" b="0" i="0" strike="noStrike" baseline="0">
              <a:solidFill>
                <a:srgbClr val="000000"/>
              </a:solidFill>
              <a:latin typeface="Arial"/>
              <a:cs typeface="Arial"/>
            </a:rPr>
            <a:t> SCREWING OF GRAB HANDLE</a:t>
          </a:r>
          <a:endParaRPr lang="en-US" sz="1000" b="0" i="0" strike="noStrike">
            <a:solidFill>
              <a:srgbClr val="000000"/>
            </a:solidFill>
            <a:latin typeface="Arial"/>
            <a:cs typeface="Arial"/>
          </a:endParaRPr>
        </a:p>
      </xdr:txBody>
    </xdr:sp>
    <xdr:clientData/>
  </xdr:twoCellAnchor>
  <xdr:twoCellAnchor>
    <xdr:from>
      <xdr:col>5</xdr:col>
      <xdr:colOff>428124</xdr:colOff>
      <xdr:row>14</xdr:row>
      <xdr:rowOff>41413</xdr:rowOff>
    </xdr:from>
    <xdr:to>
      <xdr:col>9</xdr:col>
      <xdr:colOff>455544</xdr:colOff>
      <xdr:row>16</xdr:row>
      <xdr:rowOff>133350</xdr:rowOff>
    </xdr:to>
    <xdr:sp macro="" textlink="">
      <xdr:nvSpPr>
        <xdr:cNvPr id="26" name="Rectangle 704">
          <a:extLst>
            <a:ext uri="{FF2B5EF4-FFF2-40B4-BE49-F238E27FC236}">
              <a16:creationId xmlns:a16="http://schemas.microsoft.com/office/drawing/2014/main" id="{00000000-0008-0000-0200-00001A000000}"/>
            </a:ext>
          </a:extLst>
        </xdr:cNvPr>
        <xdr:cNvSpPr>
          <a:spLocks noChangeArrowheads="1"/>
        </xdr:cNvSpPr>
      </xdr:nvSpPr>
      <xdr:spPr bwMode="auto">
        <a:xfrm>
          <a:off x="3476124" y="2336938"/>
          <a:ext cx="2722995" cy="415787"/>
        </a:xfrm>
        <a:prstGeom prst="rect">
          <a:avLst/>
        </a:prstGeom>
        <a:solidFill>
          <a:srgbClr val="CCFFCC"/>
        </a:solidFill>
        <a:ln w="12700">
          <a:solidFill>
            <a:srgbClr val="CC99FF"/>
          </a:solidFill>
          <a:miter lim="800000"/>
          <a:headEnd/>
          <a:tailEnd/>
        </a:ln>
      </xdr:spPr>
      <xdr:txBody>
        <a:bodyPr vertOverflow="clip" wrap="square" lIns="27432" tIns="22860" rIns="0" bIns="0" anchor="t" upright="1"/>
        <a:lstStyle/>
        <a:p>
          <a:pPr algn="l" rtl="0">
            <a:defRPr sz="1000"/>
          </a:pPr>
          <a:r>
            <a:rPr lang="en-US" sz="900" b="0" i="0" strike="noStrike">
              <a:solidFill>
                <a:srgbClr val="000000"/>
              </a:solidFill>
              <a:latin typeface="Arial"/>
              <a:cs typeface="Arial"/>
            </a:rPr>
            <a:t>ASSYEMBLE</a:t>
          </a:r>
          <a:r>
            <a:rPr lang="en-US" sz="900" b="0" i="0" strike="noStrike" baseline="0">
              <a:solidFill>
                <a:srgbClr val="000000"/>
              </a:solidFill>
              <a:latin typeface="Arial"/>
              <a:cs typeface="Arial"/>
            </a:rPr>
            <a:t> OF C-NUT WITH DOOR  IN "A" SURFACE OF PART</a:t>
          </a:r>
          <a:endParaRPr lang="en-US" sz="900" b="0" i="0" strike="noStrike">
            <a:solidFill>
              <a:srgbClr val="000000"/>
            </a:solidFill>
            <a:latin typeface="Arial"/>
            <a:cs typeface="Arial"/>
          </a:endParaRPr>
        </a:p>
      </xdr:txBody>
    </xdr:sp>
    <xdr:clientData/>
  </xdr:twoCellAnchor>
  <xdr:twoCellAnchor>
    <xdr:from>
      <xdr:col>15</xdr:col>
      <xdr:colOff>712325</xdr:colOff>
      <xdr:row>4</xdr:row>
      <xdr:rowOff>140804</xdr:rowOff>
    </xdr:from>
    <xdr:to>
      <xdr:col>19</xdr:col>
      <xdr:colOff>389305</xdr:colOff>
      <xdr:row>8</xdr:row>
      <xdr:rowOff>157370</xdr:rowOff>
    </xdr:to>
    <xdr:sp macro="" textlink="">
      <xdr:nvSpPr>
        <xdr:cNvPr id="27" name="Rectangle 705">
          <a:extLst>
            <a:ext uri="{FF2B5EF4-FFF2-40B4-BE49-F238E27FC236}">
              <a16:creationId xmlns:a16="http://schemas.microsoft.com/office/drawing/2014/main" id="{00000000-0008-0000-0200-00001B000000}"/>
            </a:ext>
          </a:extLst>
        </xdr:cNvPr>
        <xdr:cNvSpPr>
          <a:spLocks noChangeArrowheads="1"/>
        </xdr:cNvSpPr>
      </xdr:nvSpPr>
      <xdr:spPr bwMode="auto">
        <a:xfrm>
          <a:off x="10551650" y="817079"/>
          <a:ext cx="2239205" cy="664266"/>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marL="0" marR="0" indent="0" algn="l" defTabSz="914400" rtl="0" eaLnBrk="1" fontAlgn="auto" latinLnBrk="0" hangingPunct="1">
            <a:lnSpc>
              <a:spcPct val="100000"/>
            </a:lnSpc>
            <a:spcBef>
              <a:spcPts val="0"/>
            </a:spcBef>
            <a:spcAft>
              <a:spcPts val="0"/>
            </a:spcAft>
            <a:buClrTx/>
            <a:buSzTx/>
            <a:buFontTx/>
            <a:buNone/>
            <a:tabLst/>
            <a:defRPr sz="1000"/>
          </a:pPr>
          <a:r>
            <a:rPr lang="en-US" sz="1000" b="0" i="0" strike="noStrike">
              <a:solidFill>
                <a:srgbClr val="000000"/>
              </a:solidFill>
              <a:latin typeface="Arial"/>
              <a:cs typeface="Arial"/>
            </a:rPr>
            <a:t>FIX THE GRAB HANDLE WITH DOOR</a:t>
          </a:r>
          <a:r>
            <a:rPr lang="en-US" sz="1000" b="0" i="0" strike="noStrike" baseline="0">
              <a:solidFill>
                <a:srgbClr val="000000"/>
              </a:solidFill>
              <a:latin typeface="Arial"/>
              <a:cs typeface="Arial"/>
            </a:rPr>
            <a:t> </a:t>
          </a:r>
          <a:r>
            <a:rPr lang="en-US" sz="1000" b="0" i="0" strike="noStrike">
              <a:solidFill>
                <a:srgbClr val="000000"/>
              </a:solidFill>
              <a:latin typeface="Arial"/>
              <a:ea typeface="+mn-ea"/>
              <a:cs typeface="Arial"/>
            </a:rPr>
            <a:t>ALIGNING</a:t>
          </a:r>
          <a:r>
            <a:rPr lang="en-US" sz="1000" b="0" i="0" strike="noStrike" baseline="0">
              <a:solidFill>
                <a:srgbClr val="000000"/>
              </a:solidFill>
              <a:latin typeface="Arial"/>
              <a:cs typeface="Arial"/>
            </a:rPr>
            <a:t> WITH 2 NO LOCATOR HOLE IN THE PART ITSELF.</a:t>
          </a:r>
          <a:endParaRPr lang="en-US" sz="1000" b="0" i="0" strike="noStrike">
            <a:solidFill>
              <a:srgbClr val="000000"/>
            </a:solidFill>
            <a:latin typeface="Arial"/>
            <a:cs typeface="Arial"/>
          </a:endParaRPr>
        </a:p>
      </xdr:txBody>
    </xdr:sp>
    <xdr:clientData/>
  </xdr:twoCellAnchor>
  <xdr:twoCellAnchor>
    <xdr:from>
      <xdr:col>2</xdr:col>
      <xdr:colOff>247650</xdr:colOff>
      <xdr:row>11</xdr:row>
      <xdr:rowOff>76200</xdr:rowOff>
    </xdr:from>
    <xdr:to>
      <xdr:col>2</xdr:col>
      <xdr:colOff>523875</xdr:colOff>
      <xdr:row>14</xdr:row>
      <xdr:rowOff>114300</xdr:rowOff>
    </xdr:to>
    <xdr:sp macro="" textlink="">
      <xdr:nvSpPr>
        <xdr:cNvPr id="73056" name="Line 722">
          <a:extLst>
            <a:ext uri="{FF2B5EF4-FFF2-40B4-BE49-F238E27FC236}">
              <a16:creationId xmlns:a16="http://schemas.microsoft.com/office/drawing/2014/main" id="{00000000-0008-0000-0200-0000601D0100}"/>
            </a:ext>
          </a:extLst>
        </xdr:cNvPr>
        <xdr:cNvSpPr>
          <a:spLocks noChangeShapeType="1"/>
        </xdr:cNvSpPr>
      </xdr:nvSpPr>
      <xdr:spPr bwMode="auto">
        <a:xfrm flipH="1" flipV="1">
          <a:off x="1466850" y="1885950"/>
          <a:ext cx="276225" cy="523875"/>
        </a:xfrm>
        <a:prstGeom prst="line">
          <a:avLst/>
        </a:prstGeom>
        <a:noFill/>
        <a:ln w="9525">
          <a:solidFill>
            <a:srgbClr val="FF0000"/>
          </a:solidFill>
          <a:round/>
          <a:headEnd/>
          <a:tailEnd type="triangle" w="med" len="med"/>
        </a:ln>
      </xdr:spPr>
    </xdr:sp>
    <xdr:clientData/>
  </xdr:twoCellAnchor>
  <xdr:twoCellAnchor>
    <xdr:from>
      <xdr:col>12</xdr:col>
      <xdr:colOff>257175</xdr:colOff>
      <xdr:row>10</xdr:row>
      <xdr:rowOff>95250</xdr:rowOff>
    </xdr:from>
    <xdr:to>
      <xdr:col>13</xdr:col>
      <xdr:colOff>257175</xdr:colOff>
      <xdr:row>12</xdr:row>
      <xdr:rowOff>133350</xdr:rowOff>
    </xdr:to>
    <xdr:sp macro="" textlink="">
      <xdr:nvSpPr>
        <xdr:cNvPr id="73057" name="Line 724">
          <a:extLst>
            <a:ext uri="{FF2B5EF4-FFF2-40B4-BE49-F238E27FC236}">
              <a16:creationId xmlns:a16="http://schemas.microsoft.com/office/drawing/2014/main" id="{00000000-0008-0000-0200-0000611D0100}"/>
            </a:ext>
          </a:extLst>
        </xdr:cNvPr>
        <xdr:cNvSpPr>
          <a:spLocks noChangeShapeType="1"/>
        </xdr:cNvSpPr>
      </xdr:nvSpPr>
      <xdr:spPr bwMode="auto">
        <a:xfrm flipH="1" flipV="1">
          <a:off x="8267700" y="1743075"/>
          <a:ext cx="609600" cy="361950"/>
        </a:xfrm>
        <a:prstGeom prst="line">
          <a:avLst/>
        </a:prstGeom>
        <a:noFill/>
        <a:ln w="9525">
          <a:solidFill>
            <a:srgbClr val="FF0000"/>
          </a:solidFill>
          <a:round/>
          <a:headEnd/>
          <a:tailEnd type="triangle" w="med" len="med"/>
        </a:ln>
      </xdr:spPr>
    </xdr:sp>
    <xdr:clientData/>
  </xdr:twoCellAnchor>
  <xdr:twoCellAnchor>
    <xdr:from>
      <xdr:col>5</xdr:col>
      <xdr:colOff>362779</xdr:colOff>
      <xdr:row>27</xdr:row>
      <xdr:rowOff>77443</xdr:rowOff>
    </xdr:from>
    <xdr:to>
      <xdr:col>7</xdr:col>
      <xdr:colOff>696154</xdr:colOff>
      <xdr:row>32</xdr:row>
      <xdr:rowOff>157369</xdr:rowOff>
    </xdr:to>
    <xdr:sp macro="" textlink="">
      <xdr:nvSpPr>
        <xdr:cNvPr id="30" name="Rectangle 735">
          <a:extLst>
            <a:ext uri="{FF2B5EF4-FFF2-40B4-BE49-F238E27FC236}">
              <a16:creationId xmlns:a16="http://schemas.microsoft.com/office/drawing/2014/main" id="{00000000-0008-0000-0200-00001E000000}"/>
            </a:ext>
          </a:extLst>
        </xdr:cNvPr>
        <xdr:cNvSpPr>
          <a:spLocks noChangeArrowheads="1"/>
        </xdr:cNvSpPr>
      </xdr:nvSpPr>
      <xdr:spPr bwMode="auto">
        <a:xfrm>
          <a:off x="3410779" y="4516093"/>
          <a:ext cx="1552575" cy="889551"/>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a:cs typeface="Arial"/>
            </a:rPr>
            <a:t>FITTING</a:t>
          </a:r>
          <a:r>
            <a:rPr lang="en-US" sz="1000" b="0" i="0" strike="noStrike" baseline="0">
              <a:solidFill>
                <a:srgbClr val="000000"/>
              </a:solidFill>
              <a:latin typeface="Arial"/>
              <a:cs typeface="Arial"/>
            </a:rPr>
            <a:t>  3 NO OF SCREW IN THE GRAB HANDLE</a:t>
          </a:r>
          <a:endParaRPr lang="en-US" sz="1000" b="0" i="0" strike="noStrike">
            <a:solidFill>
              <a:srgbClr val="000000"/>
            </a:solidFill>
            <a:latin typeface="Arial"/>
            <a:cs typeface="Arial"/>
          </a:endParaRPr>
        </a:p>
      </xdr:txBody>
    </xdr:sp>
    <xdr:clientData/>
  </xdr:twoCellAnchor>
  <xdr:twoCellAnchor editAs="oneCell">
    <xdr:from>
      <xdr:col>5</xdr:col>
      <xdr:colOff>66675</xdr:colOff>
      <xdr:row>4</xdr:row>
      <xdr:rowOff>47625</xdr:rowOff>
    </xdr:from>
    <xdr:to>
      <xdr:col>9</xdr:col>
      <xdr:colOff>190500</xdr:colOff>
      <xdr:row>13</xdr:row>
      <xdr:rowOff>142875</xdr:rowOff>
    </xdr:to>
    <xdr:pic>
      <xdr:nvPicPr>
        <xdr:cNvPr id="73059" name="Picture 76" descr="John-0295.jpg">
          <a:extLst>
            <a:ext uri="{FF2B5EF4-FFF2-40B4-BE49-F238E27FC236}">
              <a16:creationId xmlns:a16="http://schemas.microsoft.com/office/drawing/2014/main" id="{00000000-0008-0000-0200-0000631D0100}"/>
            </a:ext>
          </a:extLst>
        </xdr:cNvPr>
        <xdr:cNvPicPr>
          <a:picLocks noChangeAspect="1"/>
        </xdr:cNvPicPr>
      </xdr:nvPicPr>
      <xdr:blipFill>
        <a:blip xmlns:r="http://schemas.openxmlformats.org/officeDocument/2006/relationships" r:embed="rId5" cstate="print"/>
        <a:srcRect/>
        <a:stretch>
          <a:fillRect/>
        </a:stretch>
      </xdr:blipFill>
      <xdr:spPr bwMode="auto">
        <a:xfrm>
          <a:off x="3114675" y="723900"/>
          <a:ext cx="2819400" cy="1552575"/>
        </a:xfrm>
        <a:prstGeom prst="rect">
          <a:avLst/>
        </a:prstGeom>
        <a:noFill/>
        <a:ln w="9525">
          <a:noFill/>
          <a:miter lim="800000"/>
          <a:headEnd/>
          <a:tailEnd/>
        </a:ln>
      </xdr:spPr>
    </xdr:pic>
    <xdr:clientData/>
  </xdr:twoCellAnchor>
  <xdr:twoCellAnchor>
    <xdr:from>
      <xdr:col>6</xdr:col>
      <xdr:colOff>171450</xdr:colOff>
      <xdr:row>9</xdr:row>
      <xdr:rowOff>123825</xdr:rowOff>
    </xdr:from>
    <xdr:to>
      <xdr:col>6</xdr:col>
      <xdr:colOff>571500</xdr:colOff>
      <xdr:row>13</xdr:row>
      <xdr:rowOff>142875</xdr:rowOff>
    </xdr:to>
    <xdr:sp macro="" textlink="">
      <xdr:nvSpPr>
        <xdr:cNvPr id="73060" name="Line 723">
          <a:extLst>
            <a:ext uri="{FF2B5EF4-FFF2-40B4-BE49-F238E27FC236}">
              <a16:creationId xmlns:a16="http://schemas.microsoft.com/office/drawing/2014/main" id="{00000000-0008-0000-0200-0000641D0100}"/>
            </a:ext>
          </a:extLst>
        </xdr:cNvPr>
        <xdr:cNvSpPr>
          <a:spLocks noChangeShapeType="1"/>
        </xdr:cNvSpPr>
      </xdr:nvSpPr>
      <xdr:spPr bwMode="auto">
        <a:xfrm flipH="1" flipV="1">
          <a:off x="3829050" y="1609725"/>
          <a:ext cx="400050" cy="666750"/>
        </a:xfrm>
        <a:prstGeom prst="line">
          <a:avLst/>
        </a:prstGeom>
        <a:noFill/>
        <a:ln w="9525">
          <a:solidFill>
            <a:srgbClr val="FF0000"/>
          </a:solidFill>
          <a:round/>
          <a:headEnd/>
          <a:tailEnd type="triangle" w="med" len="med"/>
        </a:ln>
      </xdr:spPr>
    </xdr:sp>
    <xdr:clientData/>
  </xdr:twoCellAnchor>
  <xdr:twoCellAnchor>
    <xdr:from>
      <xdr:col>5</xdr:col>
      <xdr:colOff>563218</xdr:colOff>
      <xdr:row>8</xdr:row>
      <xdr:rowOff>24849</xdr:rowOff>
    </xdr:from>
    <xdr:to>
      <xdr:col>6</xdr:col>
      <xdr:colOff>91109</xdr:colOff>
      <xdr:row>8</xdr:row>
      <xdr:rowOff>107675</xdr:rowOff>
    </xdr:to>
    <xdr:sp macro="" textlink="">
      <xdr:nvSpPr>
        <xdr:cNvPr id="33" name="Oval 32">
          <a:extLst>
            <a:ext uri="{FF2B5EF4-FFF2-40B4-BE49-F238E27FC236}">
              <a16:creationId xmlns:a16="http://schemas.microsoft.com/office/drawing/2014/main" id="{00000000-0008-0000-0200-000021000000}"/>
            </a:ext>
          </a:extLst>
        </xdr:cNvPr>
        <xdr:cNvSpPr/>
      </xdr:nvSpPr>
      <xdr:spPr>
        <a:xfrm>
          <a:off x="3611218" y="1348824"/>
          <a:ext cx="137491" cy="828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6</xdr:col>
      <xdr:colOff>53007</xdr:colOff>
      <xdr:row>9</xdr:row>
      <xdr:rowOff>28163</xdr:rowOff>
    </xdr:from>
    <xdr:to>
      <xdr:col>6</xdr:col>
      <xdr:colOff>193811</xdr:colOff>
      <xdr:row>9</xdr:row>
      <xdr:rowOff>110989</xdr:rowOff>
    </xdr:to>
    <xdr:sp macro="" textlink="">
      <xdr:nvSpPr>
        <xdr:cNvPr id="34" name="Oval 33">
          <a:extLst>
            <a:ext uri="{FF2B5EF4-FFF2-40B4-BE49-F238E27FC236}">
              <a16:creationId xmlns:a16="http://schemas.microsoft.com/office/drawing/2014/main" id="{00000000-0008-0000-0200-000022000000}"/>
            </a:ext>
          </a:extLst>
        </xdr:cNvPr>
        <xdr:cNvSpPr/>
      </xdr:nvSpPr>
      <xdr:spPr>
        <a:xfrm>
          <a:off x="3710607" y="1514063"/>
          <a:ext cx="140804" cy="828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8</xdr:col>
      <xdr:colOff>31534</xdr:colOff>
      <xdr:row>9</xdr:row>
      <xdr:rowOff>23186</xdr:rowOff>
    </xdr:from>
    <xdr:to>
      <xdr:col>8</xdr:col>
      <xdr:colOff>172338</xdr:colOff>
      <xdr:row>9</xdr:row>
      <xdr:rowOff>106012</xdr:rowOff>
    </xdr:to>
    <xdr:sp macro="" textlink="">
      <xdr:nvSpPr>
        <xdr:cNvPr id="35" name="Oval 34">
          <a:extLst>
            <a:ext uri="{FF2B5EF4-FFF2-40B4-BE49-F238E27FC236}">
              <a16:creationId xmlns:a16="http://schemas.microsoft.com/office/drawing/2014/main" id="{00000000-0008-0000-0200-000023000000}"/>
            </a:ext>
          </a:extLst>
        </xdr:cNvPr>
        <xdr:cNvSpPr/>
      </xdr:nvSpPr>
      <xdr:spPr>
        <a:xfrm>
          <a:off x="5165509" y="1509086"/>
          <a:ext cx="140804" cy="82826"/>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6</xdr:col>
      <xdr:colOff>581025</xdr:colOff>
      <xdr:row>9</xdr:row>
      <xdr:rowOff>104775</xdr:rowOff>
    </xdr:from>
    <xdr:to>
      <xdr:col>8</xdr:col>
      <xdr:colOff>85725</xdr:colOff>
      <xdr:row>13</xdr:row>
      <xdr:rowOff>133350</xdr:rowOff>
    </xdr:to>
    <xdr:sp macro="" textlink="">
      <xdr:nvSpPr>
        <xdr:cNvPr id="73064" name="Line 723">
          <a:extLst>
            <a:ext uri="{FF2B5EF4-FFF2-40B4-BE49-F238E27FC236}">
              <a16:creationId xmlns:a16="http://schemas.microsoft.com/office/drawing/2014/main" id="{00000000-0008-0000-0200-0000681D0100}"/>
            </a:ext>
          </a:extLst>
        </xdr:cNvPr>
        <xdr:cNvSpPr>
          <a:spLocks noChangeShapeType="1"/>
        </xdr:cNvSpPr>
      </xdr:nvSpPr>
      <xdr:spPr bwMode="auto">
        <a:xfrm flipV="1">
          <a:off x="4238625" y="1590675"/>
          <a:ext cx="981075" cy="676275"/>
        </a:xfrm>
        <a:prstGeom prst="line">
          <a:avLst/>
        </a:prstGeom>
        <a:noFill/>
        <a:ln w="9525">
          <a:solidFill>
            <a:srgbClr val="FF0000"/>
          </a:solidFill>
          <a:round/>
          <a:headEnd/>
          <a:tailEnd type="triangle" w="med" len="med"/>
        </a:ln>
      </xdr:spPr>
    </xdr:sp>
    <xdr:clientData/>
  </xdr:twoCellAnchor>
  <xdr:twoCellAnchor editAs="oneCell">
    <xdr:from>
      <xdr:col>11</xdr:col>
      <xdr:colOff>28575</xdr:colOff>
      <xdr:row>4</xdr:row>
      <xdr:rowOff>57150</xdr:rowOff>
    </xdr:from>
    <xdr:to>
      <xdr:col>15</xdr:col>
      <xdr:colOff>304800</xdr:colOff>
      <xdr:row>15</xdr:row>
      <xdr:rowOff>104775</xdr:rowOff>
    </xdr:to>
    <xdr:pic>
      <xdr:nvPicPr>
        <xdr:cNvPr id="73065" name="Picture 83" descr="John-0295.jpg">
          <a:extLst>
            <a:ext uri="{FF2B5EF4-FFF2-40B4-BE49-F238E27FC236}">
              <a16:creationId xmlns:a16="http://schemas.microsoft.com/office/drawing/2014/main" id="{00000000-0008-0000-0200-0000691D0100}"/>
            </a:ext>
          </a:extLst>
        </xdr:cNvPr>
        <xdr:cNvPicPr>
          <a:picLocks noChangeAspect="1"/>
        </xdr:cNvPicPr>
      </xdr:nvPicPr>
      <xdr:blipFill>
        <a:blip xmlns:r="http://schemas.openxmlformats.org/officeDocument/2006/relationships" r:embed="rId5" cstate="print"/>
        <a:srcRect/>
        <a:stretch>
          <a:fillRect/>
        </a:stretch>
      </xdr:blipFill>
      <xdr:spPr bwMode="auto">
        <a:xfrm>
          <a:off x="7124700" y="733425"/>
          <a:ext cx="3019425" cy="1828800"/>
        </a:xfrm>
        <a:prstGeom prst="rect">
          <a:avLst/>
        </a:prstGeom>
        <a:noFill/>
        <a:ln w="9525">
          <a:noFill/>
          <a:miter lim="800000"/>
          <a:headEnd/>
          <a:tailEnd/>
        </a:ln>
      </xdr:spPr>
    </xdr:pic>
    <xdr:clientData/>
  </xdr:twoCellAnchor>
  <xdr:twoCellAnchor>
    <xdr:from>
      <xdr:col>11</xdr:col>
      <xdr:colOff>56672</xdr:colOff>
      <xdr:row>4</xdr:row>
      <xdr:rowOff>50109</xdr:rowOff>
    </xdr:from>
    <xdr:to>
      <xdr:col>11</xdr:col>
      <xdr:colOff>298121</xdr:colOff>
      <xdr:row>6</xdr:row>
      <xdr:rowOff>8282</xdr:rowOff>
    </xdr:to>
    <xdr:sp macro="" textlink="">
      <xdr:nvSpPr>
        <xdr:cNvPr id="38" name="Oval 564">
          <a:extLst>
            <a:ext uri="{FF2B5EF4-FFF2-40B4-BE49-F238E27FC236}">
              <a16:creationId xmlns:a16="http://schemas.microsoft.com/office/drawing/2014/main" id="{00000000-0008-0000-0200-000026000000}"/>
            </a:ext>
          </a:extLst>
        </xdr:cNvPr>
        <xdr:cNvSpPr>
          <a:spLocks noChangeArrowheads="1"/>
        </xdr:cNvSpPr>
      </xdr:nvSpPr>
      <xdr:spPr bwMode="auto">
        <a:xfrm>
          <a:off x="7152797" y="726384"/>
          <a:ext cx="241449" cy="282023"/>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0">
            <a:defRPr sz="1000"/>
          </a:pPr>
          <a:r>
            <a:rPr lang="en-US" sz="1400" b="1" i="0" strike="noStrike">
              <a:solidFill>
                <a:srgbClr val="000000"/>
              </a:solidFill>
              <a:latin typeface="Arial"/>
              <a:cs typeface="Arial"/>
            </a:rPr>
            <a:t>3</a:t>
          </a:r>
        </a:p>
      </xdr:txBody>
    </xdr:sp>
    <xdr:clientData/>
  </xdr:twoCellAnchor>
  <xdr:twoCellAnchor>
    <xdr:from>
      <xdr:col>13</xdr:col>
      <xdr:colOff>366155</xdr:colOff>
      <xdr:row>10</xdr:row>
      <xdr:rowOff>11607</xdr:rowOff>
    </xdr:from>
    <xdr:to>
      <xdr:col>14</xdr:col>
      <xdr:colOff>44791</xdr:colOff>
      <xdr:row>11</xdr:row>
      <xdr:rowOff>84496</xdr:rowOff>
    </xdr:to>
    <xdr:sp macro="" textlink="">
      <xdr:nvSpPr>
        <xdr:cNvPr id="39" name="Oval 38">
          <a:extLst>
            <a:ext uri="{FF2B5EF4-FFF2-40B4-BE49-F238E27FC236}">
              <a16:creationId xmlns:a16="http://schemas.microsoft.com/office/drawing/2014/main" id="{00000000-0008-0000-0200-000027000000}"/>
            </a:ext>
          </a:extLst>
        </xdr:cNvPr>
        <xdr:cNvSpPr/>
      </xdr:nvSpPr>
      <xdr:spPr>
        <a:xfrm>
          <a:off x="8986280" y="1659432"/>
          <a:ext cx="288236" cy="234814"/>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0</xdr:col>
      <xdr:colOff>76200</xdr:colOff>
      <xdr:row>27</xdr:row>
      <xdr:rowOff>38100</xdr:rowOff>
    </xdr:from>
    <xdr:to>
      <xdr:col>5</xdr:col>
      <xdr:colOff>104775</xdr:colOff>
      <xdr:row>36</xdr:row>
      <xdr:rowOff>85725</xdr:rowOff>
    </xdr:to>
    <xdr:pic>
      <xdr:nvPicPr>
        <xdr:cNvPr id="73068" name="Picture 86" descr="John-0295.jpg">
          <a:extLst>
            <a:ext uri="{FF2B5EF4-FFF2-40B4-BE49-F238E27FC236}">
              <a16:creationId xmlns:a16="http://schemas.microsoft.com/office/drawing/2014/main" id="{00000000-0008-0000-0200-00006C1D0100}"/>
            </a:ext>
          </a:extLst>
        </xdr:cNvPr>
        <xdr:cNvPicPr>
          <a:picLocks noChangeAspect="1"/>
        </xdr:cNvPicPr>
      </xdr:nvPicPr>
      <xdr:blipFill>
        <a:blip xmlns:r="http://schemas.openxmlformats.org/officeDocument/2006/relationships" r:embed="rId5" cstate="print"/>
        <a:srcRect/>
        <a:stretch>
          <a:fillRect/>
        </a:stretch>
      </xdr:blipFill>
      <xdr:spPr bwMode="auto">
        <a:xfrm>
          <a:off x="76200" y="4476750"/>
          <a:ext cx="3076575" cy="1562100"/>
        </a:xfrm>
        <a:prstGeom prst="rect">
          <a:avLst/>
        </a:prstGeom>
        <a:noFill/>
        <a:ln w="9525">
          <a:noFill/>
          <a:miter lim="800000"/>
          <a:headEnd/>
          <a:tailEnd/>
        </a:ln>
      </xdr:spPr>
    </xdr:pic>
    <xdr:clientData/>
  </xdr:twoCellAnchor>
  <xdr:twoCellAnchor>
    <xdr:from>
      <xdr:col>0</xdr:col>
      <xdr:colOff>546630</xdr:colOff>
      <xdr:row>30</xdr:row>
      <xdr:rowOff>159038</xdr:rowOff>
    </xdr:from>
    <xdr:to>
      <xdr:col>1</xdr:col>
      <xdr:colOff>125933</xdr:colOff>
      <xdr:row>31</xdr:row>
      <xdr:rowOff>107691</xdr:rowOff>
    </xdr:to>
    <xdr:sp macro="" textlink="">
      <xdr:nvSpPr>
        <xdr:cNvPr id="41" name="Oval 40">
          <a:extLst>
            <a:ext uri="{FF2B5EF4-FFF2-40B4-BE49-F238E27FC236}">
              <a16:creationId xmlns:a16="http://schemas.microsoft.com/office/drawing/2014/main" id="{00000000-0008-0000-0200-000029000000}"/>
            </a:ext>
          </a:extLst>
        </xdr:cNvPr>
        <xdr:cNvSpPr/>
      </xdr:nvSpPr>
      <xdr:spPr>
        <a:xfrm>
          <a:off x="546630" y="5083463"/>
          <a:ext cx="188903" cy="110578"/>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1</xdr:col>
      <xdr:colOff>36419</xdr:colOff>
      <xdr:row>31</xdr:row>
      <xdr:rowOff>162351</xdr:rowOff>
    </xdr:from>
    <xdr:to>
      <xdr:col>1</xdr:col>
      <xdr:colOff>228635</xdr:colOff>
      <xdr:row>32</xdr:row>
      <xdr:rowOff>111005</xdr:rowOff>
    </xdr:to>
    <xdr:sp macro="" textlink="">
      <xdr:nvSpPr>
        <xdr:cNvPr id="42" name="Oval 41">
          <a:extLst>
            <a:ext uri="{FF2B5EF4-FFF2-40B4-BE49-F238E27FC236}">
              <a16:creationId xmlns:a16="http://schemas.microsoft.com/office/drawing/2014/main" id="{00000000-0008-0000-0200-00002A000000}"/>
            </a:ext>
          </a:extLst>
        </xdr:cNvPr>
        <xdr:cNvSpPr/>
      </xdr:nvSpPr>
      <xdr:spPr>
        <a:xfrm>
          <a:off x="646019" y="5248701"/>
          <a:ext cx="192216" cy="11057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296556</xdr:colOff>
      <xdr:row>31</xdr:row>
      <xdr:rowOff>149091</xdr:rowOff>
    </xdr:from>
    <xdr:to>
      <xdr:col>3</xdr:col>
      <xdr:colOff>488772</xdr:colOff>
      <xdr:row>32</xdr:row>
      <xdr:rowOff>97745</xdr:rowOff>
    </xdr:to>
    <xdr:sp macro="" textlink="">
      <xdr:nvSpPr>
        <xdr:cNvPr id="43" name="Oval 42">
          <a:extLst>
            <a:ext uri="{FF2B5EF4-FFF2-40B4-BE49-F238E27FC236}">
              <a16:creationId xmlns:a16="http://schemas.microsoft.com/office/drawing/2014/main" id="{00000000-0008-0000-0200-00002B000000}"/>
            </a:ext>
          </a:extLst>
        </xdr:cNvPr>
        <xdr:cNvSpPr/>
      </xdr:nvSpPr>
      <xdr:spPr>
        <a:xfrm>
          <a:off x="2125356" y="5235441"/>
          <a:ext cx="192216" cy="11057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2</xdr:col>
      <xdr:colOff>400050</xdr:colOff>
      <xdr:row>32</xdr:row>
      <xdr:rowOff>76200</xdr:rowOff>
    </xdr:from>
    <xdr:to>
      <xdr:col>3</xdr:col>
      <xdr:colOff>485775</xdr:colOff>
      <xdr:row>36</xdr:row>
      <xdr:rowOff>114300</xdr:rowOff>
    </xdr:to>
    <xdr:sp macro="" textlink="">
      <xdr:nvSpPr>
        <xdr:cNvPr id="73072" name="Line 721">
          <a:extLst>
            <a:ext uri="{FF2B5EF4-FFF2-40B4-BE49-F238E27FC236}">
              <a16:creationId xmlns:a16="http://schemas.microsoft.com/office/drawing/2014/main" id="{00000000-0008-0000-0200-0000701D0100}"/>
            </a:ext>
          </a:extLst>
        </xdr:cNvPr>
        <xdr:cNvSpPr>
          <a:spLocks noChangeShapeType="1"/>
        </xdr:cNvSpPr>
      </xdr:nvSpPr>
      <xdr:spPr bwMode="auto">
        <a:xfrm flipV="1">
          <a:off x="1619250" y="5324475"/>
          <a:ext cx="695325" cy="742950"/>
        </a:xfrm>
        <a:prstGeom prst="line">
          <a:avLst/>
        </a:prstGeom>
        <a:noFill/>
        <a:ln w="9525">
          <a:solidFill>
            <a:srgbClr val="FF0000"/>
          </a:solidFill>
          <a:round/>
          <a:headEnd/>
          <a:tailEnd type="triangle" w="med" len="med"/>
        </a:ln>
      </xdr:spPr>
    </xdr:sp>
    <xdr:clientData/>
  </xdr:twoCellAnchor>
  <xdr:twoCellAnchor>
    <xdr:from>
      <xdr:col>1</xdr:col>
      <xdr:colOff>161925</xdr:colOff>
      <xdr:row>32</xdr:row>
      <xdr:rowOff>104775</xdr:rowOff>
    </xdr:from>
    <xdr:to>
      <xdr:col>2</xdr:col>
      <xdr:colOff>381000</xdr:colOff>
      <xdr:row>36</xdr:row>
      <xdr:rowOff>114300</xdr:rowOff>
    </xdr:to>
    <xdr:sp macro="" textlink="">
      <xdr:nvSpPr>
        <xdr:cNvPr id="73073" name="Line 721">
          <a:extLst>
            <a:ext uri="{FF2B5EF4-FFF2-40B4-BE49-F238E27FC236}">
              <a16:creationId xmlns:a16="http://schemas.microsoft.com/office/drawing/2014/main" id="{00000000-0008-0000-0200-0000711D0100}"/>
            </a:ext>
          </a:extLst>
        </xdr:cNvPr>
        <xdr:cNvSpPr>
          <a:spLocks noChangeShapeType="1"/>
        </xdr:cNvSpPr>
      </xdr:nvSpPr>
      <xdr:spPr bwMode="auto">
        <a:xfrm flipH="1" flipV="1">
          <a:off x="771525" y="5353050"/>
          <a:ext cx="828675" cy="714375"/>
        </a:xfrm>
        <a:prstGeom prst="line">
          <a:avLst/>
        </a:prstGeom>
        <a:noFill/>
        <a:ln w="9525">
          <a:solidFill>
            <a:srgbClr val="FF0000"/>
          </a:solidFill>
          <a:round/>
          <a:headEnd/>
          <a:tailEnd type="triangle" w="med" len="med"/>
        </a:ln>
      </xdr:spPr>
    </xdr:sp>
    <xdr:clientData/>
  </xdr:twoCellAnchor>
  <xdr:twoCellAnchor>
    <xdr:from>
      <xdr:col>1</xdr:col>
      <xdr:colOff>133350</xdr:colOff>
      <xdr:row>31</xdr:row>
      <xdr:rowOff>38100</xdr:rowOff>
    </xdr:from>
    <xdr:to>
      <xdr:col>2</xdr:col>
      <xdr:colOff>390525</xdr:colOff>
      <xdr:row>36</xdr:row>
      <xdr:rowOff>95250</xdr:rowOff>
    </xdr:to>
    <xdr:sp macro="" textlink="">
      <xdr:nvSpPr>
        <xdr:cNvPr id="73074" name="Line 721">
          <a:extLst>
            <a:ext uri="{FF2B5EF4-FFF2-40B4-BE49-F238E27FC236}">
              <a16:creationId xmlns:a16="http://schemas.microsoft.com/office/drawing/2014/main" id="{00000000-0008-0000-0200-0000721D0100}"/>
            </a:ext>
          </a:extLst>
        </xdr:cNvPr>
        <xdr:cNvSpPr>
          <a:spLocks noChangeShapeType="1"/>
        </xdr:cNvSpPr>
      </xdr:nvSpPr>
      <xdr:spPr bwMode="auto">
        <a:xfrm flipH="1" flipV="1">
          <a:off x="742950" y="5124450"/>
          <a:ext cx="866775" cy="923925"/>
        </a:xfrm>
        <a:prstGeom prst="line">
          <a:avLst/>
        </a:prstGeom>
        <a:noFill/>
        <a:ln w="9525">
          <a:solidFill>
            <a:srgbClr val="FF0000"/>
          </a:solid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152400</xdr:colOff>
      <xdr:row>0</xdr:row>
      <xdr:rowOff>38100</xdr:rowOff>
    </xdr:from>
    <xdr:to>
      <xdr:col>13</xdr:col>
      <xdr:colOff>114300</xdr:colOff>
      <xdr:row>1</xdr:row>
      <xdr:rowOff>95250</xdr:rowOff>
    </xdr:to>
    <xdr:pic>
      <xdr:nvPicPr>
        <xdr:cNvPr id="67460" name="Picture 1" descr="cid:image006.gif@01C6990F.8FDBBE60">
          <a:extLst>
            <a:ext uri="{FF2B5EF4-FFF2-40B4-BE49-F238E27FC236}">
              <a16:creationId xmlns:a16="http://schemas.microsoft.com/office/drawing/2014/main" id="{00000000-0008-0000-0300-000084070100}"/>
            </a:ext>
          </a:extLst>
        </xdr:cNvPr>
        <xdr:cNvPicPr>
          <a:picLocks noChangeAspect="1" noChangeArrowheads="1"/>
        </xdr:cNvPicPr>
      </xdr:nvPicPr>
      <xdr:blipFill>
        <a:blip xmlns:r="http://schemas.openxmlformats.org/officeDocument/2006/relationships" r:embed="rId1" r:link="rId2">
          <a:grayscl/>
        </a:blip>
        <a:srcRect/>
        <a:stretch>
          <a:fillRect/>
        </a:stretch>
      </xdr:blipFill>
      <xdr:spPr bwMode="auto">
        <a:xfrm>
          <a:off x="5895975" y="38100"/>
          <a:ext cx="2533650" cy="219075"/>
        </a:xfrm>
        <a:prstGeom prst="rect">
          <a:avLst/>
        </a:prstGeom>
        <a:solidFill>
          <a:srgbClr val="000000"/>
        </a:solidFill>
        <a:ln w="9525">
          <a:noFill/>
          <a:miter lim="800000"/>
          <a:headEnd/>
          <a:tailEnd/>
        </a:ln>
      </xdr:spPr>
    </xdr:pic>
    <xdr:clientData/>
  </xdr:twoCellAnchor>
  <xdr:twoCellAnchor editAs="oneCell">
    <xdr:from>
      <xdr:col>8</xdr:col>
      <xdr:colOff>123825</xdr:colOff>
      <xdr:row>0</xdr:row>
      <xdr:rowOff>114300</xdr:rowOff>
    </xdr:from>
    <xdr:to>
      <xdr:col>9</xdr:col>
      <xdr:colOff>28575</xdr:colOff>
      <xdr:row>2</xdr:row>
      <xdr:rowOff>161925</xdr:rowOff>
    </xdr:to>
    <xdr:pic>
      <xdr:nvPicPr>
        <xdr:cNvPr id="67461" name="Picture 183">
          <a:extLst>
            <a:ext uri="{FF2B5EF4-FFF2-40B4-BE49-F238E27FC236}">
              <a16:creationId xmlns:a16="http://schemas.microsoft.com/office/drawing/2014/main" id="{00000000-0008-0000-0300-0000850701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257800" y="114300"/>
          <a:ext cx="514350" cy="381000"/>
        </a:xfrm>
        <a:prstGeom prst="rect">
          <a:avLst/>
        </a:prstGeom>
        <a:noFill/>
        <a:ln w="9525">
          <a:noFill/>
          <a:miter lim="800000"/>
          <a:headEnd/>
          <a:tailEnd/>
        </a:ln>
      </xdr:spPr>
    </xdr:pic>
    <xdr:clientData/>
  </xdr:twoCellAnchor>
  <xdr:twoCellAnchor>
    <xdr:from>
      <xdr:col>18</xdr:col>
      <xdr:colOff>47625</xdr:colOff>
      <xdr:row>0</xdr:row>
      <xdr:rowOff>9525</xdr:rowOff>
    </xdr:from>
    <xdr:to>
      <xdr:col>18</xdr:col>
      <xdr:colOff>152400</xdr:colOff>
      <xdr:row>1</xdr:row>
      <xdr:rowOff>0</xdr:rowOff>
    </xdr:to>
    <xdr:sp macro="" textlink="">
      <xdr:nvSpPr>
        <xdr:cNvPr id="67462" name="Oval 423">
          <a:extLst>
            <a:ext uri="{FF2B5EF4-FFF2-40B4-BE49-F238E27FC236}">
              <a16:creationId xmlns:a16="http://schemas.microsoft.com/office/drawing/2014/main" id="{00000000-0008-0000-0300-000086070100}"/>
            </a:ext>
          </a:extLst>
        </xdr:cNvPr>
        <xdr:cNvSpPr>
          <a:spLocks noChangeArrowheads="1"/>
        </xdr:cNvSpPr>
      </xdr:nvSpPr>
      <xdr:spPr bwMode="auto">
        <a:xfrm>
          <a:off x="11477625" y="9525"/>
          <a:ext cx="104775" cy="152400"/>
        </a:xfrm>
        <a:prstGeom prst="ellipse">
          <a:avLst/>
        </a:prstGeom>
        <a:solidFill>
          <a:srgbClr val="008000"/>
        </a:solidFill>
        <a:ln w="9525">
          <a:solidFill>
            <a:srgbClr val="000000"/>
          </a:solidFill>
          <a:round/>
          <a:headEnd/>
          <a:tailEnd/>
        </a:ln>
      </xdr:spPr>
    </xdr:sp>
    <xdr:clientData/>
  </xdr:twoCellAnchor>
  <xdr:twoCellAnchor>
    <xdr:from>
      <xdr:col>18</xdr:col>
      <xdr:colOff>57150</xdr:colOff>
      <xdr:row>1</xdr:row>
      <xdr:rowOff>38100</xdr:rowOff>
    </xdr:from>
    <xdr:to>
      <xdr:col>18</xdr:col>
      <xdr:colOff>209550</xdr:colOff>
      <xdr:row>1</xdr:row>
      <xdr:rowOff>161925</xdr:rowOff>
    </xdr:to>
    <xdr:sp macro="" textlink="">
      <xdr:nvSpPr>
        <xdr:cNvPr id="67463" name="Rectangle 424">
          <a:extLst>
            <a:ext uri="{FF2B5EF4-FFF2-40B4-BE49-F238E27FC236}">
              <a16:creationId xmlns:a16="http://schemas.microsoft.com/office/drawing/2014/main" id="{00000000-0008-0000-0300-000087070100}"/>
            </a:ext>
          </a:extLst>
        </xdr:cNvPr>
        <xdr:cNvSpPr>
          <a:spLocks noChangeArrowheads="1"/>
        </xdr:cNvSpPr>
      </xdr:nvSpPr>
      <xdr:spPr bwMode="auto">
        <a:xfrm>
          <a:off x="11487150" y="200025"/>
          <a:ext cx="152400" cy="123825"/>
        </a:xfrm>
        <a:prstGeom prst="rect">
          <a:avLst/>
        </a:prstGeom>
        <a:solidFill>
          <a:srgbClr val="0000FF"/>
        </a:solidFill>
        <a:ln w="9525">
          <a:solidFill>
            <a:srgbClr val="000000"/>
          </a:solidFill>
          <a:miter lim="800000"/>
          <a:headEnd/>
          <a:tailEnd/>
        </a:ln>
      </xdr:spPr>
    </xdr:sp>
    <xdr:clientData/>
  </xdr:twoCellAnchor>
  <xdr:twoCellAnchor>
    <xdr:from>
      <xdr:col>18</xdr:col>
      <xdr:colOff>38100</xdr:colOff>
      <xdr:row>2</xdr:row>
      <xdr:rowOff>9525</xdr:rowOff>
    </xdr:from>
    <xdr:to>
      <xdr:col>18</xdr:col>
      <xdr:colOff>190500</xdr:colOff>
      <xdr:row>2</xdr:row>
      <xdr:rowOff>161925</xdr:rowOff>
    </xdr:to>
    <xdr:sp macro="" textlink="">
      <xdr:nvSpPr>
        <xdr:cNvPr id="67464" name="AutoShape 425">
          <a:extLst>
            <a:ext uri="{FF2B5EF4-FFF2-40B4-BE49-F238E27FC236}">
              <a16:creationId xmlns:a16="http://schemas.microsoft.com/office/drawing/2014/main" id="{00000000-0008-0000-0300-000088070100}"/>
            </a:ext>
          </a:extLst>
        </xdr:cNvPr>
        <xdr:cNvSpPr>
          <a:spLocks noChangeArrowheads="1"/>
        </xdr:cNvSpPr>
      </xdr:nvSpPr>
      <xdr:spPr bwMode="auto">
        <a:xfrm>
          <a:off x="11468100" y="342900"/>
          <a:ext cx="152400" cy="15240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18</xdr:col>
      <xdr:colOff>266700</xdr:colOff>
      <xdr:row>0</xdr:row>
      <xdr:rowOff>85725</xdr:rowOff>
    </xdr:from>
    <xdr:to>
      <xdr:col>18</xdr:col>
      <xdr:colOff>571500</xdr:colOff>
      <xdr:row>0</xdr:row>
      <xdr:rowOff>95250</xdr:rowOff>
    </xdr:to>
    <xdr:sp macro="" textlink="">
      <xdr:nvSpPr>
        <xdr:cNvPr id="67465" name="Line 426">
          <a:extLst>
            <a:ext uri="{FF2B5EF4-FFF2-40B4-BE49-F238E27FC236}">
              <a16:creationId xmlns:a16="http://schemas.microsoft.com/office/drawing/2014/main" id="{00000000-0008-0000-0300-000089070100}"/>
            </a:ext>
          </a:extLst>
        </xdr:cNvPr>
        <xdr:cNvSpPr>
          <a:spLocks noChangeShapeType="1"/>
        </xdr:cNvSpPr>
      </xdr:nvSpPr>
      <xdr:spPr bwMode="auto">
        <a:xfrm flipV="1">
          <a:off x="11696700" y="85725"/>
          <a:ext cx="304800" cy="9525"/>
        </a:xfrm>
        <a:prstGeom prst="line">
          <a:avLst/>
        </a:prstGeom>
        <a:noFill/>
        <a:ln w="9525">
          <a:solidFill>
            <a:srgbClr val="000000"/>
          </a:solidFill>
          <a:round/>
          <a:headEnd/>
          <a:tailEnd type="triangle" w="med" len="med"/>
        </a:ln>
      </xdr:spPr>
    </xdr:sp>
    <xdr:clientData/>
  </xdr:twoCellAnchor>
  <xdr:twoCellAnchor>
    <xdr:from>
      <xdr:col>18</xdr:col>
      <xdr:colOff>285750</xdr:colOff>
      <xdr:row>1</xdr:row>
      <xdr:rowOff>123825</xdr:rowOff>
    </xdr:from>
    <xdr:to>
      <xdr:col>18</xdr:col>
      <xdr:colOff>590550</xdr:colOff>
      <xdr:row>1</xdr:row>
      <xdr:rowOff>123825</xdr:rowOff>
    </xdr:to>
    <xdr:sp macro="" textlink="">
      <xdr:nvSpPr>
        <xdr:cNvPr id="67466" name="Line 427">
          <a:extLst>
            <a:ext uri="{FF2B5EF4-FFF2-40B4-BE49-F238E27FC236}">
              <a16:creationId xmlns:a16="http://schemas.microsoft.com/office/drawing/2014/main" id="{00000000-0008-0000-0300-00008A070100}"/>
            </a:ext>
          </a:extLst>
        </xdr:cNvPr>
        <xdr:cNvSpPr>
          <a:spLocks noChangeShapeType="1"/>
        </xdr:cNvSpPr>
      </xdr:nvSpPr>
      <xdr:spPr bwMode="auto">
        <a:xfrm>
          <a:off x="11715750" y="285750"/>
          <a:ext cx="304800" cy="0"/>
        </a:xfrm>
        <a:prstGeom prst="line">
          <a:avLst/>
        </a:prstGeom>
        <a:noFill/>
        <a:ln w="9525">
          <a:solidFill>
            <a:srgbClr val="000000"/>
          </a:solidFill>
          <a:round/>
          <a:headEnd/>
          <a:tailEnd type="triangle" w="med" len="med"/>
        </a:ln>
      </xdr:spPr>
    </xdr:sp>
    <xdr:clientData/>
  </xdr:twoCellAnchor>
  <xdr:twoCellAnchor>
    <xdr:from>
      <xdr:col>18</xdr:col>
      <xdr:colOff>304800</xdr:colOff>
      <xdr:row>2</xdr:row>
      <xdr:rowOff>114300</xdr:rowOff>
    </xdr:from>
    <xdr:to>
      <xdr:col>18</xdr:col>
      <xdr:colOff>590550</xdr:colOff>
      <xdr:row>2</xdr:row>
      <xdr:rowOff>114300</xdr:rowOff>
    </xdr:to>
    <xdr:sp macro="" textlink="">
      <xdr:nvSpPr>
        <xdr:cNvPr id="67467" name="Line 429">
          <a:extLst>
            <a:ext uri="{FF2B5EF4-FFF2-40B4-BE49-F238E27FC236}">
              <a16:creationId xmlns:a16="http://schemas.microsoft.com/office/drawing/2014/main" id="{00000000-0008-0000-0300-00008B070100}"/>
            </a:ext>
          </a:extLst>
        </xdr:cNvPr>
        <xdr:cNvSpPr>
          <a:spLocks noChangeShapeType="1"/>
        </xdr:cNvSpPr>
      </xdr:nvSpPr>
      <xdr:spPr bwMode="auto">
        <a:xfrm>
          <a:off x="11734800" y="447675"/>
          <a:ext cx="285750" cy="0"/>
        </a:xfrm>
        <a:prstGeom prst="line">
          <a:avLst/>
        </a:prstGeom>
        <a:noFill/>
        <a:ln w="9525">
          <a:solidFill>
            <a:srgbClr val="000000"/>
          </a:solidFill>
          <a:round/>
          <a:headEnd/>
          <a:tailEnd type="triangle" w="med" len="med"/>
        </a:ln>
      </xdr:spPr>
    </xdr:sp>
    <xdr:clientData/>
  </xdr:twoCellAnchor>
  <xdr:twoCellAnchor>
    <xdr:from>
      <xdr:col>5</xdr:col>
      <xdr:colOff>133350</xdr:colOff>
      <xdr:row>17</xdr:row>
      <xdr:rowOff>38100</xdr:rowOff>
    </xdr:from>
    <xdr:to>
      <xdr:col>5</xdr:col>
      <xdr:colOff>238125</xdr:colOff>
      <xdr:row>17</xdr:row>
      <xdr:rowOff>190500</xdr:rowOff>
    </xdr:to>
    <xdr:sp macro="" textlink="">
      <xdr:nvSpPr>
        <xdr:cNvPr id="67468" name="Oval 449">
          <a:extLst>
            <a:ext uri="{FF2B5EF4-FFF2-40B4-BE49-F238E27FC236}">
              <a16:creationId xmlns:a16="http://schemas.microsoft.com/office/drawing/2014/main" id="{00000000-0008-0000-0300-00008C070100}"/>
            </a:ext>
          </a:extLst>
        </xdr:cNvPr>
        <xdr:cNvSpPr>
          <a:spLocks noChangeArrowheads="1"/>
        </xdr:cNvSpPr>
      </xdr:nvSpPr>
      <xdr:spPr bwMode="auto">
        <a:xfrm>
          <a:off x="3181350" y="4800600"/>
          <a:ext cx="104775" cy="152400"/>
        </a:xfrm>
        <a:prstGeom prst="ellipse">
          <a:avLst/>
        </a:prstGeom>
        <a:solidFill>
          <a:srgbClr val="008000"/>
        </a:solidFill>
        <a:ln w="9525">
          <a:solidFill>
            <a:srgbClr val="000000"/>
          </a:solidFill>
          <a:round/>
          <a:headEnd/>
          <a:tailEnd/>
        </a:ln>
      </xdr:spPr>
    </xdr:sp>
    <xdr:clientData/>
  </xdr:twoCellAnchor>
  <xdr:twoCellAnchor>
    <xdr:from>
      <xdr:col>5</xdr:col>
      <xdr:colOff>9525</xdr:colOff>
      <xdr:row>21</xdr:row>
      <xdr:rowOff>38100</xdr:rowOff>
    </xdr:from>
    <xdr:to>
      <xdr:col>5</xdr:col>
      <xdr:colOff>161925</xdr:colOff>
      <xdr:row>21</xdr:row>
      <xdr:rowOff>133350</xdr:rowOff>
    </xdr:to>
    <xdr:sp macro="" textlink="">
      <xdr:nvSpPr>
        <xdr:cNvPr id="67469" name="Rectangle 451">
          <a:extLst>
            <a:ext uri="{FF2B5EF4-FFF2-40B4-BE49-F238E27FC236}">
              <a16:creationId xmlns:a16="http://schemas.microsoft.com/office/drawing/2014/main" id="{00000000-0008-0000-0300-00008D070100}"/>
            </a:ext>
          </a:extLst>
        </xdr:cNvPr>
        <xdr:cNvSpPr>
          <a:spLocks noChangeArrowheads="1"/>
        </xdr:cNvSpPr>
      </xdr:nvSpPr>
      <xdr:spPr bwMode="auto">
        <a:xfrm>
          <a:off x="3057525" y="6057900"/>
          <a:ext cx="152400" cy="95250"/>
        </a:xfrm>
        <a:prstGeom prst="rect">
          <a:avLst/>
        </a:prstGeom>
        <a:solidFill>
          <a:srgbClr val="0000FF"/>
        </a:solidFill>
        <a:ln w="9525">
          <a:solidFill>
            <a:srgbClr val="000000"/>
          </a:solidFill>
          <a:miter lim="800000"/>
          <a:headEnd/>
          <a:tailEnd/>
        </a:ln>
      </xdr:spPr>
    </xdr:sp>
    <xdr:clientData/>
  </xdr:twoCellAnchor>
  <xdr:twoCellAnchor>
    <xdr:from>
      <xdr:col>5</xdr:col>
      <xdr:colOff>38100</xdr:colOff>
      <xdr:row>23</xdr:row>
      <xdr:rowOff>47625</xdr:rowOff>
    </xdr:from>
    <xdr:to>
      <xdr:col>5</xdr:col>
      <xdr:colOff>152400</xdr:colOff>
      <xdr:row>23</xdr:row>
      <xdr:rowOff>238125</xdr:rowOff>
    </xdr:to>
    <xdr:sp macro="" textlink="">
      <xdr:nvSpPr>
        <xdr:cNvPr id="67470" name="AutoShape 452">
          <a:extLst>
            <a:ext uri="{FF2B5EF4-FFF2-40B4-BE49-F238E27FC236}">
              <a16:creationId xmlns:a16="http://schemas.microsoft.com/office/drawing/2014/main" id="{00000000-0008-0000-0300-00008E070100}"/>
            </a:ext>
          </a:extLst>
        </xdr:cNvPr>
        <xdr:cNvSpPr>
          <a:spLocks noChangeArrowheads="1"/>
        </xdr:cNvSpPr>
      </xdr:nvSpPr>
      <xdr:spPr bwMode="auto">
        <a:xfrm>
          <a:off x="3086100" y="6696075"/>
          <a:ext cx="114300" cy="19050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11</xdr:col>
      <xdr:colOff>85725</xdr:colOff>
      <xdr:row>17</xdr:row>
      <xdr:rowOff>38100</xdr:rowOff>
    </xdr:from>
    <xdr:to>
      <xdr:col>11</xdr:col>
      <xdr:colOff>209550</xdr:colOff>
      <xdr:row>17</xdr:row>
      <xdr:rowOff>200025</xdr:rowOff>
    </xdr:to>
    <xdr:sp macro="" textlink="">
      <xdr:nvSpPr>
        <xdr:cNvPr id="67471" name="Oval 454">
          <a:extLst>
            <a:ext uri="{FF2B5EF4-FFF2-40B4-BE49-F238E27FC236}">
              <a16:creationId xmlns:a16="http://schemas.microsoft.com/office/drawing/2014/main" id="{00000000-0008-0000-0300-00008F070100}"/>
            </a:ext>
          </a:extLst>
        </xdr:cNvPr>
        <xdr:cNvSpPr>
          <a:spLocks noChangeArrowheads="1"/>
        </xdr:cNvSpPr>
      </xdr:nvSpPr>
      <xdr:spPr bwMode="auto">
        <a:xfrm>
          <a:off x="7181850" y="4800600"/>
          <a:ext cx="123825" cy="161925"/>
        </a:xfrm>
        <a:prstGeom prst="ellipse">
          <a:avLst/>
        </a:prstGeom>
        <a:solidFill>
          <a:srgbClr val="008000"/>
        </a:solidFill>
        <a:ln w="9525">
          <a:solidFill>
            <a:srgbClr val="000000"/>
          </a:solidFill>
          <a:round/>
          <a:headEnd/>
          <a:tailEnd/>
        </a:ln>
      </xdr:spPr>
    </xdr:sp>
    <xdr:clientData/>
  </xdr:twoCellAnchor>
  <xdr:twoCellAnchor>
    <xdr:from>
      <xdr:col>11</xdr:col>
      <xdr:colOff>28575</xdr:colOff>
      <xdr:row>21</xdr:row>
      <xdr:rowOff>47625</xdr:rowOff>
    </xdr:from>
    <xdr:to>
      <xdr:col>11</xdr:col>
      <xdr:colOff>180975</xdr:colOff>
      <xdr:row>21</xdr:row>
      <xdr:rowOff>142875</xdr:rowOff>
    </xdr:to>
    <xdr:sp macro="" textlink="">
      <xdr:nvSpPr>
        <xdr:cNvPr id="67472" name="Rectangle 465">
          <a:extLst>
            <a:ext uri="{FF2B5EF4-FFF2-40B4-BE49-F238E27FC236}">
              <a16:creationId xmlns:a16="http://schemas.microsoft.com/office/drawing/2014/main" id="{00000000-0008-0000-0300-000090070100}"/>
            </a:ext>
          </a:extLst>
        </xdr:cNvPr>
        <xdr:cNvSpPr>
          <a:spLocks noChangeArrowheads="1"/>
        </xdr:cNvSpPr>
      </xdr:nvSpPr>
      <xdr:spPr bwMode="auto">
        <a:xfrm>
          <a:off x="7124700" y="6067425"/>
          <a:ext cx="152400" cy="95250"/>
        </a:xfrm>
        <a:prstGeom prst="rect">
          <a:avLst/>
        </a:prstGeom>
        <a:solidFill>
          <a:srgbClr val="0000FF"/>
        </a:solidFill>
        <a:ln w="9525">
          <a:solidFill>
            <a:srgbClr val="000000"/>
          </a:solidFill>
          <a:miter lim="800000"/>
          <a:headEnd/>
          <a:tailEnd/>
        </a:ln>
      </xdr:spPr>
    </xdr:sp>
    <xdr:clientData/>
  </xdr:twoCellAnchor>
  <xdr:twoCellAnchor>
    <xdr:from>
      <xdr:col>11</xdr:col>
      <xdr:colOff>38100</xdr:colOff>
      <xdr:row>23</xdr:row>
      <xdr:rowOff>28575</xdr:rowOff>
    </xdr:from>
    <xdr:to>
      <xdr:col>11</xdr:col>
      <xdr:colOff>180975</xdr:colOff>
      <xdr:row>23</xdr:row>
      <xdr:rowOff>200025</xdr:rowOff>
    </xdr:to>
    <xdr:sp macro="" textlink="">
      <xdr:nvSpPr>
        <xdr:cNvPr id="67473" name="AutoShape 471">
          <a:extLst>
            <a:ext uri="{FF2B5EF4-FFF2-40B4-BE49-F238E27FC236}">
              <a16:creationId xmlns:a16="http://schemas.microsoft.com/office/drawing/2014/main" id="{00000000-0008-0000-0300-000091070100}"/>
            </a:ext>
          </a:extLst>
        </xdr:cNvPr>
        <xdr:cNvSpPr>
          <a:spLocks noChangeArrowheads="1"/>
        </xdr:cNvSpPr>
      </xdr:nvSpPr>
      <xdr:spPr bwMode="auto">
        <a:xfrm>
          <a:off x="7134225" y="6677025"/>
          <a:ext cx="142875" cy="17145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16</xdr:col>
      <xdr:colOff>429549</xdr:colOff>
      <xdr:row>4</xdr:row>
      <xdr:rowOff>66676</xdr:rowOff>
    </xdr:from>
    <xdr:to>
      <xdr:col>17</xdr:col>
      <xdr:colOff>130961</xdr:colOff>
      <xdr:row>5</xdr:row>
      <xdr:rowOff>91109</xdr:rowOff>
    </xdr:to>
    <xdr:sp macro="" textlink="">
      <xdr:nvSpPr>
        <xdr:cNvPr id="16" name="Oval 564">
          <a:extLst>
            <a:ext uri="{FF2B5EF4-FFF2-40B4-BE49-F238E27FC236}">
              <a16:creationId xmlns:a16="http://schemas.microsoft.com/office/drawing/2014/main" id="{00000000-0008-0000-0300-000010000000}"/>
            </a:ext>
          </a:extLst>
        </xdr:cNvPr>
        <xdr:cNvSpPr>
          <a:spLocks noChangeArrowheads="1"/>
        </xdr:cNvSpPr>
      </xdr:nvSpPr>
      <xdr:spPr bwMode="auto">
        <a:xfrm>
          <a:off x="10516524" y="742951"/>
          <a:ext cx="311012" cy="338758"/>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3</a:t>
          </a:r>
        </a:p>
      </xdr:txBody>
    </xdr:sp>
    <xdr:clientData/>
  </xdr:twoCellAnchor>
  <xdr:twoCellAnchor>
    <xdr:from>
      <xdr:col>4</xdr:col>
      <xdr:colOff>257175</xdr:colOff>
      <xdr:row>4</xdr:row>
      <xdr:rowOff>18204</xdr:rowOff>
    </xdr:from>
    <xdr:to>
      <xdr:col>4</xdr:col>
      <xdr:colOff>533400</xdr:colOff>
      <xdr:row>5</xdr:row>
      <xdr:rowOff>0</xdr:rowOff>
    </xdr:to>
    <xdr:sp macro="" textlink="">
      <xdr:nvSpPr>
        <xdr:cNvPr id="17" name="Oval 669">
          <a:extLst>
            <a:ext uri="{FF2B5EF4-FFF2-40B4-BE49-F238E27FC236}">
              <a16:creationId xmlns:a16="http://schemas.microsoft.com/office/drawing/2014/main" id="{00000000-0008-0000-0300-000011000000}"/>
            </a:ext>
          </a:extLst>
        </xdr:cNvPr>
        <xdr:cNvSpPr>
          <a:spLocks noChangeArrowheads="1"/>
        </xdr:cNvSpPr>
      </xdr:nvSpPr>
      <xdr:spPr bwMode="auto">
        <a:xfrm>
          <a:off x="2695575" y="694479"/>
          <a:ext cx="276225" cy="296121"/>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1</a:t>
          </a:r>
        </a:p>
      </xdr:txBody>
    </xdr:sp>
    <xdr:clientData/>
  </xdr:twoCellAnchor>
  <xdr:twoCellAnchor>
    <xdr:from>
      <xdr:col>0</xdr:col>
      <xdr:colOff>57150</xdr:colOff>
      <xdr:row>17</xdr:row>
      <xdr:rowOff>47625</xdr:rowOff>
    </xdr:from>
    <xdr:to>
      <xdr:col>0</xdr:col>
      <xdr:colOff>200025</xdr:colOff>
      <xdr:row>17</xdr:row>
      <xdr:rowOff>219075</xdr:rowOff>
    </xdr:to>
    <xdr:sp macro="" textlink="">
      <xdr:nvSpPr>
        <xdr:cNvPr id="67476" name="Oval 672">
          <a:extLst>
            <a:ext uri="{FF2B5EF4-FFF2-40B4-BE49-F238E27FC236}">
              <a16:creationId xmlns:a16="http://schemas.microsoft.com/office/drawing/2014/main" id="{00000000-0008-0000-0300-000094070100}"/>
            </a:ext>
          </a:extLst>
        </xdr:cNvPr>
        <xdr:cNvSpPr>
          <a:spLocks noChangeArrowheads="1"/>
        </xdr:cNvSpPr>
      </xdr:nvSpPr>
      <xdr:spPr bwMode="auto">
        <a:xfrm>
          <a:off x="57150" y="4810125"/>
          <a:ext cx="142875" cy="171450"/>
        </a:xfrm>
        <a:prstGeom prst="ellipse">
          <a:avLst/>
        </a:prstGeom>
        <a:solidFill>
          <a:srgbClr val="008000"/>
        </a:solidFill>
        <a:ln w="9525">
          <a:solidFill>
            <a:srgbClr val="000000"/>
          </a:solidFill>
          <a:round/>
          <a:headEnd/>
          <a:tailEnd/>
        </a:ln>
      </xdr:spPr>
    </xdr:sp>
    <xdr:clientData/>
  </xdr:twoCellAnchor>
  <xdr:twoCellAnchor>
    <xdr:from>
      <xdr:col>0</xdr:col>
      <xdr:colOff>0</xdr:colOff>
      <xdr:row>21</xdr:row>
      <xdr:rowOff>19050</xdr:rowOff>
    </xdr:from>
    <xdr:to>
      <xdr:col>0</xdr:col>
      <xdr:colOff>152400</xdr:colOff>
      <xdr:row>21</xdr:row>
      <xdr:rowOff>114300</xdr:rowOff>
    </xdr:to>
    <xdr:sp macro="" textlink="">
      <xdr:nvSpPr>
        <xdr:cNvPr id="67477" name="Rectangle 673">
          <a:extLst>
            <a:ext uri="{FF2B5EF4-FFF2-40B4-BE49-F238E27FC236}">
              <a16:creationId xmlns:a16="http://schemas.microsoft.com/office/drawing/2014/main" id="{00000000-0008-0000-0300-000095070100}"/>
            </a:ext>
          </a:extLst>
        </xdr:cNvPr>
        <xdr:cNvSpPr>
          <a:spLocks noChangeArrowheads="1"/>
        </xdr:cNvSpPr>
      </xdr:nvSpPr>
      <xdr:spPr bwMode="auto">
        <a:xfrm>
          <a:off x="0" y="6038850"/>
          <a:ext cx="152400" cy="95250"/>
        </a:xfrm>
        <a:prstGeom prst="rect">
          <a:avLst/>
        </a:prstGeom>
        <a:solidFill>
          <a:srgbClr val="0000FF"/>
        </a:solidFill>
        <a:ln w="9525">
          <a:solidFill>
            <a:srgbClr val="000000"/>
          </a:solidFill>
          <a:miter lim="800000"/>
          <a:headEnd/>
          <a:tailEnd/>
        </a:ln>
      </xdr:spPr>
    </xdr:sp>
    <xdr:clientData/>
  </xdr:twoCellAnchor>
  <xdr:twoCellAnchor>
    <xdr:from>
      <xdr:col>0</xdr:col>
      <xdr:colOff>19050</xdr:colOff>
      <xdr:row>23</xdr:row>
      <xdr:rowOff>19050</xdr:rowOff>
    </xdr:from>
    <xdr:to>
      <xdr:col>0</xdr:col>
      <xdr:colOff>142875</xdr:colOff>
      <xdr:row>23</xdr:row>
      <xdr:rowOff>238125</xdr:rowOff>
    </xdr:to>
    <xdr:sp macro="" textlink="">
      <xdr:nvSpPr>
        <xdr:cNvPr id="67478" name="AutoShape 674">
          <a:extLst>
            <a:ext uri="{FF2B5EF4-FFF2-40B4-BE49-F238E27FC236}">
              <a16:creationId xmlns:a16="http://schemas.microsoft.com/office/drawing/2014/main" id="{00000000-0008-0000-0300-000096070100}"/>
            </a:ext>
          </a:extLst>
        </xdr:cNvPr>
        <xdr:cNvSpPr>
          <a:spLocks noChangeArrowheads="1"/>
        </xdr:cNvSpPr>
      </xdr:nvSpPr>
      <xdr:spPr bwMode="auto">
        <a:xfrm>
          <a:off x="19050" y="6667500"/>
          <a:ext cx="123825" cy="2190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10</xdr:col>
      <xdr:colOff>223649</xdr:colOff>
      <xdr:row>4</xdr:row>
      <xdr:rowOff>33130</xdr:rowOff>
    </xdr:from>
    <xdr:to>
      <xdr:col>10</xdr:col>
      <xdr:colOff>540459</xdr:colOff>
      <xdr:row>5</xdr:row>
      <xdr:rowOff>0</xdr:rowOff>
    </xdr:to>
    <xdr:sp macro="" textlink="">
      <xdr:nvSpPr>
        <xdr:cNvPr id="21" name="Oval 675">
          <a:extLst>
            <a:ext uri="{FF2B5EF4-FFF2-40B4-BE49-F238E27FC236}">
              <a16:creationId xmlns:a16="http://schemas.microsoft.com/office/drawing/2014/main" id="{00000000-0008-0000-0300-000015000000}"/>
            </a:ext>
          </a:extLst>
        </xdr:cNvPr>
        <xdr:cNvSpPr>
          <a:spLocks noChangeArrowheads="1"/>
        </xdr:cNvSpPr>
      </xdr:nvSpPr>
      <xdr:spPr bwMode="auto">
        <a:xfrm>
          <a:off x="6710174" y="709405"/>
          <a:ext cx="316810" cy="281195"/>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2</a:t>
          </a:r>
        </a:p>
      </xdr:txBody>
    </xdr:sp>
    <xdr:clientData/>
  </xdr:twoCellAnchor>
  <xdr:twoCellAnchor>
    <xdr:from>
      <xdr:col>0</xdr:col>
      <xdr:colOff>91109</xdr:colOff>
      <xdr:row>14</xdr:row>
      <xdr:rowOff>114300</xdr:rowOff>
    </xdr:from>
    <xdr:to>
      <xdr:col>4</xdr:col>
      <xdr:colOff>513522</xdr:colOff>
      <xdr:row>16</xdr:row>
      <xdr:rowOff>104775</xdr:rowOff>
    </xdr:to>
    <xdr:sp macro="" textlink="">
      <xdr:nvSpPr>
        <xdr:cNvPr id="22" name="Rectangle 703">
          <a:extLst>
            <a:ext uri="{FF2B5EF4-FFF2-40B4-BE49-F238E27FC236}">
              <a16:creationId xmlns:a16="http://schemas.microsoft.com/office/drawing/2014/main" id="{00000000-0008-0000-0300-000016000000}"/>
            </a:ext>
          </a:extLst>
        </xdr:cNvPr>
        <xdr:cNvSpPr>
          <a:spLocks noChangeArrowheads="1"/>
        </xdr:cNvSpPr>
      </xdr:nvSpPr>
      <xdr:spPr bwMode="auto">
        <a:xfrm>
          <a:off x="91109" y="3933825"/>
          <a:ext cx="2860813" cy="619125"/>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PLACE</a:t>
          </a:r>
          <a:r>
            <a:rPr lang="en-US" sz="1000" b="0" i="0" strike="noStrike" baseline="0">
              <a:solidFill>
                <a:srgbClr val="000000"/>
              </a:solidFill>
              <a:latin typeface="Arial"/>
              <a:cs typeface="Arial"/>
            </a:rPr>
            <a:t> THE PART IN THE WORK TABLE FOR APPLICATION OF ADHISION PROMOTOR</a:t>
          </a:r>
          <a:endParaRPr lang="en-US" sz="1000" b="0" i="0" strike="noStrike">
            <a:solidFill>
              <a:srgbClr val="000000"/>
            </a:solidFill>
            <a:latin typeface="Arial"/>
            <a:cs typeface="Arial"/>
          </a:endParaRPr>
        </a:p>
      </xdr:txBody>
    </xdr:sp>
    <xdr:clientData/>
  </xdr:twoCellAnchor>
  <xdr:twoCellAnchor>
    <xdr:from>
      <xdr:col>6</xdr:col>
      <xdr:colOff>49697</xdr:colOff>
      <xdr:row>14</xdr:row>
      <xdr:rowOff>82828</xdr:rowOff>
    </xdr:from>
    <xdr:to>
      <xdr:col>10</xdr:col>
      <xdr:colOff>306458</xdr:colOff>
      <xdr:row>15</xdr:row>
      <xdr:rowOff>223631</xdr:rowOff>
    </xdr:to>
    <xdr:sp macro="" textlink="">
      <xdr:nvSpPr>
        <xdr:cNvPr id="23" name="Rectangle 704">
          <a:extLst>
            <a:ext uri="{FF2B5EF4-FFF2-40B4-BE49-F238E27FC236}">
              <a16:creationId xmlns:a16="http://schemas.microsoft.com/office/drawing/2014/main" id="{00000000-0008-0000-0300-000017000000}"/>
            </a:ext>
          </a:extLst>
        </xdr:cNvPr>
        <xdr:cNvSpPr>
          <a:spLocks noChangeArrowheads="1"/>
        </xdr:cNvSpPr>
      </xdr:nvSpPr>
      <xdr:spPr bwMode="auto">
        <a:xfrm>
          <a:off x="3707297" y="3902353"/>
          <a:ext cx="3085686" cy="455128"/>
        </a:xfrm>
        <a:prstGeom prst="rect">
          <a:avLst/>
        </a:prstGeom>
        <a:solidFill>
          <a:srgbClr val="CCFFCC"/>
        </a:solidFill>
        <a:ln w="12700">
          <a:solidFill>
            <a:srgbClr val="CC99FF"/>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APPLICATION OF ADHISION PROMOTOR </a:t>
          </a:r>
        </a:p>
      </xdr:txBody>
    </xdr:sp>
    <xdr:clientData/>
  </xdr:twoCellAnchor>
  <xdr:twoCellAnchor>
    <xdr:from>
      <xdr:col>17</xdr:col>
      <xdr:colOff>422412</xdr:colOff>
      <xdr:row>8</xdr:row>
      <xdr:rowOff>248478</xdr:rowOff>
    </xdr:from>
    <xdr:to>
      <xdr:col>19</xdr:col>
      <xdr:colOff>287820</xdr:colOff>
      <xdr:row>11</xdr:row>
      <xdr:rowOff>66262</xdr:rowOff>
    </xdr:to>
    <xdr:sp macro="" textlink="">
      <xdr:nvSpPr>
        <xdr:cNvPr id="24" name="Rectangle 705">
          <a:extLst>
            <a:ext uri="{FF2B5EF4-FFF2-40B4-BE49-F238E27FC236}">
              <a16:creationId xmlns:a16="http://schemas.microsoft.com/office/drawing/2014/main" id="{00000000-0008-0000-0300-000018000000}"/>
            </a:ext>
          </a:extLst>
        </xdr:cNvPr>
        <xdr:cNvSpPr>
          <a:spLocks noChangeArrowheads="1"/>
        </xdr:cNvSpPr>
      </xdr:nvSpPr>
      <xdr:spPr bwMode="auto">
        <a:xfrm>
          <a:off x="11118987" y="2182053"/>
          <a:ext cx="1208433" cy="760759"/>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SENDING</a:t>
          </a:r>
          <a:r>
            <a:rPr lang="en-US" sz="1000" b="0" i="0" strike="noStrike" baseline="0">
              <a:solidFill>
                <a:srgbClr val="000000"/>
              </a:solidFill>
              <a:latin typeface="Arial"/>
              <a:cs typeface="Arial"/>
            </a:rPr>
            <a:t> OF PART TO NEXT STATION FOR FEBRIC PRESSING</a:t>
          </a:r>
          <a:endParaRPr lang="en-US" sz="1000" b="0" i="0" strike="noStrike">
            <a:solidFill>
              <a:srgbClr val="000000"/>
            </a:solidFill>
            <a:latin typeface="Arial"/>
            <a:cs typeface="Arial"/>
          </a:endParaRPr>
        </a:p>
      </xdr:txBody>
    </xdr:sp>
    <xdr:clientData/>
  </xdr:twoCellAnchor>
  <xdr:twoCellAnchor>
    <xdr:from>
      <xdr:col>8</xdr:col>
      <xdr:colOff>219075</xdr:colOff>
      <xdr:row>2</xdr:row>
      <xdr:rowOff>140804</xdr:rowOff>
    </xdr:from>
    <xdr:to>
      <xdr:col>13</xdr:col>
      <xdr:colOff>390525</xdr:colOff>
      <xdr:row>4</xdr:row>
      <xdr:rowOff>0</xdr:rowOff>
    </xdr:to>
    <xdr:sp macro="" textlink="">
      <xdr:nvSpPr>
        <xdr:cNvPr id="25" name="Text Box 279">
          <a:extLst>
            <a:ext uri="{FF2B5EF4-FFF2-40B4-BE49-F238E27FC236}">
              <a16:creationId xmlns:a16="http://schemas.microsoft.com/office/drawing/2014/main" id="{00000000-0008-0000-0300-000019000000}"/>
            </a:ext>
          </a:extLst>
        </xdr:cNvPr>
        <xdr:cNvSpPr txBox="1">
          <a:spLocks noChangeArrowheads="1"/>
        </xdr:cNvSpPr>
      </xdr:nvSpPr>
      <xdr:spPr bwMode="auto">
        <a:xfrm>
          <a:off x="5353050" y="474179"/>
          <a:ext cx="3352800" cy="202096"/>
        </a:xfrm>
        <a:prstGeom prst="rect">
          <a:avLst/>
        </a:prstGeom>
        <a:noFill/>
        <a:ln w="9525">
          <a:noFill/>
          <a:miter lim="800000"/>
          <a:headEnd/>
          <a:tailEnd/>
        </a:ln>
      </xdr:spPr>
      <xdr:txBody>
        <a:bodyPr vertOverflow="clip" wrap="square" lIns="27432" tIns="27432" rIns="27432" bIns="0" anchor="t" upright="1"/>
        <a:lstStyle/>
        <a:p>
          <a:pPr algn="ctr" rtl="0">
            <a:defRPr sz="1000"/>
          </a:pPr>
          <a:r>
            <a:rPr lang="en-US" sz="1100" b="1" i="0" strike="noStrike">
              <a:solidFill>
                <a:srgbClr val="000000"/>
              </a:solidFill>
              <a:latin typeface="Arial"/>
              <a:cs typeface="Arial"/>
            </a:rPr>
            <a:t>            STANDARD OPERATING SHEET (SOS)</a:t>
          </a:r>
        </a:p>
      </xdr:txBody>
    </xdr:sp>
    <xdr:clientData/>
  </xdr:twoCellAnchor>
  <xdr:twoCellAnchor editAs="oneCell">
    <xdr:from>
      <xdr:col>0</xdr:col>
      <xdr:colOff>114300</xdr:colOff>
      <xdr:row>5</xdr:row>
      <xdr:rowOff>28575</xdr:rowOff>
    </xdr:from>
    <xdr:to>
      <xdr:col>4</xdr:col>
      <xdr:colOff>533400</xdr:colOff>
      <xdr:row>13</xdr:row>
      <xdr:rowOff>238125</xdr:rowOff>
    </xdr:to>
    <xdr:pic>
      <xdr:nvPicPr>
        <xdr:cNvPr id="67484" name="Picture 77" descr="John-0303.jpg">
          <a:extLst>
            <a:ext uri="{FF2B5EF4-FFF2-40B4-BE49-F238E27FC236}">
              <a16:creationId xmlns:a16="http://schemas.microsoft.com/office/drawing/2014/main" id="{00000000-0008-0000-0300-00009C070100}"/>
            </a:ext>
          </a:extLst>
        </xdr:cNvPr>
        <xdr:cNvPicPr>
          <a:picLocks noChangeAspect="1"/>
        </xdr:cNvPicPr>
      </xdr:nvPicPr>
      <xdr:blipFill>
        <a:blip xmlns:r="http://schemas.openxmlformats.org/officeDocument/2006/relationships" r:embed="rId4" cstate="print"/>
        <a:srcRect/>
        <a:stretch>
          <a:fillRect/>
        </a:stretch>
      </xdr:blipFill>
      <xdr:spPr bwMode="auto">
        <a:xfrm>
          <a:off x="114300" y="1019175"/>
          <a:ext cx="2857500" cy="2724150"/>
        </a:xfrm>
        <a:prstGeom prst="rect">
          <a:avLst/>
        </a:prstGeom>
        <a:noFill/>
        <a:ln w="9525">
          <a:noFill/>
          <a:miter lim="800000"/>
          <a:headEnd/>
          <a:tailEnd/>
        </a:ln>
      </xdr:spPr>
    </xdr:pic>
    <xdr:clientData/>
  </xdr:twoCellAnchor>
  <xdr:twoCellAnchor>
    <xdr:from>
      <xdr:col>2</xdr:col>
      <xdr:colOff>476250</xdr:colOff>
      <xdr:row>9</xdr:row>
      <xdr:rowOff>95250</xdr:rowOff>
    </xdr:from>
    <xdr:to>
      <xdr:col>2</xdr:col>
      <xdr:colOff>523875</xdr:colOff>
      <xdr:row>14</xdr:row>
      <xdr:rowOff>114300</xdr:rowOff>
    </xdr:to>
    <xdr:sp macro="" textlink="">
      <xdr:nvSpPr>
        <xdr:cNvPr id="67485" name="Line 722">
          <a:extLst>
            <a:ext uri="{FF2B5EF4-FFF2-40B4-BE49-F238E27FC236}">
              <a16:creationId xmlns:a16="http://schemas.microsoft.com/office/drawing/2014/main" id="{00000000-0008-0000-0300-00009D070100}"/>
            </a:ext>
          </a:extLst>
        </xdr:cNvPr>
        <xdr:cNvSpPr>
          <a:spLocks noChangeShapeType="1"/>
        </xdr:cNvSpPr>
      </xdr:nvSpPr>
      <xdr:spPr bwMode="auto">
        <a:xfrm flipH="1" flipV="1">
          <a:off x="1695450" y="2343150"/>
          <a:ext cx="47625" cy="1590675"/>
        </a:xfrm>
        <a:prstGeom prst="line">
          <a:avLst/>
        </a:prstGeom>
        <a:noFill/>
        <a:ln w="9525">
          <a:solidFill>
            <a:srgbClr val="FF0000"/>
          </a:solidFill>
          <a:round/>
          <a:headEnd/>
          <a:tailEnd type="triangle" w="med" len="med"/>
        </a:ln>
      </xdr:spPr>
    </xdr:sp>
    <xdr:clientData/>
  </xdr:twoCellAnchor>
  <xdr:twoCellAnchor editAs="oneCell">
    <xdr:from>
      <xdr:col>5</xdr:col>
      <xdr:colOff>152400</xdr:colOff>
      <xdr:row>5</xdr:row>
      <xdr:rowOff>28575</xdr:rowOff>
    </xdr:from>
    <xdr:to>
      <xdr:col>10</xdr:col>
      <xdr:colOff>85725</xdr:colOff>
      <xdr:row>14</xdr:row>
      <xdr:rowOff>9525</xdr:rowOff>
    </xdr:to>
    <xdr:pic>
      <xdr:nvPicPr>
        <xdr:cNvPr id="67486" name="Picture 80" descr="John-0319.jpg">
          <a:extLst>
            <a:ext uri="{FF2B5EF4-FFF2-40B4-BE49-F238E27FC236}">
              <a16:creationId xmlns:a16="http://schemas.microsoft.com/office/drawing/2014/main" id="{00000000-0008-0000-0300-00009E070100}"/>
            </a:ext>
          </a:extLst>
        </xdr:cNvPr>
        <xdr:cNvPicPr>
          <a:picLocks noChangeAspect="1"/>
        </xdr:cNvPicPr>
      </xdr:nvPicPr>
      <xdr:blipFill>
        <a:blip xmlns:r="http://schemas.openxmlformats.org/officeDocument/2006/relationships" r:embed="rId5"/>
        <a:srcRect/>
        <a:stretch>
          <a:fillRect/>
        </a:stretch>
      </xdr:blipFill>
      <xdr:spPr bwMode="auto">
        <a:xfrm>
          <a:off x="3200400" y="1019175"/>
          <a:ext cx="3371850" cy="2809875"/>
        </a:xfrm>
        <a:prstGeom prst="rect">
          <a:avLst/>
        </a:prstGeom>
        <a:noFill/>
        <a:ln w="9525">
          <a:noFill/>
          <a:miter lim="800000"/>
          <a:headEnd/>
          <a:tailEnd/>
        </a:ln>
      </xdr:spPr>
    </xdr:pic>
    <xdr:clientData/>
  </xdr:twoCellAnchor>
  <xdr:twoCellAnchor>
    <xdr:from>
      <xdr:col>7</xdr:col>
      <xdr:colOff>857250</xdr:colOff>
      <xdr:row>10</xdr:row>
      <xdr:rowOff>66675</xdr:rowOff>
    </xdr:from>
    <xdr:to>
      <xdr:col>8</xdr:col>
      <xdr:colOff>104775</xdr:colOff>
      <xdr:row>14</xdr:row>
      <xdr:rowOff>85725</xdr:rowOff>
    </xdr:to>
    <xdr:sp macro="" textlink="">
      <xdr:nvSpPr>
        <xdr:cNvPr id="67487" name="Line 723">
          <a:extLst>
            <a:ext uri="{FF2B5EF4-FFF2-40B4-BE49-F238E27FC236}">
              <a16:creationId xmlns:a16="http://schemas.microsoft.com/office/drawing/2014/main" id="{00000000-0008-0000-0300-00009F070100}"/>
            </a:ext>
          </a:extLst>
        </xdr:cNvPr>
        <xdr:cNvSpPr>
          <a:spLocks noChangeShapeType="1"/>
        </xdr:cNvSpPr>
      </xdr:nvSpPr>
      <xdr:spPr bwMode="auto">
        <a:xfrm flipV="1">
          <a:off x="5124450" y="2628900"/>
          <a:ext cx="114300" cy="1276350"/>
        </a:xfrm>
        <a:prstGeom prst="line">
          <a:avLst/>
        </a:prstGeom>
        <a:noFill/>
        <a:ln w="9525">
          <a:solidFill>
            <a:srgbClr val="FF0000"/>
          </a:solidFill>
          <a:round/>
          <a:headEnd/>
          <a:tailEnd type="triangle" w="med" len="med"/>
        </a:ln>
      </xdr:spPr>
    </xdr:sp>
    <xdr:clientData/>
  </xdr:twoCellAnchor>
  <xdr:twoCellAnchor>
    <xdr:from>
      <xdr:col>11</xdr:col>
      <xdr:colOff>57150</xdr:colOff>
      <xdr:row>5</xdr:row>
      <xdr:rowOff>28575</xdr:rowOff>
    </xdr:from>
    <xdr:to>
      <xdr:col>16</xdr:col>
      <xdr:colOff>257175</xdr:colOff>
      <xdr:row>15</xdr:row>
      <xdr:rowOff>219075</xdr:rowOff>
    </xdr:to>
    <xdr:pic>
      <xdr:nvPicPr>
        <xdr:cNvPr id="67488" name="Picture 124" descr="DSC00808_0">
          <a:extLst>
            <a:ext uri="{FF2B5EF4-FFF2-40B4-BE49-F238E27FC236}">
              <a16:creationId xmlns:a16="http://schemas.microsoft.com/office/drawing/2014/main" id="{00000000-0008-0000-0300-0000A0070100}"/>
            </a:ext>
          </a:extLst>
        </xdr:cNvPr>
        <xdr:cNvPicPr>
          <a:picLocks noChangeAspect="1" noChangeArrowheads="1"/>
        </xdr:cNvPicPr>
      </xdr:nvPicPr>
      <xdr:blipFill>
        <a:blip xmlns:r="http://schemas.openxmlformats.org/officeDocument/2006/relationships" r:embed="rId6"/>
        <a:srcRect/>
        <a:stretch>
          <a:fillRect/>
        </a:stretch>
      </xdr:blipFill>
      <xdr:spPr bwMode="auto">
        <a:xfrm>
          <a:off x="7153275" y="1019175"/>
          <a:ext cx="3190875" cy="3333750"/>
        </a:xfrm>
        <a:prstGeom prst="rect">
          <a:avLst/>
        </a:prstGeom>
        <a:noFill/>
        <a:ln w="12700">
          <a:solidFill>
            <a:srgbClr val="000000"/>
          </a:solidFill>
          <a:miter lim="800000"/>
          <a:headEnd/>
          <a:tailEnd/>
        </a:ln>
      </xdr:spPr>
    </xdr:pic>
    <xdr:clientData/>
  </xdr:twoCellAnchor>
  <xdr:twoCellAnchor>
    <xdr:from>
      <xdr:col>15</xdr:col>
      <xdr:colOff>9525</xdr:colOff>
      <xdr:row>10</xdr:row>
      <xdr:rowOff>28575</xdr:rowOff>
    </xdr:from>
    <xdr:to>
      <xdr:col>17</xdr:col>
      <xdr:colOff>409575</xdr:colOff>
      <xdr:row>11</xdr:row>
      <xdr:rowOff>47625</xdr:rowOff>
    </xdr:to>
    <xdr:sp macro="" textlink="">
      <xdr:nvSpPr>
        <xdr:cNvPr id="67489" name="Line 724">
          <a:extLst>
            <a:ext uri="{FF2B5EF4-FFF2-40B4-BE49-F238E27FC236}">
              <a16:creationId xmlns:a16="http://schemas.microsoft.com/office/drawing/2014/main" id="{00000000-0008-0000-0300-0000A1070100}"/>
            </a:ext>
          </a:extLst>
        </xdr:cNvPr>
        <xdr:cNvSpPr>
          <a:spLocks noChangeShapeType="1"/>
        </xdr:cNvSpPr>
      </xdr:nvSpPr>
      <xdr:spPr bwMode="auto">
        <a:xfrm flipH="1">
          <a:off x="9486900" y="2590800"/>
          <a:ext cx="1619250" cy="333375"/>
        </a:xfrm>
        <a:prstGeom prst="line">
          <a:avLst/>
        </a:prstGeom>
        <a:noFill/>
        <a:ln w="9525">
          <a:solidFill>
            <a:srgbClr val="FF0000"/>
          </a:solid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152400</xdr:colOff>
      <xdr:row>0</xdr:row>
      <xdr:rowOff>28575</xdr:rowOff>
    </xdr:from>
    <xdr:to>
      <xdr:col>13</xdr:col>
      <xdr:colOff>323850</xdr:colOff>
      <xdr:row>1</xdr:row>
      <xdr:rowOff>123825</xdr:rowOff>
    </xdr:to>
    <xdr:pic>
      <xdr:nvPicPr>
        <xdr:cNvPr id="72366" name="Picture 1" descr="cid:image006.gif@01C6990F.8FDBBE60">
          <a:extLst>
            <a:ext uri="{FF2B5EF4-FFF2-40B4-BE49-F238E27FC236}">
              <a16:creationId xmlns:a16="http://schemas.microsoft.com/office/drawing/2014/main" id="{00000000-0008-0000-0400-0000AE1A0100}"/>
            </a:ext>
          </a:extLst>
        </xdr:cNvPr>
        <xdr:cNvPicPr>
          <a:picLocks noChangeAspect="1" noChangeArrowheads="1"/>
        </xdr:cNvPicPr>
      </xdr:nvPicPr>
      <xdr:blipFill>
        <a:blip xmlns:r="http://schemas.openxmlformats.org/officeDocument/2006/relationships" r:embed="rId1" r:link="rId2">
          <a:grayscl/>
        </a:blip>
        <a:srcRect/>
        <a:stretch>
          <a:fillRect/>
        </a:stretch>
      </xdr:blipFill>
      <xdr:spPr bwMode="auto">
        <a:xfrm>
          <a:off x="5953125" y="28575"/>
          <a:ext cx="2743200" cy="257175"/>
        </a:xfrm>
        <a:prstGeom prst="rect">
          <a:avLst/>
        </a:prstGeom>
        <a:solidFill>
          <a:srgbClr val="000000"/>
        </a:solidFill>
        <a:ln w="9525">
          <a:noFill/>
          <a:miter lim="800000"/>
          <a:headEnd/>
          <a:tailEnd/>
        </a:ln>
      </xdr:spPr>
    </xdr:pic>
    <xdr:clientData/>
  </xdr:twoCellAnchor>
  <xdr:twoCellAnchor editAs="oneCell">
    <xdr:from>
      <xdr:col>8</xdr:col>
      <xdr:colOff>123825</xdr:colOff>
      <xdr:row>0</xdr:row>
      <xdr:rowOff>114300</xdr:rowOff>
    </xdr:from>
    <xdr:to>
      <xdr:col>9</xdr:col>
      <xdr:colOff>0</xdr:colOff>
      <xdr:row>2</xdr:row>
      <xdr:rowOff>133350</xdr:rowOff>
    </xdr:to>
    <xdr:pic>
      <xdr:nvPicPr>
        <xdr:cNvPr id="72367" name="Picture 2">
          <a:extLst>
            <a:ext uri="{FF2B5EF4-FFF2-40B4-BE49-F238E27FC236}">
              <a16:creationId xmlns:a16="http://schemas.microsoft.com/office/drawing/2014/main" id="{00000000-0008-0000-0400-0000AF1A01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314950" y="114300"/>
          <a:ext cx="485775" cy="352425"/>
        </a:xfrm>
        <a:prstGeom prst="rect">
          <a:avLst/>
        </a:prstGeom>
        <a:noFill/>
        <a:ln w="9525">
          <a:noFill/>
          <a:miter lim="800000"/>
          <a:headEnd/>
          <a:tailEnd/>
        </a:ln>
      </xdr:spPr>
    </xdr:pic>
    <xdr:clientData/>
  </xdr:twoCellAnchor>
  <xdr:twoCellAnchor>
    <xdr:from>
      <xdr:col>18</xdr:col>
      <xdr:colOff>47625</xdr:colOff>
      <xdr:row>0</xdr:row>
      <xdr:rowOff>9525</xdr:rowOff>
    </xdr:from>
    <xdr:to>
      <xdr:col>18</xdr:col>
      <xdr:colOff>152400</xdr:colOff>
      <xdr:row>1</xdr:row>
      <xdr:rowOff>0</xdr:rowOff>
    </xdr:to>
    <xdr:sp macro="" textlink="">
      <xdr:nvSpPr>
        <xdr:cNvPr id="72368" name="Oval 3">
          <a:extLst>
            <a:ext uri="{FF2B5EF4-FFF2-40B4-BE49-F238E27FC236}">
              <a16:creationId xmlns:a16="http://schemas.microsoft.com/office/drawing/2014/main" id="{00000000-0008-0000-0400-0000B01A0100}"/>
            </a:ext>
          </a:extLst>
        </xdr:cNvPr>
        <xdr:cNvSpPr>
          <a:spLocks noChangeArrowheads="1"/>
        </xdr:cNvSpPr>
      </xdr:nvSpPr>
      <xdr:spPr bwMode="auto">
        <a:xfrm>
          <a:off x="11534775" y="9525"/>
          <a:ext cx="104775" cy="152400"/>
        </a:xfrm>
        <a:prstGeom prst="ellipse">
          <a:avLst/>
        </a:prstGeom>
        <a:solidFill>
          <a:srgbClr val="008000"/>
        </a:solidFill>
        <a:ln w="9525">
          <a:solidFill>
            <a:srgbClr val="000000"/>
          </a:solidFill>
          <a:round/>
          <a:headEnd/>
          <a:tailEnd/>
        </a:ln>
      </xdr:spPr>
    </xdr:sp>
    <xdr:clientData/>
  </xdr:twoCellAnchor>
  <xdr:twoCellAnchor>
    <xdr:from>
      <xdr:col>18</xdr:col>
      <xdr:colOff>57150</xdr:colOff>
      <xdr:row>1</xdr:row>
      <xdr:rowOff>38100</xdr:rowOff>
    </xdr:from>
    <xdr:to>
      <xdr:col>18</xdr:col>
      <xdr:colOff>209550</xdr:colOff>
      <xdr:row>1</xdr:row>
      <xdr:rowOff>161925</xdr:rowOff>
    </xdr:to>
    <xdr:sp macro="" textlink="">
      <xdr:nvSpPr>
        <xdr:cNvPr id="72369" name="Rectangle 4">
          <a:extLst>
            <a:ext uri="{FF2B5EF4-FFF2-40B4-BE49-F238E27FC236}">
              <a16:creationId xmlns:a16="http://schemas.microsoft.com/office/drawing/2014/main" id="{00000000-0008-0000-0400-0000B11A0100}"/>
            </a:ext>
          </a:extLst>
        </xdr:cNvPr>
        <xdr:cNvSpPr>
          <a:spLocks noChangeArrowheads="1"/>
        </xdr:cNvSpPr>
      </xdr:nvSpPr>
      <xdr:spPr bwMode="auto">
        <a:xfrm>
          <a:off x="11544300" y="200025"/>
          <a:ext cx="152400" cy="123825"/>
        </a:xfrm>
        <a:prstGeom prst="rect">
          <a:avLst/>
        </a:prstGeom>
        <a:solidFill>
          <a:srgbClr val="0000FF"/>
        </a:solidFill>
        <a:ln w="9525">
          <a:solidFill>
            <a:srgbClr val="000000"/>
          </a:solidFill>
          <a:miter lim="800000"/>
          <a:headEnd/>
          <a:tailEnd/>
        </a:ln>
      </xdr:spPr>
    </xdr:sp>
    <xdr:clientData/>
  </xdr:twoCellAnchor>
  <xdr:twoCellAnchor>
    <xdr:from>
      <xdr:col>18</xdr:col>
      <xdr:colOff>38100</xdr:colOff>
      <xdr:row>2</xdr:row>
      <xdr:rowOff>9525</xdr:rowOff>
    </xdr:from>
    <xdr:to>
      <xdr:col>18</xdr:col>
      <xdr:colOff>190500</xdr:colOff>
      <xdr:row>2</xdr:row>
      <xdr:rowOff>161925</xdr:rowOff>
    </xdr:to>
    <xdr:sp macro="" textlink="">
      <xdr:nvSpPr>
        <xdr:cNvPr id="72370" name="AutoShape 5">
          <a:extLst>
            <a:ext uri="{FF2B5EF4-FFF2-40B4-BE49-F238E27FC236}">
              <a16:creationId xmlns:a16="http://schemas.microsoft.com/office/drawing/2014/main" id="{00000000-0008-0000-0400-0000B21A0100}"/>
            </a:ext>
          </a:extLst>
        </xdr:cNvPr>
        <xdr:cNvSpPr>
          <a:spLocks noChangeArrowheads="1"/>
        </xdr:cNvSpPr>
      </xdr:nvSpPr>
      <xdr:spPr bwMode="auto">
        <a:xfrm>
          <a:off x="11525250" y="342900"/>
          <a:ext cx="152400" cy="15240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18</xdr:col>
      <xdr:colOff>266700</xdr:colOff>
      <xdr:row>0</xdr:row>
      <xdr:rowOff>85725</xdr:rowOff>
    </xdr:from>
    <xdr:to>
      <xdr:col>18</xdr:col>
      <xdr:colOff>571500</xdr:colOff>
      <xdr:row>0</xdr:row>
      <xdr:rowOff>95250</xdr:rowOff>
    </xdr:to>
    <xdr:sp macro="" textlink="">
      <xdr:nvSpPr>
        <xdr:cNvPr id="72371" name="Line 6">
          <a:extLst>
            <a:ext uri="{FF2B5EF4-FFF2-40B4-BE49-F238E27FC236}">
              <a16:creationId xmlns:a16="http://schemas.microsoft.com/office/drawing/2014/main" id="{00000000-0008-0000-0400-0000B31A0100}"/>
            </a:ext>
          </a:extLst>
        </xdr:cNvPr>
        <xdr:cNvSpPr>
          <a:spLocks noChangeShapeType="1"/>
        </xdr:cNvSpPr>
      </xdr:nvSpPr>
      <xdr:spPr bwMode="auto">
        <a:xfrm flipV="1">
          <a:off x="11753850" y="85725"/>
          <a:ext cx="304800" cy="9525"/>
        </a:xfrm>
        <a:prstGeom prst="line">
          <a:avLst/>
        </a:prstGeom>
        <a:noFill/>
        <a:ln w="9525">
          <a:solidFill>
            <a:srgbClr val="000000"/>
          </a:solidFill>
          <a:round/>
          <a:headEnd/>
          <a:tailEnd type="triangle" w="med" len="med"/>
        </a:ln>
      </xdr:spPr>
    </xdr:sp>
    <xdr:clientData/>
  </xdr:twoCellAnchor>
  <xdr:twoCellAnchor>
    <xdr:from>
      <xdr:col>18</xdr:col>
      <xdr:colOff>285750</xdr:colOff>
      <xdr:row>1</xdr:row>
      <xdr:rowOff>123825</xdr:rowOff>
    </xdr:from>
    <xdr:to>
      <xdr:col>18</xdr:col>
      <xdr:colOff>590550</xdr:colOff>
      <xdr:row>1</xdr:row>
      <xdr:rowOff>123825</xdr:rowOff>
    </xdr:to>
    <xdr:sp macro="" textlink="">
      <xdr:nvSpPr>
        <xdr:cNvPr id="72372" name="Line 7">
          <a:extLst>
            <a:ext uri="{FF2B5EF4-FFF2-40B4-BE49-F238E27FC236}">
              <a16:creationId xmlns:a16="http://schemas.microsoft.com/office/drawing/2014/main" id="{00000000-0008-0000-0400-0000B41A0100}"/>
            </a:ext>
          </a:extLst>
        </xdr:cNvPr>
        <xdr:cNvSpPr>
          <a:spLocks noChangeShapeType="1"/>
        </xdr:cNvSpPr>
      </xdr:nvSpPr>
      <xdr:spPr bwMode="auto">
        <a:xfrm>
          <a:off x="11772900" y="285750"/>
          <a:ext cx="304800" cy="0"/>
        </a:xfrm>
        <a:prstGeom prst="line">
          <a:avLst/>
        </a:prstGeom>
        <a:noFill/>
        <a:ln w="9525">
          <a:solidFill>
            <a:srgbClr val="000000"/>
          </a:solidFill>
          <a:round/>
          <a:headEnd/>
          <a:tailEnd type="triangle" w="med" len="med"/>
        </a:ln>
      </xdr:spPr>
    </xdr:sp>
    <xdr:clientData/>
  </xdr:twoCellAnchor>
  <xdr:twoCellAnchor>
    <xdr:from>
      <xdr:col>18</xdr:col>
      <xdr:colOff>304800</xdr:colOff>
      <xdr:row>2</xdr:row>
      <xdr:rowOff>114300</xdr:rowOff>
    </xdr:from>
    <xdr:to>
      <xdr:col>18</xdr:col>
      <xdr:colOff>590550</xdr:colOff>
      <xdr:row>2</xdr:row>
      <xdr:rowOff>114300</xdr:rowOff>
    </xdr:to>
    <xdr:sp macro="" textlink="">
      <xdr:nvSpPr>
        <xdr:cNvPr id="72373" name="Line 8">
          <a:extLst>
            <a:ext uri="{FF2B5EF4-FFF2-40B4-BE49-F238E27FC236}">
              <a16:creationId xmlns:a16="http://schemas.microsoft.com/office/drawing/2014/main" id="{00000000-0008-0000-0400-0000B51A0100}"/>
            </a:ext>
          </a:extLst>
        </xdr:cNvPr>
        <xdr:cNvSpPr>
          <a:spLocks noChangeShapeType="1"/>
        </xdr:cNvSpPr>
      </xdr:nvSpPr>
      <xdr:spPr bwMode="auto">
        <a:xfrm>
          <a:off x="11791950" y="447675"/>
          <a:ext cx="285750" cy="0"/>
        </a:xfrm>
        <a:prstGeom prst="line">
          <a:avLst/>
        </a:prstGeom>
        <a:noFill/>
        <a:ln w="9525">
          <a:solidFill>
            <a:srgbClr val="000000"/>
          </a:solidFill>
          <a:round/>
          <a:headEnd/>
          <a:tailEnd type="triangle" w="med" len="med"/>
        </a:ln>
      </xdr:spPr>
    </xdr:sp>
    <xdr:clientData/>
  </xdr:twoCellAnchor>
  <xdr:twoCellAnchor>
    <xdr:from>
      <xdr:col>5</xdr:col>
      <xdr:colOff>133350</xdr:colOff>
      <xdr:row>17</xdr:row>
      <xdr:rowOff>38100</xdr:rowOff>
    </xdr:from>
    <xdr:to>
      <xdr:col>5</xdr:col>
      <xdr:colOff>257175</xdr:colOff>
      <xdr:row>17</xdr:row>
      <xdr:rowOff>142875</xdr:rowOff>
    </xdr:to>
    <xdr:sp macro="" textlink="">
      <xdr:nvSpPr>
        <xdr:cNvPr id="72374" name="Oval 9">
          <a:extLst>
            <a:ext uri="{FF2B5EF4-FFF2-40B4-BE49-F238E27FC236}">
              <a16:creationId xmlns:a16="http://schemas.microsoft.com/office/drawing/2014/main" id="{00000000-0008-0000-0400-0000B61A0100}"/>
            </a:ext>
          </a:extLst>
        </xdr:cNvPr>
        <xdr:cNvSpPr>
          <a:spLocks noChangeArrowheads="1"/>
        </xdr:cNvSpPr>
      </xdr:nvSpPr>
      <xdr:spPr bwMode="auto">
        <a:xfrm>
          <a:off x="3181350" y="2876550"/>
          <a:ext cx="123825" cy="104775"/>
        </a:xfrm>
        <a:prstGeom prst="ellipse">
          <a:avLst/>
        </a:prstGeom>
        <a:solidFill>
          <a:srgbClr val="008000"/>
        </a:solidFill>
        <a:ln w="9525">
          <a:solidFill>
            <a:srgbClr val="000000"/>
          </a:solidFill>
          <a:round/>
          <a:headEnd/>
          <a:tailEnd/>
        </a:ln>
      </xdr:spPr>
    </xdr:sp>
    <xdr:clientData/>
  </xdr:twoCellAnchor>
  <xdr:twoCellAnchor>
    <xdr:from>
      <xdr:col>5</xdr:col>
      <xdr:colOff>66675</xdr:colOff>
      <xdr:row>20</xdr:row>
      <xdr:rowOff>57150</xdr:rowOff>
    </xdr:from>
    <xdr:to>
      <xdr:col>5</xdr:col>
      <xdr:colOff>219075</xdr:colOff>
      <xdr:row>20</xdr:row>
      <xdr:rowOff>152400</xdr:rowOff>
    </xdr:to>
    <xdr:sp macro="" textlink="">
      <xdr:nvSpPr>
        <xdr:cNvPr id="11" name="Rectangle 10">
          <a:extLst>
            <a:ext uri="{FF2B5EF4-FFF2-40B4-BE49-F238E27FC236}">
              <a16:creationId xmlns:a16="http://schemas.microsoft.com/office/drawing/2014/main" id="{00000000-0008-0000-0400-00000B000000}"/>
            </a:ext>
          </a:extLst>
        </xdr:cNvPr>
        <xdr:cNvSpPr>
          <a:spLocks noChangeArrowheads="1"/>
        </xdr:cNvSpPr>
      </xdr:nvSpPr>
      <xdr:spPr bwMode="auto">
        <a:xfrm>
          <a:off x="3114675" y="3390900"/>
          <a:ext cx="152400" cy="95250"/>
        </a:xfrm>
        <a:prstGeom prst="rect">
          <a:avLst/>
        </a:prstGeom>
        <a:solidFill>
          <a:srgbClr val="0000FF"/>
        </a:solidFill>
        <a:ln w="9525">
          <a:solidFill>
            <a:srgbClr val="000000"/>
          </a:solidFill>
          <a:miter lim="800000"/>
          <a:headEnd/>
          <a:tailEnd/>
        </a:ln>
      </xdr:spPr>
      <xdr:txBody>
        <a:bodyPr/>
        <a:lstStyle/>
        <a:p>
          <a:r>
            <a:rPr lang="en-US"/>
            <a:t>  </a:t>
          </a:r>
        </a:p>
      </xdr:txBody>
    </xdr:sp>
    <xdr:clientData/>
  </xdr:twoCellAnchor>
  <xdr:twoCellAnchor>
    <xdr:from>
      <xdr:col>5</xdr:col>
      <xdr:colOff>38100</xdr:colOff>
      <xdr:row>24</xdr:row>
      <xdr:rowOff>47625</xdr:rowOff>
    </xdr:from>
    <xdr:to>
      <xdr:col>5</xdr:col>
      <xdr:colOff>171450</xdr:colOff>
      <xdr:row>25</xdr:row>
      <xdr:rowOff>28575</xdr:rowOff>
    </xdr:to>
    <xdr:sp macro="" textlink="">
      <xdr:nvSpPr>
        <xdr:cNvPr id="72376" name="AutoShape 11">
          <a:extLst>
            <a:ext uri="{FF2B5EF4-FFF2-40B4-BE49-F238E27FC236}">
              <a16:creationId xmlns:a16="http://schemas.microsoft.com/office/drawing/2014/main" id="{00000000-0008-0000-0400-0000B81A0100}"/>
            </a:ext>
          </a:extLst>
        </xdr:cNvPr>
        <xdr:cNvSpPr>
          <a:spLocks noChangeArrowheads="1"/>
        </xdr:cNvSpPr>
      </xdr:nvSpPr>
      <xdr:spPr bwMode="auto">
        <a:xfrm>
          <a:off x="3086100" y="4038600"/>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11</xdr:col>
      <xdr:colOff>28575</xdr:colOff>
      <xdr:row>17</xdr:row>
      <xdr:rowOff>38100</xdr:rowOff>
    </xdr:from>
    <xdr:to>
      <xdr:col>11</xdr:col>
      <xdr:colOff>171450</xdr:colOff>
      <xdr:row>18</xdr:row>
      <xdr:rowOff>0</xdr:rowOff>
    </xdr:to>
    <xdr:sp macro="" textlink="">
      <xdr:nvSpPr>
        <xdr:cNvPr id="72377" name="Oval 12">
          <a:extLst>
            <a:ext uri="{FF2B5EF4-FFF2-40B4-BE49-F238E27FC236}">
              <a16:creationId xmlns:a16="http://schemas.microsoft.com/office/drawing/2014/main" id="{00000000-0008-0000-0400-0000B91A0100}"/>
            </a:ext>
          </a:extLst>
        </xdr:cNvPr>
        <xdr:cNvSpPr>
          <a:spLocks noChangeArrowheads="1"/>
        </xdr:cNvSpPr>
      </xdr:nvSpPr>
      <xdr:spPr bwMode="auto">
        <a:xfrm>
          <a:off x="7181850" y="2876550"/>
          <a:ext cx="142875" cy="123825"/>
        </a:xfrm>
        <a:prstGeom prst="ellipse">
          <a:avLst/>
        </a:prstGeom>
        <a:solidFill>
          <a:srgbClr val="008000"/>
        </a:solidFill>
        <a:ln w="9525">
          <a:solidFill>
            <a:srgbClr val="000000"/>
          </a:solidFill>
          <a:round/>
          <a:headEnd/>
          <a:tailEnd/>
        </a:ln>
      </xdr:spPr>
    </xdr:sp>
    <xdr:clientData/>
  </xdr:twoCellAnchor>
  <xdr:twoCellAnchor>
    <xdr:from>
      <xdr:col>0</xdr:col>
      <xdr:colOff>38100</xdr:colOff>
      <xdr:row>41</xdr:row>
      <xdr:rowOff>28575</xdr:rowOff>
    </xdr:from>
    <xdr:to>
      <xdr:col>0</xdr:col>
      <xdr:colOff>142875</xdr:colOff>
      <xdr:row>41</xdr:row>
      <xdr:rowOff>152400</xdr:rowOff>
    </xdr:to>
    <xdr:sp macro="" textlink="">
      <xdr:nvSpPr>
        <xdr:cNvPr id="72378" name="Oval 13">
          <a:extLst>
            <a:ext uri="{FF2B5EF4-FFF2-40B4-BE49-F238E27FC236}">
              <a16:creationId xmlns:a16="http://schemas.microsoft.com/office/drawing/2014/main" id="{00000000-0008-0000-0400-0000BA1A0100}"/>
            </a:ext>
          </a:extLst>
        </xdr:cNvPr>
        <xdr:cNvSpPr>
          <a:spLocks noChangeArrowheads="1"/>
        </xdr:cNvSpPr>
      </xdr:nvSpPr>
      <xdr:spPr bwMode="auto">
        <a:xfrm>
          <a:off x="38100" y="6886575"/>
          <a:ext cx="104775" cy="123825"/>
        </a:xfrm>
        <a:prstGeom prst="ellipse">
          <a:avLst/>
        </a:prstGeom>
        <a:solidFill>
          <a:srgbClr val="339966"/>
        </a:solidFill>
        <a:ln w="9525">
          <a:solidFill>
            <a:srgbClr val="000000"/>
          </a:solidFill>
          <a:round/>
          <a:headEnd/>
          <a:tailEnd/>
        </a:ln>
      </xdr:spPr>
    </xdr:sp>
    <xdr:clientData/>
  </xdr:twoCellAnchor>
  <xdr:twoCellAnchor>
    <xdr:from>
      <xdr:col>5</xdr:col>
      <xdr:colOff>47625</xdr:colOff>
      <xdr:row>41</xdr:row>
      <xdr:rowOff>38100</xdr:rowOff>
    </xdr:from>
    <xdr:to>
      <xdr:col>5</xdr:col>
      <xdr:colOff>152400</xdr:colOff>
      <xdr:row>42</xdr:row>
      <xdr:rowOff>0</xdr:rowOff>
    </xdr:to>
    <xdr:sp macro="" textlink="">
      <xdr:nvSpPr>
        <xdr:cNvPr id="72379" name="Oval 14">
          <a:extLst>
            <a:ext uri="{FF2B5EF4-FFF2-40B4-BE49-F238E27FC236}">
              <a16:creationId xmlns:a16="http://schemas.microsoft.com/office/drawing/2014/main" id="{00000000-0008-0000-0400-0000BB1A0100}"/>
            </a:ext>
          </a:extLst>
        </xdr:cNvPr>
        <xdr:cNvSpPr>
          <a:spLocks noChangeArrowheads="1"/>
        </xdr:cNvSpPr>
      </xdr:nvSpPr>
      <xdr:spPr bwMode="auto">
        <a:xfrm>
          <a:off x="3095625" y="6896100"/>
          <a:ext cx="104775" cy="123825"/>
        </a:xfrm>
        <a:prstGeom prst="ellipse">
          <a:avLst/>
        </a:prstGeom>
        <a:solidFill>
          <a:srgbClr val="339966"/>
        </a:solidFill>
        <a:ln w="9525">
          <a:solidFill>
            <a:srgbClr val="000000"/>
          </a:solidFill>
          <a:round/>
          <a:headEnd/>
          <a:tailEnd/>
        </a:ln>
      </xdr:spPr>
    </xdr:sp>
    <xdr:clientData/>
  </xdr:twoCellAnchor>
  <xdr:twoCellAnchor>
    <xdr:from>
      <xdr:col>11</xdr:col>
      <xdr:colOff>0</xdr:colOff>
      <xdr:row>20</xdr:row>
      <xdr:rowOff>47625</xdr:rowOff>
    </xdr:from>
    <xdr:to>
      <xdr:col>11</xdr:col>
      <xdr:colOff>152400</xdr:colOff>
      <xdr:row>20</xdr:row>
      <xdr:rowOff>142875</xdr:rowOff>
    </xdr:to>
    <xdr:sp macro="" textlink="">
      <xdr:nvSpPr>
        <xdr:cNvPr id="72380" name="Rectangle 15">
          <a:extLst>
            <a:ext uri="{FF2B5EF4-FFF2-40B4-BE49-F238E27FC236}">
              <a16:creationId xmlns:a16="http://schemas.microsoft.com/office/drawing/2014/main" id="{00000000-0008-0000-0400-0000BC1A0100}"/>
            </a:ext>
          </a:extLst>
        </xdr:cNvPr>
        <xdr:cNvSpPr>
          <a:spLocks noChangeArrowheads="1"/>
        </xdr:cNvSpPr>
      </xdr:nvSpPr>
      <xdr:spPr bwMode="auto">
        <a:xfrm>
          <a:off x="7153275" y="3381375"/>
          <a:ext cx="152400" cy="95250"/>
        </a:xfrm>
        <a:prstGeom prst="rect">
          <a:avLst/>
        </a:prstGeom>
        <a:solidFill>
          <a:srgbClr val="0000FF"/>
        </a:solidFill>
        <a:ln w="9525">
          <a:solidFill>
            <a:srgbClr val="000000"/>
          </a:solidFill>
          <a:miter lim="800000"/>
          <a:headEnd/>
          <a:tailEnd/>
        </a:ln>
      </xdr:spPr>
    </xdr:sp>
    <xdr:clientData/>
  </xdr:twoCellAnchor>
  <xdr:twoCellAnchor>
    <xdr:from>
      <xdr:col>0</xdr:col>
      <xdr:colOff>0</xdr:colOff>
      <xdr:row>47</xdr:row>
      <xdr:rowOff>66675</xdr:rowOff>
    </xdr:from>
    <xdr:to>
      <xdr:col>0</xdr:col>
      <xdr:colOff>161925</xdr:colOff>
      <xdr:row>48</xdr:row>
      <xdr:rowOff>0</xdr:rowOff>
    </xdr:to>
    <xdr:sp macro="" textlink="">
      <xdr:nvSpPr>
        <xdr:cNvPr id="72381" name="Rectangle 16">
          <a:extLst>
            <a:ext uri="{FF2B5EF4-FFF2-40B4-BE49-F238E27FC236}">
              <a16:creationId xmlns:a16="http://schemas.microsoft.com/office/drawing/2014/main" id="{00000000-0008-0000-0400-0000BD1A0100}"/>
            </a:ext>
          </a:extLst>
        </xdr:cNvPr>
        <xdr:cNvSpPr>
          <a:spLocks noChangeArrowheads="1"/>
        </xdr:cNvSpPr>
      </xdr:nvSpPr>
      <xdr:spPr bwMode="auto">
        <a:xfrm>
          <a:off x="0" y="8058150"/>
          <a:ext cx="161925" cy="171450"/>
        </a:xfrm>
        <a:prstGeom prst="rect">
          <a:avLst/>
        </a:prstGeom>
        <a:solidFill>
          <a:srgbClr val="0000FF"/>
        </a:solidFill>
        <a:ln w="9525">
          <a:solidFill>
            <a:srgbClr val="000000"/>
          </a:solidFill>
          <a:miter lim="800000"/>
          <a:headEnd/>
          <a:tailEnd/>
        </a:ln>
      </xdr:spPr>
    </xdr:sp>
    <xdr:clientData/>
  </xdr:twoCellAnchor>
  <xdr:twoCellAnchor>
    <xdr:from>
      <xdr:col>5</xdr:col>
      <xdr:colOff>47625</xdr:colOff>
      <xdr:row>47</xdr:row>
      <xdr:rowOff>28575</xdr:rowOff>
    </xdr:from>
    <xdr:to>
      <xdr:col>5</xdr:col>
      <xdr:colOff>200025</xdr:colOff>
      <xdr:row>47</xdr:row>
      <xdr:rowOff>123825</xdr:rowOff>
    </xdr:to>
    <xdr:sp macro="" textlink="">
      <xdr:nvSpPr>
        <xdr:cNvPr id="72382" name="Rectangle 17">
          <a:extLst>
            <a:ext uri="{FF2B5EF4-FFF2-40B4-BE49-F238E27FC236}">
              <a16:creationId xmlns:a16="http://schemas.microsoft.com/office/drawing/2014/main" id="{00000000-0008-0000-0400-0000BE1A0100}"/>
            </a:ext>
          </a:extLst>
        </xdr:cNvPr>
        <xdr:cNvSpPr>
          <a:spLocks noChangeArrowheads="1"/>
        </xdr:cNvSpPr>
      </xdr:nvSpPr>
      <xdr:spPr bwMode="auto">
        <a:xfrm>
          <a:off x="3095625" y="8020050"/>
          <a:ext cx="152400" cy="95250"/>
        </a:xfrm>
        <a:prstGeom prst="rect">
          <a:avLst/>
        </a:prstGeom>
        <a:solidFill>
          <a:srgbClr val="0000FF"/>
        </a:solidFill>
        <a:ln w="9525">
          <a:solidFill>
            <a:srgbClr val="000000"/>
          </a:solidFill>
          <a:miter lim="800000"/>
          <a:headEnd/>
          <a:tailEnd/>
        </a:ln>
      </xdr:spPr>
    </xdr:sp>
    <xdr:clientData/>
  </xdr:twoCellAnchor>
  <xdr:twoCellAnchor>
    <xdr:from>
      <xdr:col>11</xdr:col>
      <xdr:colOff>38100</xdr:colOff>
      <xdr:row>24</xdr:row>
      <xdr:rowOff>28575</xdr:rowOff>
    </xdr:from>
    <xdr:to>
      <xdr:col>11</xdr:col>
      <xdr:colOff>171450</xdr:colOff>
      <xdr:row>25</xdr:row>
      <xdr:rowOff>9525</xdr:rowOff>
    </xdr:to>
    <xdr:sp macro="" textlink="">
      <xdr:nvSpPr>
        <xdr:cNvPr id="72383" name="AutoShape 18">
          <a:extLst>
            <a:ext uri="{FF2B5EF4-FFF2-40B4-BE49-F238E27FC236}">
              <a16:creationId xmlns:a16="http://schemas.microsoft.com/office/drawing/2014/main" id="{00000000-0008-0000-0400-0000BF1A0100}"/>
            </a:ext>
          </a:extLst>
        </xdr:cNvPr>
        <xdr:cNvSpPr>
          <a:spLocks noChangeArrowheads="1"/>
        </xdr:cNvSpPr>
      </xdr:nvSpPr>
      <xdr:spPr bwMode="auto">
        <a:xfrm>
          <a:off x="7191375" y="4019550"/>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0</xdr:col>
      <xdr:colOff>76200</xdr:colOff>
      <xdr:row>51</xdr:row>
      <xdr:rowOff>19050</xdr:rowOff>
    </xdr:from>
    <xdr:to>
      <xdr:col>0</xdr:col>
      <xdr:colOff>209550</xdr:colOff>
      <xdr:row>52</xdr:row>
      <xdr:rowOff>0</xdr:rowOff>
    </xdr:to>
    <xdr:sp macro="" textlink="">
      <xdr:nvSpPr>
        <xdr:cNvPr id="72384" name="AutoShape 19">
          <a:extLst>
            <a:ext uri="{FF2B5EF4-FFF2-40B4-BE49-F238E27FC236}">
              <a16:creationId xmlns:a16="http://schemas.microsoft.com/office/drawing/2014/main" id="{00000000-0008-0000-0400-0000C01A0100}"/>
            </a:ext>
          </a:extLst>
        </xdr:cNvPr>
        <xdr:cNvSpPr>
          <a:spLocks noChangeArrowheads="1"/>
        </xdr:cNvSpPr>
      </xdr:nvSpPr>
      <xdr:spPr bwMode="auto">
        <a:xfrm>
          <a:off x="76200" y="8743950"/>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5</xdr:col>
      <xdr:colOff>57150</xdr:colOff>
      <xdr:row>51</xdr:row>
      <xdr:rowOff>9525</xdr:rowOff>
    </xdr:from>
    <xdr:to>
      <xdr:col>5</xdr:col>
      <xdr:colOff>190500</xdr:colOff>
      <xdr:row>51</xdr:row>
      <xdr:rowOff>152400</xdr:rowOff>
    </xdr:to>
    <xdr:sp macro="" textlink="">
      <xdr:nvSpPr>
        <xdr:cNvPr id="72385" name="AutoShape 20">
          <a:extLst>
            <a:ext uri="{FF2B5EF4-FFF2-40B4-BE49-F238E27FC236}">
              <a16:creationId xmlns:a16="http://schemas.microsoft.com/office/drawing/2014/main" id="{00000000-0008-0000-0400-0000C11A0100}"/>
            </a:ext>
          </a:extLst>
        </xdr:cNvPr>
        <xdr:cNvSpPr>
          <a:spLocks noChangeArrowheads="1"/>
        </xdr:cNvSpPr>
      </xdr:nvSpPr>
      <xdr:spPr bwMode="auto">
        <a:xfrm>
          <a:off x="3105150" y="8734425"/>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16</xdr:col>
      <xdr:colOff>104775</xdr:colOff>
      <xdr:row>4</xdr:row>
      <xdr:rowOff>66675</xdr:rowOff>
    </xdr:from>
    <xdr:to>
      <xdr:col>16</xdr:col>
      <xdr:colOff>419100</xdr:colOff>
      <xdr:row>6</xdr:row>
      <xdr:rowOff>95250</xdr:rowOff>
    </xdr:to>
    <xdr:sp macro="" textlink="">
      <xdr:nvSpPr>
        <xdr:cNvPr id="22" name="Oval 22">
          <a:extLst>
            <a:ext uri="{FF2B5EF4-FFF2-40B4-BE49-F238E27FC236}">
              <a16:creationId xmlns:a16="http://schemas.microsoft.com/office/drawing/2014/main" id="{00000000-0008-0000-0400-000016000000}"/>
            </a:ext>
          </a:extLst>
        </xdr:cNvPr>
        <xdr:cNvSpPr>
          <a:spLocks noChangeArrowheads="1"/>
        </xdr:cNvSpPr>
      </xdr:nvSpPr>
      <xdr:spPr bwMode="auto">
        <a:xfrm>
          <a:off x="10248900" y="790575"/>
          <a:ext cx="314325" cy="352425"/>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3</a:t>
          </a:r>
        </a:p>
      </xdr:txBody>
    </xdr:sp>
    <xdr:clientData/>
  </xdr:twoCellAnchor>
  <xdr:twoCellAnchor>
    <xdr:from>
      <xdr:col>4</xdr:col>
      <xdr:colOff>257175</xdr:colOff>
      <xdr:row>5</xdr:row>
      <xdr:rowOff>76200</xdr:rowOff>
    </xdr:from>
    <xdr:to>
      <xdr:col>4</xdr:col>
      <xdr:colOff>533400</xdr:colOff>
      <xdr:row>7</xdr:row>
      <xdr:rowOff>9525</xdr:rowOff>
    </xdr:to>
    <xdr:sp macro="" textlink="">
      <xdr:nvSpPr>
        <xdr:cNvPr id="23" name="Oval 26">
          <a:extLst>
            <a:ext uri="{FF2B5EF4-FFF2-40B4-BE49-F238E27FC236}">
              <a16:creationId xmlns:a16="http://schemas.microsoft.com/office/drawing/2014/main" id="{00000000-0008-0000-0400-000017000000}"/>
            </a:ext>
          </a:extLst>
        </xdr:cNvPr>
        <xdr:cNvSpPr>
          <a:spLocks noChangeArrowheads="1"/>
        </xdr:cNvSpPr>
      </xdr:nvSpPr>
      <xdr:spPr bwMode="auto">
        <a:xfrm>
          <a:off x="2695575" y="962025"/>
          <a:ext cx="276225" cy="257175"/>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1</a:t>
          </a:r>
        </a:p>
      </xdr:txBody>
    </xdr:sp>
    <xdr:clientData/>
  </xdr:twoCellAnchor>
  <xdr:twoCellAnchor>
    <xdr:from>
      <xdr:col>0</xdr:col>
      <xdr:colOff>57150</xdr:colOff>
      <xdr:row>17</xdr:row>
      <xdr:rowOff>47625</xdr:rowOff>
    </xdr:from>
    <xdr:to>
      <xdr:col>0</xdr:col>
      <xdr:colOff>200025</xdr:colOff>
      <xdr:row>18</xdr:row>
      <xdr:rowOff>9525</xdr:rowOff>
    </xdr:to>
    <xdr:sp macro="" textlink="">
      <xdr:nvSpPr>
        <xdr:cNvPr id="72388" name="Oval 27">
          <a:extLst>
            <a:ext uri="{FF2B5EF4-FFF2-40B4-BE49-F238E27FC236}">
              <a16:creationId xmlns:a16="http://schemas.microsoft.com/office/drawing/2014/main" id="{00000000-0008-0000-0400-0000C41A0100}"/>
            </a:ext>
          </a:extLst>
        </xdr:cNvPr>
        <xdr:cNvSpPr>
          <a:spLocks noChangeArrowheads="1"/>
        </xdr:cNvSpPr>
      </xdr:nvSpPr>
      <xdr:spPr bwMode="auto">
        <a:xfrm>
          <a:off x="57150" y="2886075"/>
          <a:ext cx="142875" cy="123825"/>
        </a:xfrm>
        <a:prstGeom prst="ellipse">
          <a:avLst/>
        </a:prstGeom>
        <a:solidFill>
          <a:srgbClr val="008000"/>
        </a:solidFill>
        <a:ln w="9525">
          <a:solidFill>
            <a:srgbClr val="000000"/>
          </a:solidFill>
          <a:round/>
          <a:headEnd/>
          <a:tailEnd/>
        </a:ln>
      </xdr:spPr>
    </xdr:sp>
    <xdr:clientData/>
  </xdr:twoCellAnchor>
  <xdr:twoCellAnchor>
    <xdr:from>
      <xdr:col>0</xdr:col>
      <xdr:colOff>0</xdr:colOff>
      <xdr:row>20</xdr:row>
      <xdr:rowOff>19050</xdr:rowOff>
    </xdr:from>
    <xdr:to>
      <xdr:col>0</xdr:col>
      <xdr:colOff>152400</xdr:colOff>
      <xdr:row>20</xdr:row>
      <xdr:rowOff>114300</xdr:rowOff>
    </xdr:to>
    <xdr:sp macro="" textlink="">
      <xdr:nvSpPr>
        <xdr:cNvPr id="72389" name="Rectangle 28">
          <a:extLst>
            <a:ext uri="{FF2B5EF4-FFF2-40B4-BE49-F238E27FC236}">
              <a16:creationId xmlns:a16="http://schemas.microsoft.com/office/drawing/2014/main" id="{00000000-0008-0000-0400-0000C51A0100}"/>
            </a:ext>
          </a:extLst>
        </xdr:cNvPr>
        <xdr:cNvSpPr>
          <a:spLocks noChangeArrowheads="1"/>
        </xdr:cNvSpPr>
      </xdr:nvSpPr>
      <xdr:spPr bwMode="auto">
        <a:xfrm>
          <a:off x="0" y="3352800"/>
          <a:ext cx="152400" cy="95250"/>
        </a:xfrm>
        <a:prstGeom prst="rect">
          <a:avLst/>
        </a:prstGeom>
        <a:solidFill>
          <a:srgbClr val="0000FF"/>
        </a:solidFill>
        <a:ln w="9525">
          <a:solidFill>
            <a:srgbClr val="000000"/>
          </a:solidFill>
          <a:miter lim="800000"/>
          <a:headEnd/>
          <a:tailEnd/>
        </a:ln>
      </xdr:spPr>
    </xdr:sp>
    <xdr:clientData/>
  </xdr:twoCellAnchor>
  <xdr:twoCellAnchor>
    <xdr:from>
      <xdr:col>0</xdr:col>
      <xdr:colOff>19050</xdr:colOff>
      <xdr:row>24</xdr:row>
      <xdr:rowOff>19050</xdr:rowOff>
    </xdr:from>
    <xdr:to>
      <xdr:col>0</xdr:col>
      <xdr:colOff>152400</xdr:colOff>
      <xdr:row>25</xdr:row>
      <xdr:rowOff>0</xdr:rowOff>
    </xdr:to>
    <xdr:sp macro="" textlink="">
      <xdr:nvSpPr>
        <xdr:cNvPr id="72390" name="AutoShape 29">
          <a:extLst>
            <a:ext uri="{FF2B5EF4-FFF2-40B4-BE49-F238E27FC236}">
              <a16:creationId xmlns:a16="http://schemas.microsoft.com/office/drawing/2014/main" id="{00000000-0008-0000-0400-0000C61A0100}"/>
            </a:ext>
          </a:extLst>
        </xdr:cNvPr>
        <xdr:cNvSpPr>
          <a:spLocks noChangeArrowheads="1"/>
        </xdr:cNvSpPr>
      </xdr:nvSpPr>
      <xdr:spPr bwMode="auto">
        <a:xfrm>
          <a:off x="19050" y="4010025"/>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9</xdr:col>
      <xdr:colOff>571500</xdr:colOff>
      <xdr:row>4</xdr:row>
      <xdr:rowOff>142875</xdr:rowOff>
    </xdr:from>
    <xdr:to>
      <xdr:col>10</xdr:col>
      <xdr:colOff>142875</xdr:colOff>
      <xdr:row>6</xdr:row>
      <xdr:rowOff>104775</xdr:rowOff>
    </xdr:to>
    <xdr:sp macro="" textlink="">
      <xdr:nvSpPr>
        <xdr:cNvPr id="27" name="Oval 30">
          <a:extLst>
            <a:ext uri="{FF2B5EF4-FFF2-40B4-BE49-F238E27FC236}">
              <a16:creationId xmlns:a16="http://schemas.microsoft.com/office/drawing/2014/main" id="{00000000-0008-0000-0400-00001B000000}"/>
            </a:ext>
          </a:extLst>
        </xdr:cNvPr>
        <xdr:cNvSpPr>
          <a:spLocks noChangeArrowheads="1"/>
        </xdr:cNvSpPr>
      </xdr:nvSpPr>
      <xdr:spPr bwMode="auto">
        <a:xfrm>
          <a:off x="6372225" y="866775"/>
          <a:ext cx="314325" cy="285750"/>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2</a:t>
          </a:r>
        </a:p>
      </xdr:txBody>
    </xdr:sp>
    <xdr:clientData/>
  </xdr:twoCellAnchor>
  <xdr:twoCellAnchor>
    <xdr:from>
      <xdr:col>17</xdr:col>
      <xdr:colOff>47625</xdr:colOff>
      <xdr:row>41</xdr:row>
      <xdr:rowOff>38100</xdr:rowOff>
    </xdr:from>
    <xdr:to>
      <xdr:col>17</xdr:col>
      <xdr:colOff>152400</xdr:colOff>
      <xdr:row>42</xdr:row>
      <xdr:rowOff>0</xdr:rowOff>
    </xdr:to>
    <xdr:sp macro="" textlink="">
      <xdr:nvSpPr>
        <xdr:cNvPr id="72392" name="Oval 32">
          <a:extLst>
            <a:ext uri="{FF2B5EF4-FFF2-40B4-BE49-F238E27FC236}">
              <a16:creationId xmlns:a16="http://schemas.microsoft.com/office/drawing/2014/main" id="{00000000-0008-0000-0400-0000C81A0100}"/>
            </a:ext>
          </a:extLst>
        </xdr:cNvPr>
        <xdr:cNvSpPr>
          <a:spLocks noChangeArrowheads="1"/>
        </xdr:cNvSpPr>
      </xdr:nvSpPr>
      <xdr:spPr bwMode="auto">
        <a:xfrm>
          <a:off x="10801350" y="6896100"/>
          <a:ext cx="104775" cy="123825"/>
        </a:xfrm>
        <a:prstGeom prst="ellipse">
          <a:avLst/>
        </a:prstGeom>
        <a:solidFill>
          <a:srgbClr val="339966"/>
        </a:solidFill>
        <a:ln w="9525">
          <a:solidFill>
            <a:srgbClr val="000000"/>
          </a:solidFill>
          <a:round/>
          <a:headEnd/>
          <a:tailEnd/>
        </a:ln>
      </xdr:spPr>
    </xdr:sp>
    <xdr:clientData/>
  </xdr:twoCellAnchor>
  <xdr:twoCellAnchor>
    <xdr:from>
      <xdr:col>17</xdr:col>
      <xdr:colOff>47625</xdr:colOff>
      <xdr:row>47</xdr:row>
      <xdr:rowOff>28575</xdr:rowOff>
    </xdr:from>
    <xdr:to>
      <xdr:col>17</xdr:col>
      <xdr:colOff>200025</xdr:colOff>
      <xdr:row>47</xdr:row>
      <xdr:rowOff>123825</xdr:rowOff>
    </xdr:to>
    <xdr:sp macro="" textlink="">
      <xdr:nvSpPr>
        <xdr:cNvPr id="72393" name="Rectangle 33">
          <a:extLst>
            <a:ext uri="{FF2B5EF4-FFF2-40B4-BE49-F238E27FC236}">
              <a16:creationId xmlns:a16="http://schemas.microsoft.com/office/drawing/2014/main" id="{00000000-0008-0000-0400-0000C91A0100}"/>
            </a:ext>
          </a:extLst>
        </xdr:cNvPr>
        <xdr:cNvSpPr>
          <a:spLocks noChangeArrowheads="1"/>
        </xdr:cNvSpPr>
      </xdr:nvSpPr>
      <xdr:spPr bwMode="auto">
        <a:xfrm>
          <a:off x="10801350" y="8020050"/>
          <a:ext cx="152400" cy="95250"/>
        </a:xfrm>
        <a:prstGeom prst="rect">
          <a:avLst/>
        </a:prstGeom>
        <a:solidFill>
          <a:srgbClr val="0000FF"/>
        </a:solidFill>
        <a:ln w="9525">
          <a:solidFill>
            <a:srgbClr val="000000"/>
          </a:solidFill>
          <a:miter lim="800000"/>
          <a:headEnd/>
          <a:tailEnd/>
        </a:ln>
      </xdr:spPr>
    </xdr:sp>
    <xdr:clientData/>
  </xdr:twoCellAnchor>
  <xdr:twoCellAnchor>
    <xdr:from>
      <xdr:col>17</xdr:col>
      <xdr:colOff>57150</xdr:colOff>
      <xdr:row>51</xdr:row>
      <xdr:rowOff>9525</xdr:rowOff>
    </xdr:from>
    <xdr:to>
      <xdr:col>17</xdr:col>
      <xdr:colOff>190500</xdr:colOff>
      <xdr:row>51</xdr:row>
      <xdr:rowOff>152400</xdr:rowOff>
    </xdr:to>
    <xdr:sp macro="" textlink="">
      <xdr:nvSpPr>
        <xdr:cNvPr id="72394" name="AutoShape 34">
          <a:extLst>
            <a:ext uri="{FF2B5EF4-FFF2-40B4-BE49-F238E27FC236}">
              <a16:creationId xmlns:a16="http://schemas.microsoft.com/office/drawing/2014/main" id="{00000000-0008-0000-0400-0000CA1A0100}"/>
            </a:ext>
          </a:extLst>
        </xdr:cNvPr>
        <xdr:cNvSpPr>
          <a:spLocks noChangeArrowheads="1"/>
        </xdr:cNvSpPr>
      </xdr:nvSpPr>
      <xdr:spPr bwMode="auto">
        <a:xfrm>
          <a:off x="10810875" y="8734425"/>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12</xdr:col>
      <xdr:colOff>28575</xdr:colOff>
      <xdr:row>41</xdr:row>
      <xdr:rowOff>19050</xdr:rowOff>
    </xdr:from>
    <xdr:to>
      <xdr:col>12</xdr:col>
      <xdr:colOff>133350</xdr:colOff>
      <xdr:row>41</xdr:row>
      <xdr:rowOff>142875</xdr:rowOff>
    </xdr:to>
    <xdr:sp macro="" textlink="">
      <xdr:nvSpPr>
        <xdr:cNvPr id="72395" name="Oval 48">
          <a:extLst>
            <a:ext uri="{FF2B5EF4-FFF2-40B4-BE49-F238E27FC236}">
              <a16:creationId xmlns:a16="http://schemas.microsoft.com/office/drawing/2014/main" id="{00000000-0008-0000-0400-0000CB1A0100}"/>
            </a:ext>
          </a:extLst>
        </xdr:cNvPr>
        <xdr:cNvSpPr>
          <a:spLocks noChangeArrowheads="1"/>
        </xdr:cNvSpPr>
      </xdr:nvSpPr>
      <xdr:spPr bwMode="auto">
        <a:xfrm>
          <a:off x="7791450" y="6877050"/>
          <a:ext cx="104775" cy="123825"/>
        </a:xfrm>
        <a:prstGeom prst="ellipse">
          <a:avLst/>
        </a:prstGeom>
        <a:solidFill>
          <a:srgbClr val="339966"/>
        </a:solidFill>
        <a:ln w="9525">
          <a:solidFill>
            <a:srgbClr val="000000"/>
          </a:solidFill>
          <a:round/>
          <a:headEnd/>
          <a:tailEnd/>
        </a:ln>
      </xdr:spPr>
    </xdr:sp>
    <xdr:clientData/>
  </xdr:twoCellAnchor>
  <xdr:twoCellAnchor>
    <xdr:from>
      <xdr:col>12</xdr:col>
      <xdr:colOff>47625</xdr:colOff>
      <xdr:row>47</xdr:row>
      <xdr:rowOff>28575</xdr:rowOff>
    </xdr:from>
    <xdr:to>
      <xdr:col>12</xdr:col>
      <xdr:colOff>200025</xdr:colOff>
      <xdr:row>47</xdr:row>
      <xdr:rowOff>123825</xdr:rowOff>
    </xdr:to>
    <xdr:sp macro="" textlink="">
      <xdr:nvSpPr>
        <xdr:cNvPr id="72396" name="Rectangle 49">
          <a:extLst>
            <a:ext uri="{FF2B5EF4-FFF2-40B4-BE49-F238E27FC236}">
              <a16:creationId xmlns:a16="http://schemas.microsoft.com/office/drawing/2014/main" id="{00000000-0008-0000-0400-0000CC1A0100}"/>
            </a:ext>
          </a:extLst>
        </xdr:cNvPr>
        <xdr:cNvSpPr>
          <a:spLocks noChangeArrowheads="1"/>
        </xdr:cNvSpPr>
      </xdr:nvSpPr>
      <xdr:spPr bwMode="auto">
        <a:xfrm>
          <a:off x="7810500" y="8020050"/>
          <a:ext cx="152400" cy="95250"/>
        </a:xfrm>
        <a:prstGeom prst="rect">
          <a:avLst/>
        </a:prstGeom>
        <a:solidFill>
          <a:srgbClr val="0000FF"/>
        </a:solidFill>
        <a:ln w="9525">
          <a:solidFill>
            <a:srgbClr val="000000"/>
          </a:solidFill>
          <a:miter lim="800000"/>
          <a:headEnd/>
          <a:tailEnd/>
        </a:ln>
      </xdr:spPr>
    </xdr:sp>
    <xdr:clientData/>
  </xdr:twoCellAnchor>
  <xdr:twoCellAnchor>
    <xdr:from>
      <xdr:col>12</xdr:col>
      <xdr:colOff>57150</xdr:colOff>
      <xdr:row>51</xdr:row>
      <xdr:rowOff>9525</xdr:rowOff>
    </xdr:from>
    <xdr:to>
      <xdr:col>12</xdr:col>
      <xdr:colOff>190500</xdr:colOff>
      <xdr:row>51</xdr:row>
      <xdr:rowOff>152400</xdr:rowOff>
    </xdr:to>
    <xdr:sp macro="" textlink="">
      <xdr:nvSpPr>
        <xdr:cNvPr id="72397" name="AutoShape 50">
          <a:extLst>
            <a:ext uri="{FF2B5EF4-FFF2-40B4-BE49-F238E27FC236}">
              <a16:creationId xmlns:a16="http://schemas.microsoft.com/office/drawing/2014/main" id="{00000000-0008-0000-0400-0000CD1A0100}"/>
            </a:ext>
          </a:extLst>
        </xdr:cNvPr>
        <xdr:cNvSpPr>
          <a:spLocks noChangeArrowheads="1"/>
        </xdr:cNvSpPr>
      </xdr:nvSpPr>
      <xdr:spPr bwMode="auto">
        <a:xfrm>
          <a:off x="7820025" y="8734425"/>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21</xdr:col>
      <xdr:colOff>266700</xdr:colOff>
      <xdr:row>28</xdr:row>
      <xdr:rowOff>28575</xdr:rowOff>
    </xdr:from>
    <xdr:to>
      <xdr:col>21</xdr:col>
      <xdr:colOff>552450</xdr:colOff>
      <xdr:row>29</xdr:row>
      <xdr:rowOff>142875</xdr:rowOff>
    </xdr:to>
    <xdr:sp macro="" textlink="">
      <xdr:nvSpPr>
        <xdr:cNvPr id="34" name="Oval 53">
          <a:extLst>
            <a:ext uri="{FF2B5EF4-FFF2-40B4-BE49-F238E27FC236}">
              <a16:creationId xmlns:a16="http://schemas.microsoft.com/office/drawing/2014/main" id="{00000000-0008-0000-0400-000022000000}"/>
            </a:ext>
          </a:extLst>
        </xdr:cNvPr>
        <xdr:cNvSpPr>
          <a:spLocks noChangeArrowheads="1"/>
        </xdr:cNvSpPr>
      </xdr:nvSpPr>
      <xdr:spPr bwMode="auto">
        <a:xfrm>
          <a:off x="13582650" y="4676775"/>
          <a:ext cx="285750" cy="276225"/>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0" i="0" strike="noStrike">
              <a:solidFill>
                <a:srgbClr val="000000"/>
              </a:solidFill>
              <a:latin typeface="Arial"/>
              <a:cs typeface="Arial"/>
            </a:rPr>
            <a:t>7</a:t>
          </a:r>
        </a:p>
      </xdr:txBody>
    </xdr:sp>
    <xdr:clientData/>
  </xdr:twoCellAnchor>
  <xdr:twoCellAnchor>
    <xdr:from>
      <xdr:col>16</xdr:col>
      <xdr:colOff>276225</xdr:colOff>
      <xdr:row>28</xdr:row>
      <xdr:rowOff>38100</xdr:rowOff>
    </xdr:from>
    <xdr:to>
      <xdr:col>16</xdr:col>
      <xdr:colOff>561975</xdr:colOff>
      <xdr:row>30</xdr:row>
      <xdr:rowOff>38100</xdr:rowOff>
    </xdr:to>
    <xdr:sp macro="" textlink="">
      <xdr:nvSpPr>
        <xdr:cNvPr id="35" name="Oval 91">
          <a:extLst>
            <a:ext uri="{FF2B5EF4-FFF2-40B4-BE49-F238E27FC236}">
              <a16:creationId xmlns:a16="http://schemas.microsoft.com/office/drawing/2014/main" id="{00000000-0008-0000-0400-000023000000}"/>
            </a:ext>
          </a:extLst>
        </xdr:cNvPr>
        <xdr:cNvSpPr>
          <a:spLocks noChangeArrowheads="1"/>
        </xdr:cNvSpPr>
      </xdr:nvSpPr>
      <xdr:spPr bwMode="auto">
        <a:xfrm>
          <a:off x="10420350" y="4686300"/>
          <a:ext cx="285750" cy="323850"/>
        </a:xfrm>
        <a:prstGeom prst="ellipse">
          <a:avLst/>
        </a:prstGeom>
        <a:solidFill>
          <a:srgbClr val="FFFFFF"/>
        </a:solidFill>
        <a:ln w="9525">
          <a:solidFill>
            <a:srgbClr val="000000"/>
          </a:solidFill>
          <a:round/>
          <a:headEnd/>
          <a:tailEnd/>
        </a:ln>
      </xdr:spPr>
      <xdr:txBody>
        <a:bodyPr vertOverflow="clip" wrap="square" lIns="36576" tIns="32004" rIns="0" bIns="0" anchor="t" upright="1"/>
        <a:lstStyle/>
        <a:p>
          <a:pPr algn="l" rtl="1">
            <a:defRPr sz="1000"/>
          </a:pPr>
          <a:r>
            <a:rPr lang="en-US" sz="1600" b="1" i="0" strike="noStrike">
              <a:solidFill>
                <a:srgbClr val="000000"/>
              </a:solidFill>
              <a:latin typeface="Arial"/>
              <a:cs typeface="Arial"/>
            </a:rPr>
            <a:t>6</a:t>
          </a:r>
        </a:p>
      </xdr:txBody>
    </xdr:sp>
    <xdr:clientData/>
  </xdr:twoCellAnchor>
  <xdr:twoCellAnchor>
    <xdr:from>
      <xdr:col>17</xdr:col>
      <xdr:colOff>47625</xdr:colOff>
      <xdr:row>41</xdr:row>
      <xdr:rowOff>38100</xdr:rowOff>
    </xdr:from>
    <xdr:to>
      <xdr:col>17</xdr:col>
      <xdr:colOff>152400</xdr:colOff>
      <xdr:row>42</xdr:row>
      <xdr:rowOff>0</xdr:rowOff>
    </xdr:to>
    <xdr:sp macro="" textlink="">
      <xdr:nvSpPr>
        <xdr:cNvPr id="72400" name="Oval 92">
          <a:extLst>
            <a:ext uri="{FF2B5EF4-FFF2-40B4-BE49-F238E27FC236}">
              <a16:creationId xmlns:a16="http://schemas.microsoft.com/office/drawing/2014/main" id="{00000000-0008-0000-0400-0000D01A0100}"/>
            </a:ext>
          </a:extLst>
        </xdr:cNvPr>
        <xdr:cNvSpPr>
          <a:spLocks noChangeArrowheads="1"/>
        </xdr:cNvSpPr>
      </xdr:nvSpPr>
      <xdr:spPr bwMode="auto">
        <a:xfrm>
          <a:off x="10801350" y="6896100"/>
          <a:ext cx="104775" cy="123825"/>
        </a:xfrm>
        <a:prstGeom prst="ellipse">
          <a:avLst/>
        </a:prstGeom>
        <a:solidFill>
          <a:srgbClr val="339966"/>
        </a:solidFill>
        <a:ln w="9525">
          <a:solidFill>
            <a:srgbClr val="000000"/>
          </a:solidFill>
          <a:round/>
          <a:headEnd/>
          <a:tailEnd/>
        </a:ln>
      </xdr:spPr>
    </xdr:sp>
    <xdr:clientData/>
  </xdr:twoCellAnchor>
  <xdr:twoCellAnchor>
    <xdr:from>
      <xdr:col>17</xdr:col>
      <xdr:colOff>47625</xdr:colOff>
      <xdr:row>41</xdr:row>
      <xdr:rowOff>38100</xdr:rowOff>
    </xdr:from>
    <xdr:to>
      <xdr:col>17</xdr:col>
      <xdr:colOff>152400</xdr:colOff>
      <xdr:row>42</xdr:row>
      <xdr:rowOff>0</xdr:rowOff>
    </xdr:to>
    <xdr:sp macro="" textlink="">
      <xdr:nvSpPr>
        <xdr:cNvPr id="72401" name="Oval 93">
          <a:extLst>
            <a:ext uri="{FF2B5EF4-FFF2-40B4-BE49-F238E27FC236}">
              <a16:creationId xmlns:a16="http://schemas.microsoft.com/office/drawing/2014/main" id="{00000000-0008-0000-0400-0000D11A0100}"/>
            </a:ext>
          </a:extLst>
        </xdr:cNvPr>
        <xdr:cNvSpPr>
          <a:spLocks noChangeArrowheads="1"/>
        </xdr:cNvSpPr>
      </xdr:nvSpPr>
      <xdr:spPr bwMode="auto">
        <a:xfrm>
          <a:off x="10801350" y="6896100"/>
          <a:ext cx="104775" cy="123825"/>
        </a:xfrm>
        <a:prstGeom prst="ellipse">
          <a:avLst/>
        </a:prstGeom>
        <a:solidFill>
          <a:srgbClr val="339966"/>
        </a:solidFill>
        <a:ln w="9525">
          <a:solidFill>
            <a:srgbClr val="000000"/>
          </a:solidFill>
          <a:round/>
          <a:headEnd/>
          <a:tailEnd/>
        </a:ln>
      </xdr:spPr>
    </xdr:sp>
    <xdr:clientData/>
  </xdr:twoCellAnchor>
  <xdr:twoCellAnchor>
    <xdr:from>
      <xdr:col>0</xdr:col>
      <xdr:colOff>76200</xdr:colOff>
      <xdr:row>4</xdr:row>
      <xdr:rowOff>133350</xdr:rowOff>
    </xdr:from>
    <xdr:to>
      <xdr:col>3</xdr:col>
      <xdr:colOff>571500</xdr:colOff>
      <xdr:row>15</xdr:row>
      <xdr:rowOff>19050</xdr:rowOff>
    </xdr:to>
    <xdr:pic>
      <xdr:nvPicPr>
        <xdr:cNvPr id="72402" name="Picture 95" descr="DSC00803_0">
          <a:extLst>
            <a:ext uri="{FF2B5EF4-FFF2-40B4-BE49-F238E27FC236}">
              <a16:creationId xmlns:a16="http://schemas.microsoft.com/office/drawing/2014/main" id="{00000000-0008-0000-0400-0000D21A01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76200" y="857250"/>
          <a:ext cx="2324100" cy="1666875"/>
        </a:xfrm>
        <a:prstGeom prst="rect">
          <a:avLst/>
        </a:prstGeom>
        <a:noFill/>
        <a:ln w="19050">
          <a:solidFill>
            <a:srgbClr val="000000"/>
          </a:solidFill>
          <a:miter lim="800000"/>
          <a:headEnd/>
          <a:tailEnd/>
        </a:ln>
      </xdr:spPr>
    </xdr:pic>
    <xdr:clientData/>
  </xdr:twoCellAnchor>
  <xdr:twoCellAnchor>
    <xdr:from>
      <xdr:col>1</xdr:col>
      <xdr:colOff>323850</xdr:colOff>
      <xdr:row>15</xdr:row>
      <xdr:rowOff>66675</xdr:rowOff>
    </xdr:from>
    <xdr:to>
      <xdr:col>4</xdr:col>
      <xdr:colOff>333375</xdr:colOff>
      <xdr:row>16</xdr:row>
      <xdr:rowOff>142875</xdr:rowOff>
    </xdr:to>
    <xdr:sp macro="" textlink="">
      <xdr:nvSpPr>
        <xdr:cNvPr id="39" name="Rectangle 107">
          <a:extLst>
            <a:ext uri="{FF2B5EF4-FFF2-40B4-BE49-F238E27FC236}">
              <a16:creationId xmlns:a16="http://schemas.microsoft.com/office/drawing/2014/main" id="{00000000-0008-0000-0400-000027000000}"/>
            </a:ext>
          </a:extLst>
        </xdr:cNvPr>
        <xdr:cNvSpPr>
          <a:spLocks noChangeArrowheads="1"/>
        </xdr:cNvSpPr>
      </xdr:nvSpPr>
      <xdr:spPr bwMode="auto">
        <a:xfrm>
          <a:off x="933450" y="2571750"/>
          <a:ext cx="1838325" cy="238125"/>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ON THE MACHINE</a:t>
          </a:r>
        </a:p>
      </xdr:txBody>
    </xdr:sp>
    <xdr:clientData/>
  </xdr:twoCellAnchor>
  <xdr:twoCellAnchor>
    <xdr:from>
      <xdr:col>9</xdr:col>
      <xdr:colOff>276224</xdr:colOff>
      <xdr:row>7</xdr:row>
      <xdr:rowOff>123826</xdr:rowOff>
    </xdr:from>
    <xdr:to>
      <xdr:col>10</xdr:col>
      <xdr:colOff>514349</xdr:colOff>
      <xdr:row>13</xdr:row>
      <xdr:rowOff>85726</xdr:rowOff>
    </xdr:to>
    <xdr:sp macro="" textlink="">
      <xdr:nvSpPr>
        <xdr:cNvPr id="40" name="Rectangle 108">
          <a:extLst>
            <a:ext uri="{FF2B5EF4-FFF2-40B4-BE49-F238E27FC236}">
              <a16:creationId xmlns:a16="http://schemas.microsoft.com/office/drawing/2014/main" id="{00000000-0008-0000-0400-000028000000}"/>
            </a:ext>
          </a:extLst>
        </xdr:cNvPr>
        <xdr:cNvSpPr>
          <a:spLocks noChangeArrowheads="1"/>
        </xdr:cNvSpPr>
      </xdr:nvSpPr>
      <xdr:spPr bwMode="auto">
        <a:xfrm>
          <a:off x="6076949" y="1333501"/>
          <a:ext cx="981075" cy="933450"/>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PRESS THE POWER ON SWITCH</a:t>
          </a:r>
        </a:p>
      </xdr:txBody>
    </xdr:sp>
    <xdr:clientData/>
  </xdr:twoCellAnchor>
  <xdr:twoCellAnchor>
    <xdr:from>
      <xdr:col>1</xdr:col>
      <xdr:colOff>381000</xdr:colOff>
      <xdr:row>9</xdr:row>
      <xdr:rowOff>47625</xdr:rowOff>
    </xdr:from>
    <xdr:to>
      <xdr:col>2</xdr:col>
      <xdr:colOff>390525</xdr:colOff>
      <xdr:row>14</xdr:row>
      <xdr:rowOff>57150</xdr:rowOff>
    </xdr:to>
    <xdr:sp macro="" textlink="">
      <xdr:nvSpPr>
        <xdr:cNvPr id="72405" name="Line 110">
          <a:extLst>
            <a:ext uri="{FF2B5EF4-FFF2-40B4-BE49-F238E27FC236}">
              <a16:creationId xmlns:a16="http://schemas.microsoft.com/office/drawing/2014/main" id="{00000000-0008-0000-0400-0000D51A0100}"/>
            </a:ext>
          </a:extLst>
        </xdr:cNvPr>
        <xdr:cNvSpPr>
          <a:spLocks noChangeShapeType="1"/>
        </xdr:cNvSpPr>
      </xdr:nvSpPr>
      <xdr:spPr bwMode="auto">
        <a:xfrm flipH="1" flipV="1">
          <a:off x="990600" y="1581150"/>
          <a:ext cx="619125" cy="819150"/>
        </a:xfrm>
        <a:prstGeom prst="line">
          <a:avLst/>
        </a:prstGeom>
        <a:noFill/>
        <a:ln w="9525">
          <a:solidFill>
            <a:srgbClr val="FF0000"/>
          </a:solidFill>
          <a:round/>
          <a:headEnd/>
          <a:tailEnd type="triangle" w="med" len="med"/>
        </a:ln>
      </xdr:spPr>
    </xdr:sp>
    <xdr:clientData/>
  </xdr:twoCellAnchor>
  <xdr:twoCellAnchor>
    <xdr:from>
      <xdr:col>16</xdr:col>
      <xdr:colOff>295275</xdr:colOff>
      <xdr:row>9</xdr:row>
      <xdr:rowOff>38100</xdr:rowOff>
    </xdr:from>
    <xdr:to>
      <xdr:col>19</xdr:col>
      <xdr:colOff>104775</xdr:colOff>
      <xdr:row>10</xdr:row>
      <xdr:rowOff>123825</xdr:rowOff>
    </xdr:to>
    <xdr:sp macro="" textlink="">
      <xdr:nvSpPr>
        <xdr:cNvPr id="42" name="Rectangle 111">
          <a:extLst>
            <a:ext uri="{FF2B5EF4-FFF2-40B4-BE49-F238E27FC236}">
              <a16:creationId xmlns:a16="http://schemas.microsoft.com/office/drawing/2014/main" id="{00000000-0008-0000-0400-00002A000000}"/>
            </a:ext>
          </a:extLst>
        </xdr:cNvPr>
        <xdr:cNvSpPr>
          <a:spLocks noChangeArrowheads="1"/>
        </xdr:cNvSpPr>
      </xdr:nvSpPr>
      <xdr:spPr bwMode="auto">
        <a:xfrm>
          <a:off x="10439400" y="1571625"/>
          <a:ext cx="1762125" cy="247650"/>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SELECT AUTOMODE </a:t>
          </a:r>
        </a:p>
      </xdr:txBody>
    </xdr:sp>
    <xdr:clientData/>
  </xdr:twoCellAnchor>
  <xdr:twoCellAnchor>
    <xdr:from>
      <xdr:col>9</xdr:col>
      <xdr:colOff>314326</xdr:colOff>
      <xdr:row>32</xdr:row>
      <xdr:rowOff>28575</xdr:rowOff>
    </xdr:from>
    <xdr:to>
      <xdr:col>11</xdr:col>
      <xdr:colOff>104776</xdr:colOff>
      <xdr:row>36</xdr:row>
      <xdr:rowOff>47625</xdr:rowOff>
    </xdr:to>
    <xdr:sp macro="" textlink="">
      <xdr:nvSpPr>
        <xdr:cNvPr id="43" name="Rectangle 115">
          <a:extLst>
            <a:ext uri="{FF2B5EF4-FFF2-40B4-BE49-F238E27FC236}">
              <a16:creationId xmlns:a16="http://schemas.microsoft.com/office/drawing/2014/main" id="{00000000-0008-0000-0400-00002B000000}"/>
            </a:ext>
          </a:extLst>
        </xdr:cNvPr>
        <xdr:cNvSpPr>
          <a:spLocks noChangeArrowheads="1"/>
        </xdr:cNvSpPr>
      </xdr:nvSpPr>
      <xdr:spPr bwMode="auto">
        <a:xfrm>
          <a:off x="6115051" y="5324475"/>
          <a:ext cx="1143000" cy="685800"/>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PRESS</a:t>
          </a:r>
          <a:r>
            <a:rPr lang="en-US" sz="1000" b="0" i="0" strike="noStrike" baseline="0">
              <a:solidFill>
                <a:srgbClr val="000000"/>
              </a:solidFill>
              <a:latin typeface="Arial"/>
              <a:cs typeface="Arial"/>
            </a:rPr>
            <a:t> THE GREEN BOTTOM.</a:t>
          </a:r>
          <a:endParaRPr lang="en-US" sz="1000" b="0" i="0" strike="noStrike">
            <a:solidFill>
              <a:srgbClr val="000000"/>
            </a:solidFill>
            <a:latin typeface="Arial"/>
            <a:cs typeface="Arial"/>
          </a:endParaRPr>
        </a:p>
      </xdr:txBody>
    </xdr:sp>
    <xdr:clientData/>
  </xdr:twoCellAnchor>
  <xdr:twoCellAnchor>
    <xdr:from>
      <xdr:col>17</xdr:col>
      <xdr:colOff>171450</xdr:colOff>
      <xdr:row>35</xdr:row>
      <xdr:rowOff>95250</xdr:rowOff>
    </xdr:from>
    <xdr:to>
      <xdr:col>19</xdr:col>
      <xdr:colOff>247650</xdr:colOff>
      <xdr:row>40</xdr:row>
      <xdr:rowOff>161925</xdr:rowOff>
    </xdr:to>
    <xdr:sp macro="" textlink="">
      <xdr:nvSpPr>
        <xdr:cNvPr id="44" name="Rectangle 122">
          <a:extLst>
            <a:ext uri="{FF2B5EF4-FFF2-40B4-BE49-F238E27FC236}">
              <a16:creationId xmlns:a16="http://schemas.microsoft.com/office/drawing/2014/main" id="{00000000-0008-0000-0400-00002C000000}"/>
            </a:ext>
          </a:extLst>
        </xdr:cNvPr>
        <xdr:cNvSpPr>
          <a:spLocks noChangeArrowheads="1"/>
        </xdr:cNvSpPr>
      </xdr:nvSpPr>
      <xdr:spPr bwMode="auto">
        <a:xfrm>
          <a:off x="10925175" y="5876925"/>
          <a:ext cx="1419225" cy="971550"/>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TAKEOUT THE DOOR PUNCHING</a:t>
          </a:r>
          <a:r>
            <a:rPr lang="en-US" sz="1000" b="0" i="0" strike="noStrike" baseline="0">
              <a:solidFill>
                <a:srgbClr val="000000"/>
              </a:solidFill>
              <a:latin typeface="Arial"/>
              <a:cs typeface="Arial"/>
            </a:rPr>
            <a:t> ON FABRICS </a:t>
          </a:r>
          <a:endParaRPr lang="en-US" sz="1000" b="0" i="0" strike="noStrike">
            <a:solidFill>
              <a:srgbClr val="000000"/>
            </a:solidFill>
            <a:latin typeface="Arial"/>
            <a:cs typeface="Arial"/>
          </a:endParaRPr>
        </a:p>
      </xdr:txBody>
    </xdr:sp>
    <xdr:clientData/>
  </xdr:twoCellAnchor>
  <xdr:twoCellAnchor>
    <xdr:from>
      <xdr:col>11</xdr:col>
      <xdr:colOff>142875</xdr:colOff>
      <xdr:row>28</xdr:row>
      <xdr:rowOff>104775</xdr:rowOff>
    </xdr:from>
    <xdr:to>
      <xdr:col>11</xdr:col>
      <xdr:colOff>523875</xdr:colOff>
      <xdr:row>30</xdr:row>
      <xdr:rowOff>114300</xdr:rowOff>
    </xdr:to>
    <xdr:sp macro="" textlink="">
      <xdr:nvSpPr>
        <xdr:cNvPr id="45" name="Oval 133">
          <a:extLst>
            <a:ext uri="{FF2B5EF4-FFF2-40B4-BE49-F238E27FC236}">
              <a16:creationId xmlns:a16="http://schemas.microsoft.com/office/drawing/2014/main" id="{00000000-0008-0000-0400-00002D000000}"/>
            </a:ext>
          </a:extLst>
        </xdr:cNvPr>
        <xdr:cNvSpPr>
          <a:spLocks noChangeArrowheads="1"/>
        </xdr:cNvSpPr>
      </xdr:nvSpPr>
      <xdr:spPr bwMode="auto">
        <a:xfrm>
          <a:off x="7296150" y="4752975"/>
          <a:ext cx="381000" cy="333375"/>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5</a:t>
          </a:r>
        </a:p>
      </xdr:txBody>
    </xdr:sp>
    <xdr:clientData/>
  </xdr:twoCellAnchor>
  <xdr:twoCellAnchor>
    <xdr:from>
      <xdr:col>4</xdr:col>
      <xdr:colOff>266700</xdr:colOff>
      <xdr:row>28</xdr:row>
      <xdr:rowOff>95250</xdr:rowOff>
    </xdr:from>
    <xdr:to>
      <xdr:col>4</xdr:col>
      <xdr:colOff>581025</xdr:colOff>
      <xdr:row>30</xdr:row>
      <xdr:rowOff>104775</xdr:rowOff>
    </xdr:to>
    <xdr:sp macro="" textlink="">
      <xdr:nvSpPr>
        <xdr:cNvPr id="46" name="Oval 136">
          <a:extLst>
            <a:ext uri="{FF2B5EF4-FFF2-40B4-BE49-F238E27FC236}">
              <a16:creationId xmlns:a16="http://schemas.microsoft.com/office/drawing/2014/main" id="{00000000-0008-0000-0400-00002E000000}"/>
            </a:ext>
          </a:extLst>
        </xdr:cNvPr>
        <xdr:cNvSpPr>
          <a:spLocks noChangeArrowheads="1"/>
        </xdr:cNvSpPr>
      </xdr:nvSpPr>
      <xdr:spPr bwMode="auto">
        <a:xfrm>
          <a:off x="2705100" y="4743450"/>
          <a:ext cx="314325" cy="333375"/>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4</a:t>
          </a:r>
        </a:p>
      </xdr:txBody>
    </xdr:sp>
    <xdr:clientData/>
  </xdr:twoCellAnchor>
  <xdr:twoCellAnchor>
    <xdr:from>
      <xdr:col>18</xdr:col>
      <xdr:colOff>57150</xdr:colOff>
      <xdr:row>31</xdr:row>
      <xdr:rowOff>95250</xdr:rowOff>
    </xdr:from>
    <xdr:to>
      <xdr:col>18</xdr:col>
      <xdr:colOff>295275</xdr:colOff>
      <xdr:row>35</xdr:row>
      <xdr:rowOff>76200</xdr:rowOff>
    </xdr:to>
    <xdr:sp macro="" textlink="">
      <xdr:nvSpPr>
        <xdr:cNvPr id="72411" name="Line 138">
          <a:extLst>
            <a:ext uri="{FF2B5EF4-FFF2-40B4-BE49-F238E27FC236}">
              <a16:creationId xmlns:a16="http://schemas.microsoft.com/office/drawing/2014/main" id="{00000000-0008-0000-0400-0000DB1A0100}"/>
            </a:ext>
          </a:extLst>
        </xdr:cNvPr>
        <xdr:cNvSpPr>
          <a:spLocks noChangeShapeType="1"/>
        </xdr:cNvSpPr>
      </xdr:nvSpPr>
      <xdr:spPr bwMode="auto">
        <a:xfrm flipH="1" flipV="1">
          <a:off x="11544300" y="5229225"/>
          <a:ext cx="238125" cy="628650"/>
        </a:xfrm>
        <a:prstGeom prst="line">
          <a:avLst/>
        </a:prstGeom>
        <a:noFill/>
        <a:ln w="9525">
          <a:solidFill>
            <a:srgbClr val="FF0000"/>
          </a:solidFill>
          <a:round/>
          <a:headEnd/>
          <a:tailEnd type="triangle" w="med" len="med"/>
        </a:ln>
      </xdr:spPr>
    </xdr:sp>
    <xdr:clientData/>
  </xdr:twoCellAnchor>
  <xdr:twoCellAnchor>
    <xdr:from>
      <xdr:col>8</xdr:col>
      <xdr:colOff>219075</xdr:colOff>
      <xdr:row>2</xdr:row>
      <xdr:rowOff>152400</xdr:rowOff>
    </xdr:from>
    <xdr:to>
      <xdr:col>13</xdr:col>
      <xdr:colOff>390525</xdr:colOff>
      <xdr:row>3</xdr:row>
      <xdr:rowOff>152400</xdr:rowOff>
    </xdr:to>
    <xdr:sp macro="" textlink="">
      <xdr:nvSpPr>
        <xdr:cNvPr id="48" name="Text Box 279">
          <a:extLst>
            <a:ext uri="{FF2B5EF4-FFF2-40B4-BE49-F238E27FC236}">
              <a16:creationId xmlns:a16="http://schemas.microsoft.com/office/drawing/2014/main" id="{00000000-0008-0000-0400-000030000000}"/>
            </a:ext>
          </a:extLst>
        </xdr:cNvPr>
        <xdr:cNvSpPr txBox="1">
          <a:spLocks noChangeArrowheads="1"/>
        </xdr:cNvSpPr>
      </xdr:nvSpPr>
      <xdr:spPr bwMode="auto">
        <a:xfrm>
          <a:off x="5410200" y="485775"/>
          <a:ext cx="3352800" cy="171450"/>
        </a:xfrm>
        <a:prstGeom prst="rect">
          <a:avLst/>
        </a:prstGeom>
        <a:noFill/>
        <a:ln w="9525">
          <a:noFill/>
          <a:miter lim="800000"/>
          <a:headEnd/>
          <a:tailEnd/>
        </a:ln>
      </xdr:spPr>
      <xdr:txBody>
        <a:bodyPr vertOverflow="clip" wrap="square" lIns="27432" tIns="27432" rIns="27432" bIns="0" anchor="t" upright="1"/>
        <a:lstStyle/>
        <a:p>
          <a:pPr algn="ctr" rtl="0">
            <a:defRPr sz="1000"/>
          </a:pPr>
          <a:r>
            <a:rPr lang="en-US" sz="1100" b="1" i="0" strike="noStrike">
              <a:solidFill>
                <a:srgbClr val="000000"/>
              </a:solidFill>
              <a:latin typeface="Arial"/>
              <a:cs typeface="Arial"/>
            </a:rPr>
            <a:t>          STANDARD OPERATING SHEET (SOS)</a:t>
          </a:r>
        </a:p>
      </xdr:txBody>
    </xdr:sp>
    <xdr:clientData/>
  </xdr:twoCellAnchor>
  <xdr:twoCellAnchor editAs="oneCell">
    <xdr:from>
      <xdr:col>5</xdr:col>
      <xdr:colOff>66675</xdr:colOff>
      <xdr:row>4</xdr:row>
      <xdr:rowOff>57150</xdr:rowOff>
    </xdr:from>
    <xdr:to>
      <xdr:col>8</xdr:col>
      <xdr:colOff>542925</xdr:colOff>
      <xdr:row>16</xdr:row>
      <xdr:rowOff>95250</xdr:rowOff>
    </xdr:to>
    <xdr:pic>
      <xdr:nvPicPr>
        <xdr:cNvPr id="72413" name="Picture 76" descr="John-0312.jpg">
          <a:extLst>
            <a:ext uri="{FF2B5EF4-FFF2-40B4-BE49-F238E27FC236}">
              <a16:creationId xmlns:a16="http://schemas.microsoft.com/office/drawing/2014/main" id="{00000000-0008-0000-0400-0000DD1A0100}"/>
            </a:ext>
          </a:extLst>
        </xdr:cNvPr>
        <xdr:cNvPicPr>
          <a:picLocks noChangeAspect="1"/>
        </xdr:cNvPicPr>
      </xdr:nvPicPr>
      <xdr:blipFill>
        <a:blip xmlns:r="http://schemas.openxmlformats.org/officeDocument/2006/relationships" r:embed="rId5" cstate="print"/>
        <a:srcRect/>
        <a:stretch>
          <a:fillRect/>
        </a:stretch>
      </xdr:blipFill>
      <xdr:spPr bwMode="auto">
        <a:xfrm>
          <a:off x="3114675" y="781050"/>
          <a:ext cx="2619375" cy="1981200"/>
        </a:xfrm>
        <a:prstGeom prst="rect">
          <a:avLst/>
        </a:prstGeom>
        <a:noFill/>
        <a:ln w="9525">
          <a:noFill/>
          <a:miter lim="800000"/>
          <a:headEnd/>
          <a:tailEnd/>
        </a:ln>
      </xdr:spPr>
    </xdr:pic>
    <xdr:clientData/>
  </xdr:twoCellAnchor>
  <xdr:twoCellAnchor>
    <xdr:from>
      <xdr:col>7</xdr:col>
      <xdr:colOff>523875</xdr:colOff>
      <xdr:row>10</xdr:row>
      <xdr:rowOff>85725</xdr:rowOff>
    </xdr:from>
    <xdr:to>
      <xdr:col>9</xdr:col>
      <xdr:colOff>295275</xdr:colOff>
      <xdr:row>14</xdr:row>
      <xdr:rowOff>28575</xdr:rowOff>
    </xdr:to>
    <xdr:sp macro="" textlink="">
      <xdr:nvSpPr>
        <xdr:cNvPr id="72414" name="Line 109">
          <a:extLst>
            <a:ext uri="{FF2B5EF4-FFF2-40B4-BE49-F238E27FC236}">
              <a16:creationId xmlns:a16="http://schemas.microsoft.com/office/drawing/2014/main" id="{00000000-0008-0000-0400-0000DE1A0100}"/>
            </a:ext>
          </a:extLst>
        </xdr:cNvPr>
        <xdr:cNvSpPr>
          <a:spLocks noChangeShapeType="1"/>
        </xdr:cNvSpPr>
      </xdr:nvSpPr>
      <xdr:spPr bwMode="auto">
        <a:xfrm flipH="1">
          <a:off x="4791075" y="1781175"/>
          <a:ext cx="1304925" cy="590550"/>
        </a:xfrm>
        <a:prstGeom prst="line">
          <a:avLst/>
        </a:prstGeom>
        <a:noFill/>
        <a:ln w="9525">
          <a:solidFill>
            <a:srgbClr val="FF0000"/>
          </a:solidFill>
          <a:round/>
          <a:headEnd/>
          <a:tailEnd type="triangle" w="med" len="med"/>
        </a:ln>
      </xdr:spPr>
    </xdr:sp>
    <xdr:clientData/>
  </xdr:twoCellAnchor>
  <xdr:twoCellAnchor editAs="oneCell">
    <xdr:from>
      <xdr:col>11</xdr:col>
      <xdr:colOff>76200</xdr:colOff>
      <xdr:row>4</xdr:row>
      <xdr:rowOff>28575</xdr:rowOff>
    </xdr:from>
    <xdr:to>
      <xdr:col>15</xdr:col>
      <xdr:colOff>571500</xdr:colOff>
      <xdr:row>16</xdr:row>
      <xdr:rowOff>104775</xdr:rowOff>
    </xdr:to>
    <xdr:pic>
      <xdr:nvPicPr>
        <xdr:cNvPr id="72415" name="Picture 78" descr="John-0312.jpg">
          <a:extLst>
            <a:ext uri="{FF2B5EF4-FFF2-40B4-BE49-F238E27FC236}">
              <a16:creationId xmlns:a16="http://schemas.microsoft.com/office/drawing/2014/main" id="{00000000-0008-0000-0400-0000DF1A0100}"/>
            </a:ext>
          </a:extLst>
        </xdr:cNvPr>
        <xdr:cNvPicPr>
          <a:picLocks noChangeAspect="1"/>
        </xdr:cNvPicPr>
      </xdr:nvPicPr>
      <xdr:blipFill>
        <a:blip xmlns:r="http://schemas.openxmlformats.org/officeDocument/2006/relationships" r:embed="rId5" cstate="print"/>
        <a:srcRect/>
        <a:stretch>
          <a:fillRect/>
        </a:stretch>
      </xdr:blipFill>
      <xdr:spPr bwMode="auto">
        <a:xfrm>
          <a:off x="7229475" y="752475"/>
          <a:ext cx="2876550" cy="2019300"/>
        </a:xfrm>
        <a:prstGeom prst="rect">
          <a:avLst/>
        </a:prstGeom>
        <a:noFill/>
        <a:ln w="9525">
          <a:noFill/>
          <a:miter lim="800000"/>
          <a:headEnd/>
          <a:tailEnd/>
        </a:ln>
      </xdr:spPr>
    </xdr:pic>
    <xdr:clientData/>
  </xdr:twoCellAnchor>
  <xdr:twoCellAnchor>
    <xdr:from>
      <xdr:col>14</xdr:col>
      <xdr:colOff>447675</xdr:colOff>
      <xdr:row>10</xdr:row>
      <xdr:rowOff>76200</xdr:rowOff>
    </xdr:from>
    <xdr:to>
      <xdr:col>16</xdr:col>
      <xdr:colOff>295275</xdr:colOff>
      <xdr:row>14</xdr:row>
      <xdr:rowOff>38100</xdr:rowOff>
    </xdr:to>
    <xdr:sp macro="" textlink="">
      <xdr:nvSpPr>
        <xdr:cNvPr id="72416" name="Line 114">
          <a:extLst>
            <a:ext uri="{FF2B5EF4-FFF2-40B4-BE49-F238E27FC236}">
              <a16:creationId xmlns:a16="http://schemas.microsoft.com/office/drawing/2014/main" id="{00000000-0008-0000-0400-0000E01A0100}"/>
            </a:ext>
          </a:extLst>
        </xdr:cNvPr>
        <xdr:cNvSpPr>
          <a:spLocks noChangeShapeType="1"/>
        </xdr:cNvSpPr>
      </xdr:nvSpPr>
      <xdr:spPr bwMode="auto">
        <a:xfrm flipH="1">
          <a:off x="9372600" y="1771650"/>
          <a:ext cx="1066800" cy="609600"/>
        </a:xfrm>
        <a:prstGeom prst="line">
          <a:avLst/>
        </a:prstGeom>
        <a:noFill/>
        <a:ln w="9525">
          <a:solidFill>
            <a:srgbClr val="FF0000"/>
          </a:solidFill>
          <a:round/>
          <a:headEnd/>
          <a:tailEnd type="triangle" w="med" len="med"/>
        </a:ln>
      </xdr:spPr>
    </xdr:sp>
    <xdr:clientData/>
  </xdr:twoCellAnchor>
  <xdr:twoCellAnchor editAs="oneCell">
    <xdr:from>
      <xdr:col>5</xdr:col>
      <xdr:colOff>76200</xdr:colOff>
      <xdr:row>28</xdr:row>
      <xdr:rowOff>38100</xdr:rowOff>
    </xdr:from>
    <xdr:to>
      <xdr:col>8</xdr:col>
      <xdr:colOff>561975</xdr:colOff>
      <xdr:row>40</xdr:row>
      <xdr:rowOff>104775</xdr:rowOff>
    </xdr:to>
    <xdr:pic>
      <xdr:nvPicPr>
        <xdr:cNvPr id="72417" name="Picture 79" descr="John-0315.jpg">
          <a:extLst>
            <a:ext uri="{FF2B5EF4-FFF2-40B4-BE49-F238E27FC236}">
              <a16:creationId xmlns:a16="http://schemas.microsoft.com/office/drawing/2014/main" id="{00000000-0008-0000-0400-0000E11A0100}"/>
            </a:ext>
          </a:extLst>
        </xdr:cNvPr>
        <xdr:cNvPicPr>
          <a:picLocks noChangeAspect="1"/>
        </xdr:cNvPicPr>
      </xdr:nvPicPr>
      <xdr:blipFill>
        <a:blip xmlns:r="http://schemas.openxmlformats.org/officeDocument/2006/relationships" r:embed="rId6" cstate="print"/>
        <a:srcRect/>
        <a:stretch>
          <a:fillRect/>
        </a:stretch>
      </xdr:blipFill>
      <xdr:spPr bwMode="auto">
        <a:xfrm>
          <a:off x="3124200" y="4686300"/>
          <a:ext cx="2628900" cy="2105025"/>
        </a:xfrm>
        <a:prstGeom prst="rect">
          <a:avLst/>
        </a:prstGeom>
        <a:noFill/>
        <a:ln w="9525">
          <a:noFill/>
          <a:miter lim="800000"/>
          <a:headEnd/>
          <a:tailEnd/>
        </a:ln>
      </xdr:spPr>
    </xdr:pic>
    <xdr:clientData/>
  </xdr:twoCellAnchor>
  <xdr:twoCellAnchor>
    <xdr:from>
      <xdr:col>7</xdr:col>
      <xdr:colOff>180975</xdr:colOff>
      <xdr:row>33</xdr:row>
      <xdr:rowOff>114300</xdr:rowOff>
    </xdr:from>
    <xdr:to>
      <xdr:col>9</xdr:col>
      <xdr:colOff>257175</xdr:colOff>
      <xdr:row>34</xdr:row>
      <xdr:rowOff>114300</xdr:rowOff>
    </xdr:to>
    <xdr:sp macro="" textlink="">
      <xdr:nvSpPr>
        <xdr:cNvPr id="72418" name="Line 131">
          <a:extLst>
            <a:ext uri="{FF2B5EF4-FFF2-40B4-BE49-F238E27FC236}">
              <a16:creationId xmlns:a16="http://schemas.microsoft.com/office/drawing/2014/main" id="{00000000-0008-0000-0400-0000E21A0100}"/>
            </a:ext>
          </a:extLst>
        </xdr:cNvPr>
        <xdr:cNvSpPr>
          <a:spLocks noChangeShapeType="1"/>
        </xdr:cNvSpPr>
      </xdr:nvSpPr>
      <xdr:spPr bwMode="auto">
        <a:xfrm flipH="1" flipV="1">
          <a:off x="4448175" y="5572125"/>
          <a:ext cx="1609725" cy="161925"/>
        </a:xfrm>
        <a:prstGeom prst="line">
          <a:avLst/>
        </a:prstGeom>
        <a:noFill/>
        <a:ln w="9525">
          <a:solidFill>
            <a:srgbClr val="FF0000"/>
          </a:solidFill>
          <a:round/>
          <a:headEnd/>
          <a:tailEnd type="triangle" w="med" len="med"/>
        </a:ln>
      </xdr:spPr>
    </xdr:sp>
    <xdr:clientData/>
  </xdr:twoCellAnchor>
  <xdr:twoCellAnchor editAs="oneCell">
    <xdr:from>
      <xdr:col>0</xdr:col>
      <xdr:colOff>0</xdr:colOff>
      <xdr:row>28</xdr:row>
      <xdr:rowOff>104775</xdr:rowOff>
    </xdr:from>
    <xdr:to>
      <xdr:col>4</xdr:col>
      <xdr:colOff>114300</xdr:colOff>
      <xdr:row>39</xdr:row>
      <xdr:rowOff>142875</xdr:rowOff>
    </xdr:to>
    <xdr:pic>
      <xdr:nvPicPr>
        <xdr:cNvPr id="72419" name="Picture 80" descr="John-0304.jpg">
          <a:extLst>
            <a:ext uri="{FF2B5EF4-FFF2-40B4-BE49-F238E27FC236}">
              <a16:creationId xmlns:a16="http://schemas.microsoft.com/office/drawing/2014/main" id="{00000000-0008-0000-0400-0000E31A0100}"/>
            </a:ext>
          </a:extLst>
        </xdr:cNvPr>
        <xdr:cNvPicPr>
          <a:picLocks noChangeAspect="1"/>
        </xdr:cNvPicPr>
      </xdr:nvPicPr>
      <xdr:blipFill>
        <a:blip xmlns:r="http://schemas.openxmlformats.org/officeDocument/2006/relationships" r:embed="rId7" cstate="print"/>
        <a:srcRect/>
        <a:stretch>
          <a:fillRect/>
        </a:stretch>
      </xdr:blipFill>
      <xdr:spPr bwMode="auto">
        <a:xfrm>
          <a:off x="0" y="4752975"/>
          <a:ext cx="2552700" cy="1914525"/>
        </a:xfrm>
        <a:prstGeom prst="rect">
          <a:avLst/>
        </a:prstGeom>
        <a:noFill/>
        <a:ln w="9525">
          <a:noFill/>
          <a:miter lim="800000"/>
          <a:headEnd/>
          <a:tailEnd/>
        </a:ln>
      </xdr:spPr>
    </xdr:pic>
    <xdr:clientData/>
  </xdr:twoCellAnchor>
  <xdr:twoCellAnchor editAs="oneCell">
    <xdr:from>
      <xdr:col>12</xdr:col>
      <xdr:colOff>228600</xdr:colOff>
      <xdr:row>28</xdr:row>
      <xdr:rowOff>95250</xdr:rowOff>
    </xdr:from>
    <xdr:to>
      <xdr:col>15</xdr:col>
      <xdr:colOff>504825</xdr:colOff>
      <xdr:row>37</xdr:row>
      <xdr:rowOff>76200</xdr:rowOff>
    </xdr:to>
    <xdr:pic>
      <xdr:nvPicPr>
        <xdr:cNvPr id="72420" name="Picture 60" descr="John-0159.jpg">
          <a:extLst>
            <a:ext uri="{FF2B5EF4-FFF2-40B4-BE49-F238E27FC236}">
              <a16:creationId xmlns:a16="http://schemas.microsoft.com/office/drawing/2014/main" id="{00000000-0008-0000-0400-0000E41A0100}"/>
            </a:ext>
          </a:extLst>
        </xdr:cNvPr>
        <xdr:cNvPicPr>
          <a:picLocks noChangeAspect="1"/>
        </xdr:cNvPicPr>
      </xdr:nvPicPr>
      <xdr:blipFill>
        <a:blip xmlns:r="http://schemas.openxmlformats.org/officeDocument/2006/relationships" r:embed="rId8" cstate="print"/>
        <a:srcRect/>
        <a:stretch>
          <a:fillRect/>
        </a:stretch>
      </xdr:blipFill>
      <xdr:spPr bwMode="auto">
        <a:xfrm>
          <a:off x="7991475" y="4743450"/>
          <a:ext cx="2047875" cy="1495425"/>
        </a:xfrm>
        <a:prstGeom prst="rect">
          <a:avLst/>
        </a:prstGeom>
        <a:noFill/>
        <a:ln w="9525">
          <a:noFill/>
          <a:miter lim="800000"/>
          <a:headEnd/>
          <a:tailEnd/>
        </a:ln>
      </xdr:spPr>
    </xdr:pic>
    <xdr:clientData/>
  </xdr:twoCellAnchor>
  <xdr:twoCellAnchor>
    <xdr:from>
      <xdr:col>15</xdr:col>
      <xdr:colOff>1</xdr:colOff>
      <xdr:row>37</xdr:row>
      <xdr:rowOff>28575</xdr:rowOff>
    </xdr:from>
    <xdr:to>
      <xdr:col>16</xdr:col>
      <xdr:colOff>533401</xdr:colOff>
      <xdr:row>40</xdr:row>
      <xdr:rowOff>76200</xdr:rowOff>
    </xdr:to>
    <xdr:sp macro="" textlink="">
      <xdr:nvSpPr>
        <xdr:cNvPr id="57" name="Rectangle 115">
          <a:extLst>
            <a:ext uri="{FF2B5EF4-FFF2-40B4-BE49-F238E27FC236}">
              <a16:creationId xmlns:a16="http://schemas.microsoft.com/office/drawing/2014/main" id="{00000000-0008-0000-0400-000039000000}"/>
            </a:ext>
          </a:extLst>
        </xdr:cNvPr>
        <xdr:cNvSpPr>
          <a:spLocks noChangeArrowheads="1"/>
        </xdr:cNvSpPr>
      </xdr:nvSpPr>
      <xdr:spPr bwMode="auto">
        <a:xfrm>
          <a:off x="9534526" y="6191250"/>
          <a:ext cx="1143000" cy="571500"/>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PUCH</a:t>
          </a:r>
          <a:r>
            <a:rPr lang="en-US" sz="1000" b="0" i="0" strike="noStrike" baseline="0">
              <a:solidFill>
                <a:srgbClr val="000000"/>
              </a:solidFill>
              <a:latin typeface="Arial"/>
              <a:cs typeface="Arial"/>
            </a:rPr>
            <a:t> HOLE AFTER MACHINING</a:t>
          </a:r>
          <a:endParaRPr lang="en-US" sz="1000" b="0" i="0" strike="noStrike">
            <a:solidFill>
              <a:srgbClr val="000000"/>
            </a:solidFill>
            <a:latin typeface="Arial"/>
            <a:cs typeface="Arial"/>
          </a:endParaRPr>
        </a:p>
      </xdr:txBody>
    </xdr:sp>
    <xdr:clientData/>
  </xdr:twoCellAnchor>
  <xdr:twoCellAnchor editAs="oneCell">
    <xdr:from>
      <xdr:col>17</xdr:col>
      <xdr:colOff>123825</xdr:colOff>
      <xdr:row>28</xdr:row>
      <xdr:rowOff>28575</xdr:rowOff>
    </xdr:from>
    <xdr:to>
      <xdr:col>19</xdr:col>
      <xdr:colOff>142875</xdr:colOff>
      <xdr:row>35</xdr:row>
      <xdr:rowOff>9525</xdr:rowOff>
    </xdr:to>
    <xdr:pic>
      <xdr:nvPicPr>
        <xdr:cNvPr id="72422" name="Picture 62" descr="John-0159.jpg">
          <a:extLst>
            <a:ext uri="{FF2B5EF4-FFF2-40B4-BE49-F238E27FC236}">
              <a16:creationId xmlns:a16="http://schemas.microsoft.com/office/drawing/2014/main" id="{00000000-0008-0000-0400-0000E61A0100}"/>
            </a:ext>
          </a:extLst>
        </xdr:cNvPr>
        <xdr:cNvPicPr>
          <a:picLocks noChangeAspect="1"/>
        </xdr:cNvPicPr>
      </xdr:nvPicPr>
      <xdr:blipFill>
        <a:blip xmlns:r="http://schemas.openxmlformats.org/officeDocument/2006/relationships" r:embed="rId9" cstate="print"/>
        <a:srcRect/>
        <a:stretch>
          <a:fillRect/>
        </a:stretch>
      </xdr:blipFill>
      <xdr:spPr bwMode="auto">
        <a:xfrm>
          <a:off x="10877550" y="4676775"/>
          <a:ext cx="1362075" cy="1114425"/>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152400</xdr:colOff>
      <xdr:row>0</xdr:row>
      <xdr:rowOff>114300</xdr:rowOff>
    </xdr:from>
    <xdr:to>
      <xdr:col>13</xdr:col>
      <xdr:colOff>219075</xdr:colOff>
      <xdr:row>1</xdr:row>
      <xdr:rowOff>76200</xdr:rowOff>
    </xdr:to>
    <xdr:pic>
      <xdr:nvPicPr>
        <xdr:cNvPr id="73904" name="Picture 1" descr="cid:image006.gif@01C6990F.8FDBBE60">
          <a:extLst>
            <a:ext uri="{FF2B5EF4-FFF2-40B4-BE49-F238E27FC236}">
              <a16:creationId xmlns:a16="http://schemas.microsoft.com/office/drawing/2014/main" id="{00000000-0008-0000-0500-0000B0200100}"/>
            </a:ext>
          </a:extLst>
        </xdr:cNvPr>
        <xdr:cNvPicPr>
          <a:picLocks noChangeAspect="1" noChangeArrowheads="1"/>
        </xdr:cNvPicPr>
      </xdr:nvPicPr>
      <xdr:blipFill>
        <a:blip xmlns:r="http://schemas.openxmlformats.org/officeDocument/2006/relationships" r:embed="rId1" r:link="rId2">
          <a:grayscl/>
        </a:blip>
        <a:srcRect/>
        <a:stretch>
          <a:fillRect/>
        </a:stretch>
      </xdr:blipFill>
      <xdr:spPr bwMode="auto">
        <a:xfrm>
          <a:off x="5953125" y="114300"/>
          <a:ext cx="2638425" cy="161925"/>
        </a:xfrm>
        <a:prstGeom prst="rect">
          <a:avLst/>
        </a:prstGeom>
        <a:solidFill>
          <a:srgbClr val="000000"/>
        </a:solidFill>
        <a:ln w="9525">
          <a:noFill/>
          <a:miter lim="800000"/>
          <a:headEnd/>
          <a:tailEnd/>
        </a:ln>
      </xdr:spPr>
    </xdr:pic>
    <xdr:clientData/>
  </xdr:twoCellAnchor>
  <xdr:twoCellAnchor editAs="oneCell">
    <xdr:from>
      <xdr:col>8</xdr:col>
      <xdr:colOff>123825</xdr:colOff>
      <xdr:row>0</xdr:row>
      <xdr:rowOff>38100</xdr:rowOff>
    </xdr:from>
    <xdr:to>
      <xdr:col>9</xdr:col>
      <xdr:colOff>47625</xdr:colOff>
      <xdr:row>2</xdr:row>
      <xdr:rowOff>28575</xdr:rowOff>
    </xdr:to>
    <xdr:pic>
      <xdr:nvPicPr>
        <xdr:cNvPr id="73905" name="Picture 2">
          <a:extLst>
            <a:ext uri="{FF2B5EF4-FFF2-40B4-BE49-F238E27FC236}">
              <a16:creationId xmlns:a16="http://schemas.microsoft.com/office/drawing/2014/main" id="{00000000-0008-0000-0500-0000B12001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314950" y="38100"/>
          <a:ext cx="533400" cy="361950"/>
        </a:xfrm>
        <a:prstGeom prst="rect">
          <a:avLst/>
        </a:prstGeom>
        <a:noFill/>
        <a:ln w="9525">
          <a:noFill/>
          <a:miter lim="800000"/>
          <a:headEnd/>
          <a:tailEnd/>
        </a:ln>
      </xdr:spPr>
    </xdr:pic>
    <xdr:clientData/>
  </xdr:twoCellAnchor>
  <xdr:twoCellAnchor>
    <xdr:from>
      <xdr:col>18</xdr:col>
      <xdr:colOff>76200</xdr:colOff>
      <xdr:row>0</xdr:row>
      <xdr:rowOff>38100</xdr:rowOff>
    </xdr:from>
    <xdr:to>
      <xdr:col>18</xdr:col>
      <xdr:colOff>200025</xdr:colOff>
      <xdr:row>0</xdr:row>
      <xdr:rowOff>142875</xdr:rowOff>
    </xdr:to>
    <xdr:sp macro="" textlink="">
      <xdr:nvSpPr>
        <xdr:cNvPr id="73906" name="Oval 3">
          <a:extLst>
            <a:ext uri="{FF2B5EF4-FFF2-40B4-BE49-F238E27FC236}">
              <a16:creationId xmlns:a16="http://schemas.microsoft.com/office/drawing/2014/main" id="{00000000-0008-0000-0500-0000B2200100}"/>
            </a:ext>
          </a:extLst>
        </xdr:cNvPr>
        <xdr:cNvSpPr>
          <a:spLocks noChangeArrowheads="1"/>
        </xdr:cNvSpPr>
      </xdr:nvSpPr>
      <xdr:spPr bwMode="auto">
        <a:xfrm>
          <a:off x="12106275" y="38100"/>
          <a:ext cx="123825" cy="104775"/>
        </a:xfrm>
        <a:prstGeom prst="ellipse">
          <a:avLst/>
        </a:prstGeom>
        <a:solidFill>
          <a:srgbClr val="008000"/>
        </a:solidFill>
        <a:ln w="9525">
          <a:solidFill>
            <a:srgbClr val="000000"/>
          </a:solidFill>
          <a:round/>
          <a:headEnd/>
          <a:tailEnd/>
        </a:ln>
      </xdr:spPr>
    </xdr:sp>
    <xdr:clientData/>
  </xdr:twoCellAnchor>
  <xdr:twoCellAnchor>
    <xdr:from>
      <xdr:col>18</xdr:col>
      <xdr:colOff>57150</xdr:colOff>
      <xdr:row>1</xdr:row>
      <xdr:rowOff>38100</xdr:rowOff>
    </xdr:from>
    <xdr:to>
      <xdr:col>18</xdr:col>
      <xdr:colOff>190500</xdr:colOff>
      <xdr:row>1</xdr:row>
      <xdr:rowOff>142875</xdr:rowOff>
    </xdr:to>
    <xdr:sp macro="" textlink="">
      <xdr:nvSpPr>
        <xdr:cNvPr id="73907" name="Rectangle 4">
          <a:extLst>
            <a:ext uri="{FF2B5EF4-FFF2-40B4-BE49-F238E27FC236}">
              <a16:creationId xmlns:a16="http://schemas.microsoft.com/office/drawing/2014/main" id="{00000000-0008-0000-0500-0000B3200100}"/>
            </a:ext>
          </a:extLst>
        </xdr:cNvPr>
        <xdr:cNvSpPr>
          <a:spLocks noChangeArrowheads="1"/>
        </xdr:cNvSpPr>
      </xdr:nvSpPr>
      <xdr:spPr bwMode="auto">
        <a:xfrm>
          <a:off x="12087225" y="238125"/>
          <a:ext cx="133350" cy="104775"/>
        </a:xfrm>
        <a:prstGeom prst="rect">
          <a:avLst/>
        </a:prstGeom>
        <a:solidFill>
          <a:srgbClr val="0000FF"/>
        </a:solidFill>
        <a:ln w="9525">
          <a:solidFill>
            <a:srgbClr val="000000"/>
          </a:solidFill>
          <a:miter lim="800000"/>
          <a:headEnd/>
          <a:tailEnd/>
        </a:ln>
      </xdr:spPr>
    </xdr:sp>
    <xdr:clientData/>
  </xdr:twoCellAnchor>
  <xdr:twoCellAnchor>
    <xdr:from>
      <xdr:col>18</xdr:col>
      <xdr:colOff>38100</xdr:colOff>
      <xdr:row>2</xdr:row>
      <xdr:rowOff>9525</xdr:rowOff>
    </xdr:from>
    <xdr:to>
      <xdr:col>18</xdr:col>
      <xdr:colOff>190500</xdr:colOff>
      <xdr:row>2</xdr:row>
      <xdr:rowOff>161925</xdr:rowOff>
    </xdr:to>
    <xdr:sp macro="" textlink="">
      <xdr:nvSpPr>
        <xdr:cNvPr id="73908" name="AutoShape 5">
          <a:extLst>
            <a:ext uri="{FF2B5EF4-FFF2-40B4-BE49-F238E27FC236}">
              <a16:creationId xmlns:a16="http://schemas.microsoft.com/office/drawing/2014/main" id="{00000000-0008-0000-0500-0000B4200100}"/>
            </a:ext>
          </a:extLst>
        </xdr:cNvPr>
        <xdr:cNvSpPr>
          <a:spLocks noChangeArrowheads="1"/>
        </xdr:cNvSpPr>
      </xdr:nvSpPr>
      <xdr:spPr bwMode="auto">
        <a:xfrm>
          <a:off x="12068175" y="381000"/>
          <a:ext cx="152400" cy="15240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18</xdr:col>
      <xdr:colOff>266700</xdr:colOff>
      <xdr:row>0</xdr:row>
      <xdr:rowOff>95250</xdr:rowOff>
    </xdr:from>
    <xdr:to>
      <xdr:col>18</xdr:col>
      <xdr:colOff>571500</xdr:colOff>
      <xdr:row>0</xdr:row>
      <xdr:rowOff>95250</xdr:rowOff>
    </xdr:to>
    <xdr:sp macro="" textlink="">
      <xdr:nvSpPr>
        <xdr:cNvPr id="73909" name="Line 6">
          <a:extLst>
            <a:ext uri="{FF2B5EF4-FFF2-40B4-BE49-F238E27FC236}">
              <a16:creationId xmlns:a16="http://schemas.microsoft.com/office/drawing/2014/main" id="{00000000-0008-0000-0500-0000B5200100}"/>
            </a:ext>
          </a:extLst>
        </xdr:cNvPr>
        <xdr:cNvSpPr>
          <a:spLocks noChangeShapeType="1"/>
        </xdr:cNvSpPr>
      </xdr:nvSpPr>
      <xdr:spPr bwMode="auto">
        <a:xfrm flipV="1">
          <a:off x="12296775" y="95250"/>
          <a:ext cx="304800" cy="0"/>
        </a:xfrm>
        <a:prstGeom prst="line">
          <a:avLst/>
        </a:prstGeom>
        <a:noFill/>
        <a:ln w="9525">
          <a:solidFill>
            <a:srgbClr val="000000"/>
          </a:solidFill>
          <a:round/>
          <a:headEnd/>
          <a:tailEnd type="triangle" w="med" len="med"/>
        </a:ln>
      </xdr:spPr>
    </xdr:sp>
    <xdr:clientData/>
  </xdr:twoCellAnchor>
  <xdr:twoCellAnchor>
    <xdr:from>
      <xdr:col>18</xdr:col>
      <xdr:colOff>266700</xdr:colOff>
      <xdr:row>1</xdr:row>
      <xdr:rowOff>66675</xdr:rowOff>
    </xdr:from>
    <xdr:to>
      <xdr:col>18</xdr:col>
      <xdr:colOff>571500</xdr:colOff>
      <xdr:row>1</xdr:row>
      <xdr:rowOff>66675</xdr:rowOff>
    </xdr:to>
    <xdr:sp macro="" textlink="">
      <xdr:nvSpPr>
        <xdr:cNvPr id="73910" name="Line 7">
          <a:extLst>
            <a:ext uri="{FF2B5EF4-FFF2-40B4-BE49-F238E27FC236}">
              <a16:creationId xmlns:a16="http://schemas.microsoft.com/office/drawing/2014/main" id="{00000000-0008-0000-0500-0000B6200100}"/>
            </a:ext>
          </a:extLst>
        </xdr:cNvPr>
        <xdr:cNvSpPr>
          <a:spLocks noChangeShapeType="1"/>
        </xdr:cNvSpPr>
      </xdr:nvSpPr>
      <xdr:spPr bwMode="auto">
        <a:xfrm>
          <a:off x="12296775" y="266700"/>
          <a:ext cx="304800" cy="0"/>
        </a:xfrm>
        <a:prstGeom prst="line">
          <a:avLst/>
        </a:prstGeom>
        <a:noFill/>
        <a:ln w="9525">
          <a:solidFill>
            <a:srgbClr val="000000"/>
          </a:solidFill>
          <a:round/>
          <a:headEnd/>
          <a:tailEnd type="triangle" w="med" len="med"/>
        </a:ln>
      </xdr:spPr>
    </xdr:sp>
    <xdr:clientData/>
  </xdr:twoCellAnchor>
  <xdr:twoCellAnchor>
    <xdr:from>
      <xdr:col>18</xdr:col>
      <xdr:colOff>257175</xdr:colOff>
      <xdr:row>2</xdr:row>
      <xdr:rowOff>85725</xdr:rowOff>
    </xdr:from>
    <xdr:to>
      <xdr:col>18</xdr:col>
      <xdr:colOff>561975</xdr:colOff>
      <xdr:row>2</xdr:row>
      <xdr:rowOff>85725</xdr:rowOff>
    </xdr:to>
    <xdr:sp macro="" textlink="">
      <xdr:nvSpPr>
        <xdr:cNvPr id="73911" name="Line 8">
          <a:extLst>
            <a:ext uri="{FF2B5EF4-FFF2-40B4-BE49-F238E27FC236}">
              <a16:creationId xmlns:a16="http://schemas.microsoft.com/office/drawing/2014/main" id="{00000000-0008-0000-0500-0000B7200100}"/>
            </a:ext>
          </a:extLst>
        </xdr:cNvPr>
        <xdr:cNvSpPr>
          <a:spLocks noChangeShapeType="1"/>
        </xdr:cNvSpPr>
      </xdr:nvSpPr>
      <xdr:spPr bwMode="auto">
        <a:xfrm>
          <a:off x="12287250" y="457200"/>
          <a:ext cx="304800" cy="0"/>
        </a:xfrm>
        <a:prstGeom prst="line">
          <a:avLst/>
        </a:prstGeom>
        <a:noFill/>
        <a:ln w="9525">
          <a:solidFill>
            <a:srgbClr val="000000"/>
          </a:solidFill>
          <a:round/>
          <a:headEnd/>
          <a:tailEnd type="triangle" w="med" len="med"/>
        </a:ln>
      </xdr:spPr>
    </xdr:sp>
    <xdr:clientData/>
  </xdr:twoCellAnchor>
  <xdr:twoCellAnchor>
    <xdr:from>
      <xdr:col>5</xdr:col>
      <xdr:colOff>57150</xdr:colOff>
      <xdr:row>17</xdr:row>
      <xdr:rowOff>38100</xdr:rowOff>
    </xdr:from>
    <xdr:to>
      <xdr:col>5</xdr:col>
      <xdr:colOff>180975</xdr:colOff>
      <xdr:row>17</xdr:row>
      <xdr:rowOff>142875</xdr:rowOff>
    </xdr:to>
    <xdr:sp macro="" textlink="">
      <xdr:nvSpPr>
        <xdr:cNvPr id="73912" name="Oval 9">
          <a:extLst>
            <a:ext uri="{FF2B5EF4-FFF2-40B4-BE49-F238E27FC236}">
              <a16:creationId xmlns:a16="http://schemas.microsoft.com/office/drawing/2014/main" id="{00000000-0008-0000-0500-0000B8200100}"/>
            </a:ext>
          </a:extLst>
        </xdr:cNvPr>
        <xdr:cNvSpPr>
          <a:spLocks noChangeArrowheads="1"/>
        </xdr:cNvSpPr>
      </xdr:nvSpPr>
      <xdr:spPr bwMode="auto">
        <a:xfrm>
          <a:off x="3105150" y="2886075"/>
          <a:ext cx="123825" cy="104775"/>
        </a:xfrm>
        <a:prstGeom prst="ellipse">
          <a:avLst/>
        </a:prstGeom>
        <a:solidFill>
          <a:srgbClr val="008000"/>
        </a:solidFill>
        <a:ln w="9525">
          <a:solidFill>
            <a:srgbClr val="000000"/>
          </a:solidFill>
          <a:round/>
          <a:headEnd/>
          <a:tailEnd/>
        </a:ln>
      </xdr:spPr>
    </xdr:sp>
    <xdr:clientData/>
  </xdr:twoCellAnchor>
  <xdr:twoCellAnchor>
    <xdr:from>
      <xdr:col>5</xdr:col>
      <xdr:colOff>9525</xdr:colOff>
      <xdr:row>23</xdr:row>
      <xdr:rowOff>38100</xdr:rowOff>
    </xdr:from>
    <xdr:to>
      <xdr:col>5</xdr:col>
      <xdr:colOff>161925</xdr:colOff>
      <xdr:row>23</xdr:row>
      <xdr:rowOff>133350</xdr:rowOff>
    </xdr:to>
    <xdr:sp macro="" textlink="">
      <xdr:nvSpPr>
        <xdr:cNvPr id="73913" name="Rectangle 10">
          <a:extLst>
            <a:ext uri="{FF2B5EF4-FFF2-40B4-BE49-F238E27FC236}">
              <a16:creationId xmlns:a16="http://schemas.microsoft.com/office/drawing/2014/main" id="{00000000-0008-0000-0500-0000B9200100}"/>
            </a:ext>
          </a:extLst>
        </xdr:cNvPr>
        <xdr:cNvSpPr>
          <a:spLocks noChangeArrowheads="1"/>
        </xdr:cNvSpPr>
      </xdr:nvSpPr>
      <xdr:spPr bwMode="auto">
        <a:xfrm>
          <a:off x="3057525" y="3857625"/>
          <a:ext cx="152400" cy="95250"/>
        </a:xfrm>
        <a:prstGeom prst="rect">
          <a:avLst/>
        </a:prstGeom>
        <a:solidFill>
          <a:srgbClr val="0000FF"/>
        </a:solidFill>
        <a:ln w="9525">
          <a:solidFill>
            <a:srgbClr val="000000"/>
          </a:solidFill>
          <a:miter lim="800000"/>
          <a:headEnd/>
          <a:tailEnd/>
        </a:ln>
      </xdr:spPr>
    </xdr:sp>
    <xdr:clientData/>
  </xdr:twoCellAnchor>
  <xdr:twoCellAnchor>
    <xdr:from>
      <xdr:col>5</xdr:col>
      <xdr:colOff>38100</xdr:colOff>
      <xdr:row>27</xdr:row>
      <xdr:rowOff>47625</xdr:rowOff>
    </xdr:from>
    <xdr:to>
      <xdr:col>5</xdr:col>
      <xdr:colOff>171450</xdr:colOff>
      <xdr:row>28</xdr:row>
      <xdr:rowOff>28575</xdr:rowOff>
    </xdr:to>
    <xdr:sp macro="" textlink="">
      <xdr:nvSpPr>
        <xdr:cNvPr id="73914" name="AutoShape 11">
          <a:extLst>
            <a:ext uri="{FF2B5EF4-FFF2-40B4-BE49-F238E27FC236}">
              <a16:creationId xmlns:a16="http://schemas.microsoft.com/office/drawing/2014/main" id="{00000000-0008-0000-0500-0000BA200100}"/>
            </a:ext>
          </a:extLst>
        </xdr:cNvPr>
        <xdr:cNvSpPr>
          <a:spLocks noChangeArrowheads="1"/>
        </xdr:cNvSpPr>
      </xdr:nvSpPr>
      <xdr:spPr bwMode="auto">
        <a:xfrm>
          <a:off x="3086100" y="4524375"/>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11</xdr:col>
      <xdr:colOff>28575</xdr:colOff>
      <xdr:row>17</xdr:row>
      <xdr:rowOff>38100</xdr:rowOff>
    </xdr:from>
    <xdr:to>
      <xdr:col>11</xdr:col>
      <xdr:colOff>171450</xdr:colOff>
      <xdr:row>18</xdr:row>
      <xdr:rowOff>0</xdr:rowOff>
    </xdr:to>
    <xdr:sp macro="" textlink="">
      <xdr:nvSpPr>
        <xdr:cNvPr id="73915" name="Oval 12">
          <a:extLst>
            <a:ext uri="{FF2B5EF4-FFF2-40B4-BE49-F238E27FC236}">
              <a16:creationId xmlns:a16="http://schemas.microsoft.com/office/drawing/2014/main" id="{00000000-0008-0000-0500-0000BB200100}"/>
            </a:ext>
          </a:extLst>
        </xdr:cNvPr>
        <xdr:cNvSpPr>
          <a:spLocks noChangeArrowheads="1"/>
        </xdr:cNvSpPr>
      </xdr:nvSpPr>
      <xdr:spPr bwMode="auto">
        <a:xfrm>
          <a:off x="7181850" y="2886075"/>
          <a:ext cx="142875" cy="123825"/>
        </a:xfrm>
        <a:prstGeom prst="ellipse">
          <a:avLst/>
        </a:prstGeom>
        <a:solidFill>
          <a:srgbClr val="008000"/>
        </a:solidFill>
        <a:ln w="9525">
          <a:solidFill>
            <a:srgbClr val="000000"/>
          </a:solidFill>
          <a:round/>
          <a:headEnd/>
          <a:tailEnd/>
        </a:ln>
      </xdr:spPr>
    </xdr:sp>
    <xdr:clientData/>
  </xdr:twoCellAnchor>
  <xdr:twoCellAnchor>
    <xdr:from>
      <xdr:col>11</xdr:col>
      <xdr:colOff>0</xdr:colOff>
      <xdr:row>23</xdr:row>
      <xdr:rowOff>47625</xdr:rowOff>
    </xdr:from>
    <xdr:to>
      <xdr:col>11</xdr:col>
      <xdr:colOff>152400</xdr:colOff>
      <xdr:row>23</xdr:row>
      <xdr:rowOff>142875</xdr:rowOff>
    </xdr:to>
    <xdr:sp macro="" textlink="">
      <xdr:nvSpPr>
        <xdr:cNvPr id="73916" name="Rectangle 15">
          <a:extLst>
            <a:ext uri="{FF2B5EF4-FFF2-40B4-BE49-F238E27FC236}">
              <a16:creationId xmlns:a16="http://schemas.microsoft.com/office/drawing/2014/main" id="{00000000-0008-0000-0500-0000BC200100}"/>
            </a:ext>
          </a:extLst>
        </xdr:cNvPr>
        <xdr:cNvSpPr>
          <a:spLocks noChangeArrowheads="1"/>
        </xdr:cNvSpPr>
      </xdr:nvSpPr>
      <xdr:spPr bwMode="auto">
        <a:xfrm>
          <a:off x="7153275" y="3867150"/>
          <a:ext cx="152400" cy="95250"/>
        </a:xfrm>
        <a:prstGeom prst="rect">
          <a:avLst/>
        </a:prstGeom>
        <a:solidFill>
          <a:srgbClr val="0000FF"/>
        </a:solidFill>
        <a:ln w="9525">
          <a:solidFill>
            <a:srgbClr val="000000"/>
          </a:solidFill>
          <a:miter lim="800000"/>
          <a:headEnd/>
          <a:tailEnd/>
        </a:ln>
      </xdr:spPr>
    </xdr:sp>
    <xdr:clientData/>
  </xdr:twoCellAnchor>
  <xdr:twoCellAnchor>
    <xdr:from>
      <xdr:col>11</xdr:col>
      <xdr:colOff>38100</xdr:colOff>
      <xdr:row>27</xdr:row>
      <xdr:rowOff>28575</xdr:rowOff>
    </xdr:from>
    <xdr:to>
      <xdr:col>11</xdr:col>
      <xdr:colOff>171450</xdr:colOff>
      <xdr:row>28</xdr:row>
      <xdr:rowOff>9525</xdr:rowOff>
    </xdr:to>
    <xdr:sp macro="" textlink="">
      <xdr:nvSpPr>
        <xdr:cNvPr id="73917" name="AutoShape 18">
          <a:extLst>
            <a:ext uri="{FF2B5EF4-FFF2-40B4-BE49-F238E27FC236}">
              <a16:creationId xmlns:a16="http://schemas.microsoft.com/office/drawing/2014/main" id="{00000000-0008-0000-0500-0000BD200100}"/>
            </a:ext>
          </a:extLst>
        </xdr:cNvPr>
        <xdr:cNvSpPr>
          <a:spLocks noChangeArrowheads="1"/>
        </xdr:cNvSpPr>
      </xdr:nvSpPr>
      <xdr:spPr bwMode="auto">
        <a:xfrm>
          <a:off x="7191375" y="4505325"/>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21</xdr:col>
      <xdr:colOff>304800</xdr:colOff>
      <xdr:row>4</xdr:row>
      <xdr:rowOff>66675</xdr:rowOff>
    </xdr:from>
    <xdr:to>
      <xdr:col>21</xdr:col>
      <xdr:colOff>581025</xdr:colOff>
      <xdr:row>6</xdr:row>
      <xdr:rowOff>57150</xdr:rowOff>
    </xdr:to>
    <xdr:sp macro="" textlink="">
      <xdr:nvSpPr>
        <xdr:cNvPr id="16" name="Oval 23">
          <a:extLst>
            <a:ext uri="{FF2B5EF4-FFF2-40B4-BE49-F238E27FC236}">
              <a16:creationId xmlns:a16="http://schemas.microsoft.com/office/drawing/2014/main" id="{00000000-0008-0000-0500-000010000000}"/>
            </a:ext>
          </a:extLst>
        </xdr:cNvPr>
        <xdr:cNvSpPr>
          <a:spLocks noChangeArrowheads="1"/>
        </xdr:cNvSpPr>
      </xdr:nvSpPr>
      <xdr:spPr bwMode="auto">
        <a:xfrm>
          <a:off x="14258925" y="800100"/>
          <a:ext cx="276225" cy="314325"/>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3</a:t>
          </a:r>
        </a:p>
      </xdr:txBody>
    </xdr:sp>
    <xdr:clientData/>
  </xdr:twoCellAnchor>
  <xdr:twoCellAnchor>
    <xdr:from>
      <xdr:col>4</xdr:col>
      <xdr:colOff>257175</xdr:colOff>
      <xdr:row>5</xdr:row>
      <xdr:rowOff>76200</xdr:rowOff>
    </xdr:from>
    <xdr:to>
      <xdr:col>4</xdr:col>
      <xdr:colOff>533400</xdr:colOff>
      <xdr:row>7</xdr:row>
      <xdr:rowOff>9525</xdr:rowOff>
    </xdr:to>
    <xdr:sp macro="" textlink="">
      <xdr:nvSpPr>
        <xdr:cNvPr id="17" name="Oval 26">
          <a:extLst>
            <a:ext uri="{FF2B5EF4-FFF2-40B4-BE49-F238E27FC236}">
              <a16:creationId xmlns:a16="http://schemas.microsoft.com/office/drawing/2014/main" id="{00000000-0008-0000-0500-000011000000}"/>
            </a:ext>
          </a:extLst>
        </xdr:cNvPr>
        <xdr:cNvSpPr>
          <a:spLocks noChangeArrowheads="1"/>
        </xdr:cNvSpPr>
      </xdr:nvSpPr>
      <xdr:spPr bwMode="auto">
        <a:xfrm>
          <a:off x="2695575" y="971550"/>
          <a:ext cx="276225" cy="257175"/>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1</a:t>
          </a:r>
        </a:p>
      </xdr:txBody>
    </xdr:sp>
    <xdr:clientData/>
  </xdr:twoCellAnchor>
  <xdr:twoCellAnchor>
    <xdr:from>
      <xdr:col>0</xdr:col>
      <xdr:colOff>57150</xdr:colOff>
      <xdr:row>17</xdr:row>
      <xdr:rowOff>47625</xdr:rowOff>
    </xdr:from>
    <xdr:to>
      <xdr:col>0</xdr:col>
      <xdr:colOff>200025</xdr:colOff>
      <xdr:row>18</xdr:row>
      <xdr:rowOff>9525</xdr:rowOff>
    </xdr:to>
    <xdr:sp macro="" textlink="">
      <xdr:nvSpPr>
        <xdr:cNvPr id="73920" name="Oval 27">
          <a:extLst>
            <a:ext uri="{FF2B5EF4-FFF2-40B4-BE49-F238E27FC236}">
              <a16:creationId xmlns:a16="http://schemas.microsoft.com/office/drawing/2014/main" id="{00000000-0008-0000-0500-0000C0200100}"/>
            </a:ext>
          </a:extLst>
        </xdr:cNvPr>
        <xdr:cNvSpPr>
          <a:spLocks noChangeArrowheads="1"/>
        </xdr:cNvSpPr>
      </xdr:nvSpPr>
      <xdr:spPr bwMode="auto">
        <a:xfrm>
          <a:off x="57150" y="2895600"/>
          <a:ext cx="142875" cy="123825"/>
        </a:xfrm>
        <a:prstGeom prst="ellipse">
          <a:avLst/>
        </a:prstGeom>
        <a:solidFill>
          <a:srgbClr val="008000"/>
        </a:solidFill>
        <a:ln w="9525">
          <a:solidFill>
            <a:srgbClr val="000000"/>
          </a:solidFill>
          <a:round/>
          <a:headEnd/>
          <a:tailEnd/>
        </a:ln>
      </xdr:spPr>
    </xdr:sp>
    <xdr:clientData/>
  </xdr:twoCellAnchor>
  <xdr:twoCellAnchor>
    <xdr:from>
      <xdr:col>0</xdr:col>
      <xdr:colOff>0</xdr:colOff>
      <xdr:row>23</xdr:row>
      <xdr:rowOff>19050</xdr:rowOff>
    </xdr:from>
    <xdr:to>
      <xdr:col>0</xdr:col>
      <xdr:colOff>152400</xdr:colOff>
      <xdr:row>23</xdr:row>
      <xdr:rowOff>114300</xdr:rowOff>
    </xdr:to>
    <xdr:sp macro="" textlink="">
      <xdr:nvSpPr>
        <xdr:cNvPr id="73921" name="Rectangle 28">
          <a:extLst>
            <a:ext uri="{FF2B5EF4-FFF2-40B4-BE49-F238E27FC236}">
              <a16:creationId xmlns:a16="http://schemas.microsoft.com/office/drawing/2014/main" id="{00000000-0008-0000-0500-0000C1200100}"/>
            </a:ext>
          </a:extLst>
        </xdr:cNvPr>
        <xdr:cNvSpPr>
          <a:spLocks noChangeArrowheads="1"/>
        </xdr:cNvSpPr>
      </xdr:nvSpPr>
      <xdr:spPr bwMode="auto">
        <a:xfrm>
          <a:off x="0" y="3838575"/>
          <a:ext cx="152400" cy="95250"/>
        </a:xfrm>
        <a:prstGeom prst="rect">
          <a:avLst/>
        </a:prstGeom>
        <a:solidFill>
          <a:srgbClr val="0000FF"/>
        </a:solidFill>
        <a:ln w="9525">
          <a:solidFill>
            <a:srgbClr val="000000"/>
          </a:solidFill>
          <a:miter lim="800000"/>
          <a:headEnd/>
          <a:tailEnd/>
        </a:ln>
      </xdr:spPr>
    </xdr:sp>
    <xdr:clientData/>
  </xdr:twoCellAnchor>
  <xdr:twoCellAnchor>
    <xdr:from>
      <xdr:col>0</xdr:col>
      <xdr:colOff>19050</xdr:colOff>
      <xdr:row>27</xdr:row>
      <xdr:rowOff>19050</xdr:rowOff>
    </xdr:from>
    <xdr:to>
      <xdr:col>0</xdr:col>
      <xdr:colOff>152400</xdr:colOff>
      <xdr:row>28</xdr:row>
      <xdr:rowOff>0</xdr:rowOff>
    </xdr:to>
    <xdr:sp macro="" textlink="">
      <xdr:nvSpPr>
        <xdr:cNvPr id="73922" name="AutoShape 29">
          <a:extLst>
            <a:ext uri="{FF2B5EF4-FFF2-40B4-BE49-F238E27FC236}">
              <a16:creationId xmlns:a16="http://schemas.microsoft.com/office/drawing/2014/main" id="{00000000-0008-0000-0500-0000C2200100}"/>
            </a:ext>
          </a:extLst>
        </xdr:cNvPr>
        <xdr:cNvSpPr>
          <a:spLocks noChangeArrowheads="1"/>
        </xdr:cNvSpPr>
      </xdr:nvSpPr>
      <xdr:spPr bwMode="auto">
        <a:xfrm>
          <a:off x="19050" y="4495800"/>
          <a:ext cx="133350" cy="142875"/>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9</xdr:col>
      <xdr:colOff>571500</xdr:colOff>
      <xdr:row>4</xdr:row>
      <xdr:rowOff>142875</xdr:rowOff>
    </xdr:from>
    <xdr:to>
      <xdr:col>10</xdr:col>
      <xdr:colOff>142875</xdr:colOff>
      <xdr:row>6</xdr:row>
      <xdr:rowOff>104775</xdr:rowOff>
    </xdr:to>
    <xdr:sp macro="" textlink="">
      <xdr:nvSpPr>
        <xdr:cNvPr id="21" name="Oval 30">
          <a:extLst>
            <a:ext uri="{FF2B5EF4-FFF2-40B4-BE49-F238E27FC236}">
              <a16:creationId xmlns:a16="http://schemas.microsoft.com/office/drawing/2014/main" id="{00000000-0008-0000-0500-000015000000}"/>
            </a:ext>
          </a:extLst>
        </xdr:cNvPr>
        <xdr:cNvSpPr>
          <a:spLocks noChangeArrowheads="1"/>
        </xdr:cNvSpPr>
      </xdr:nvSpPr>
      <xdr:spPr bwMode="auto">
        <a:xfrm>
          <a:off x="6372225" y="876300"/>
          <a:ext cx="314325" cy="285750"/>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2</a:t>
          </a:r>
        </a:p>
      </xdr:txBody>
    </xdr:sp>
    <xdr:clientData/>
  </xdr:twoCellAnchor>
  <xdr:twoCellAnchor>
    <xdr:from>
      <xdr:col>0</xdr:col>
      <xdr:colOff>476250</xdr:colOff>
      <xdr:row>14</xdr:row>
      <xdr:rowOff>104775</xdr:rowOff>
    </xdr:from>
    <xdr:to>
      <xdr:col>3</xdr:col>
      <xdr:colOff>466725</xdr:colOff>
      <xdr:row>16</xdr:row>
      <xdr:rowOff>95250</xdr:rowOff>
    </xdr:to>
    <xdr:sp macro="" textlink="">
      <xdr:nvSpPr>
        <xdr:cNvPr id="22" name="Rectangle 40">
          <a:extLst>
            <a:ext uri="{FF2B5EF4-FFF2-40B4-BE49-F238E27FC236}">
              <a16:creationId xmlns:a16="http://schemas.microsoft.com/office/drawing/2014/main" id="{00000000-0008-0000-0500-000016000000}"/>
            </a:ext>
          </a:extLst>
        </xdr:cNvPr>
        <xdr:cNvSpPr>
          <a:spLocks noChangeArrowheads="1"/>
        </xdr:cNvSpPr>
      </xdr:nvSpPr>
      <xdr:spPr bwMode="auto">
        <a:xfrm>
          <a:off x="476250" y="2457450"/>
          <a:ext cx="1819275" cy="314325"/>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RESTING  FIXTURE FOR FRONT DOOR RH</a:t>
          </a:r>
        </a:p>
      </xdr:txBody>
    </xdr:sp>
    <xdr:clientData/>
  </xdr:twoCellAnchor>
  <xdr:twoCellAnchor>
    <xdr:from>
      <xdr:col>9</xdr:col>
      <xdr:colOff>356152</xdr:colOff>
      <xdr:row>9</xdr:row>
      <xdr:rowOff>8284</xdr:rowOff>
    </xdr:from>
    <xdr:to>
      <xdr:col>10</xdr:col>
      <xdr:colOff>488674</xdr:colOff>
      <xdr:row>15</xdr:row>
      <xdr:rowOff>24849</xdr:rowOff>
    </xdr:to>
    <xdr:sp macro="" textlink="">
      <xdr:nvSpPr>
        <xdr:cNvPr id="23" name="Rectangle 41">
          <a:extLst>
            <a:ext uri="{FF2B5EF4-FFF2-40B4-BE49-F238E27FC236}">
              <a16:creationId xmlns:a16="http://schemas.microsoft.com/office/drawing/2014/main" id="{00000000-0008-0000-0500-000017000000}"/>
            </a:ext>
          </a:extLst>
        </xdr:cNvPr>
        <xdr:cNvSpPr>
          <a:spLocks noChangeArrowheads="1"/>
        </xdr:cNvSpPr>
      </xdr:nvSpPr>
      <xdr:spPr bwMode="auto">
        <a:xfrm>
          <a:off x="6156877" y="1551334"/>
          <a:ext cx="875472" cy="988115"/>
        </a:xfrm>
        <a:prstGeom prst="rect">
          <a:avLst/>
        </a:prstGeom>
        <a:solidFill>
          <a:srgbClr val="CCFFCC"/>
        </a:solidFill>
        <a:ln w="12700">
          <a:solidFill>
            <a:srgbClr val="CC99FF"/>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PLACE THE DOOR ON RESTING FIXTURE</a:t>
          </a:r>
        </a:p>
      </xdr:txBody>
    </xdr:sp>
    <xdr:clientData/>
  </xdr:twoCellAnchor>
  <xdr:twoCellAnchor>
    <xdr:from>
      <xdr:col>11</xdr:col>
      <xdr:colOff>405007</xdr:colOff>
      <xdr:row>13</xdr:row>
      <xdr:rowOff>132519</xdr:rowOff>
    </xdr:from>
    <xdr:to>
      <xdr:col>15</xdr:col>
      <xdr:colOff>366907</xdr:colOff>
      <xdr:row>16</xdr:row>
      <xdr:rowOff>110984</xdr:rowOff>
    </xdr:to>
    <xdr:sp macro="" textlink="">
      <xdr:nvSpPr>
        <xdr:cNvPr id="24" name="Rectangle 42">
          <a:extLst>
            <a:ext uri="{FF2B5EF4-FFF2-40B4-BE49-F238E27FC236}">
              <a16:creationId xmlns:a16="http://schemas.microsoft.com/office/drawing/2014/main" id="{00000000-0008-0000-0500-000018000000}"/>
            </a:ext>
          </a:extLst>
        </xdr:cNvPr>
        <xdr:cNvSpPr>
          <a:spLocks noChangeArrowheads="1"/>
        </xdr:cNvSpPr>
      </xdr:nvSpPr>
      <xdr:spPr bwMode="auto">
        <a:xfrm>
          <a:off x="7558282" y="2323269"/>
          <a:ext cx="2343150" cy="464240"/>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WELD 6 POINTS OF GRAB HANDLE INNER </a:t>
          </a:r>
          <a:r>
            <a:rPr lang="en-US" sz="1000" b="0" i="0" strike="noStrike" baseline="0">
              <a:solidFill>
                <a:srgbClr val="000000"/>
              </a:solidFill>
              <a:latin typeface="Arial"/>
              <a:cs typeface="Arial"/>
            </a:rPr>
            <a:t> </a:t>
          </a:r>
          <a:endParaRPr lang="en-US" sz="1000" b="0" i="0" strike="noStrike">
            <a:solidFill>
              <a:srgbClr val="000000"/>
            </a:solidFill>
            <a:latin typeface="Arial"/>
            <a:cs typeface="Arial"/>
          </a:endParaRPr>
        </a:p>
      </xdr:txBody>
    </xdr:sp>
    <xdr:clientData/>
  </xdr:twoCellAnchor>
  <xdr:twoCellAnchor>
    <xdr:from>
      <xdr:col>17</xdr:col>
      <xdr:colOff>333375</xdr:colOff>
      <xdr:row>14</xdr:row>
      <xdr:rowOff>140804</xdr:rowOff>
    </xdr:from>
    <xdr:to>
      <xdr:col>20</xdr:col>
      <xdr:colOff>428625</xdr:colOff>
      <xdr:row>16</xdr:row>
      <xdr:rowOff>33131</xdr:rowOff>
    </xdr:to>
    <xdr:sp macro="" textlink="">
      <xdr:nvSpPr>
        <xdr:cNvPr id="25" name="Rectangle 43">
          <a:extLst>
            <a:ext uri="{FF2B5EF4-FFF2-40B4-BE49-F238E27FC236}">
              <a16:creationId xmlns:a16="http://schemas.microsoft.com/office/drawing/2014/main" id="{00000000-0008-0000-0500-000019000000}"/>
            </a:ext>
          </a:extLst>
        </xdr:cNvPr>
        <xdr:cNvSpPr>
          <a:spLocks noChangeArrowheads="1"/>
        </xdr:cNvSpPr>
      </xdr:nvSpPr>
      <xdr:spPr bwMode="auto">
        <a:xfrm>
          <a:off x="11296650" y="2493479"/>
          <a:ext cx="2381250" cy="216177"/>
        </a:xfrm>
        <a:prstGeom prst="rect">
          <a:avLst/>
        </a:prstGeom>
        <a:solidFill>
          <a:srgbClr val="CCFFCC"/>
        </a:solidFill>
        <a:ln w="9525">
          <a:solidFill>
            <a:srgbClr val="000000"/>
          </a:solid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Arial"/>
              <a:cs typeface="Arial"/>
            </a:rPr>
            <a:t>FRONT DOOR AFTER WELDING</a:t>
          </a:r>
        </a:p>
      </xdr:txBody>
    </xdr:sp>
    <xdr:clientData/>
  </xdr:twoCellAnchor>
  <xdr:twoCellAnchor>
    <xdr:from>
      <xdr:col>0</xdr:col>
      <xdr:colOff>85725</xdr:colOff>
      <xdr:row>4</xdr:row>
      <xdr:rowOff>85725</xdr:rowOff>
    </xdr:from>
    <xdr:to>
      <xdr:col>4</xdr:col>
      <xdr:colOff>219075</xdr:colOff>
      <xdr:row>14</xdr:row>
      <xdr:rowOff>38100</xdr:rowOff>
    </xdr:to>
    <xdr:pic>
      <xdr:nvPicPr>
        <xdr:cNvPr id="73928" name="Picture 58" descr="DSC09412_0">
          <a:extLst>
            <a:ext uri="{FF2B5EF4-FFF2-40B4-BE49-F238E27FC236}">
              <a16:creationId xmlns:a16="http://schemas.microsoft.com/office/drawing/2014/main" id="{00000000-0008-0000-0500-0000C82001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85725" y="819150"/>
          <a:ext cx="2571750" cy="1571625"/>
        </a:xfrm>
        <a:prstGeom prst="rect">
          <a:avLst/>
        </a:prstGeom>
        <a:noFill/>
        <a:ln w="19050">
          <a:solidFill>
            <a:srgbClr val="000000"/>
          </a:solidFill>
          <a:miter lim="800000"/>
          <a:headEnd/>
          <a:tailEnd/>
        </a:ln>
      </xdr:spPr>
    </xdr:pic>
    <xdr:clientData/>
  </xdr:twoCellAnchor>
  <xdr:twoCellAnchor>
    <xdr:from>
      <xdr:col>8</xdr:col>
      <xdr:colOff>219075</xdr:colOff>
      <xdr:row>2</xdr:row>
      <xdr:rowOff>115957</xdr:rowOff>
    </xdr:from>
    <xdr:to>
      <xdr:col>13</xdr:col>
      <xdr:colOff>390525</xdr:colOff>
      <xdr:row>3</xdr:row>
      <xdr:rowOff>104775</xdr:rowOff>
    </xdr:to>
    <xdr:sp macro="" textlink="">
      <xdr:nvSpPr>
        <xdr:cNvPr id="27" name="Text Box 279">
          <a:extLst>
            <a:ext uri="{FF2B5EF4-FFF2-40B4-BE49-F238E27FC236}">
              <a16:creationId xmlns:a16="http://schemas.microsoft.com/office/drawing/2014/main" id="{00000000-0008-0000-0500-00001B000000}"/>
            </a:ext>
          </a:extLst>
        </xdr:cNvPr>
        <xdr:cNvSpPr txBox="1">
          <a:spLocks noChangeArrowheads="1"/>
        </xdr:cNvSpPr>
      </xdr:nvSpPr>
      <xdr:spPr bwMode="auto">
        <a:xfrm>
          <a:off x="5410200" y="487432"/>
          <a:ext cx="3352800" cy="179318"/>
        </a:xfrm>
        <a:prstGeom prst="rect">
          <a:avLst/>
        </a:prstGeom>
        <a:noFill/>
        <a:ln w="9525">
          <a:noFill/>
          <a:miter lim="800000"/>
          <a:headEnd/>
          <a:tailEnd/>
        </a:ln>
      </xdr:spPr>
      <xdr:txBody>
        <a:bodyPr vertOverflow="clip" wrap="square" lIns="27432" tIns="27432" rIns="27432" bIns="0" anchor="t" upright="1"/>
        <a:lstStyle/>
        <a:p>
          <a:pPr algn="ctr" rtl="0">
            <a:defRPr sz="1000"/>
          </a:pPr>
          <a:r>
            <a:rPr lang="en-US" sz="1100" b="1" i="0" strike="noStrike">
              <a:solidFill>
                <a:srgbClr val="000000"/>
              </a:solidFill>
              <a:latin typeface="Arial"/>
              <a:cs typeface="Arial"/>
            </a:rPr>
            <a:t>        STANDARD OPERATING SHEET (SOS)</a:t>
          </a:r>
        </a:p>
      </xdr:txBody>
    </xdr:sp>
    <xdr:clientData/>
  </xdr:twoCellAnchor>
  <xdr:twoCellAnchor>
    <xdr:from>
      <xdr:col>2</xdr:col>
      <xdr:colOff>238125</xdr:colOff>
      <xdr:row>11</xdr:row>
      <xdr:rowOff>95250</xdr:rowOff>
    </xdr:from>
    <xdr:to>
      <xdr:col>2</xdr:col>
      <xdr:colOff>457200</xdr:colOff>
      <xdr:row>14</xdr:row>
      <xdr:rowOff>95250</xdr:rowOff>
    </xdr:to>
    <xdr:sp macro="" textlink="">
      <xdr:nvSpPr>
        <xdr:cNvPr id="73930" name="Line 57">
          <a:extLst>
            <a:ext uri="{FF2B5EF4-FFF2-40B4-BE49-F238E27FC236}">
              <a16:creationId xmlns:a16="http://schemas.microsoft.com/office/drawing/2014/main" id="{00000000-0008-0000-0500-0000CA200100}"/>
            </a:ext>
          </a:extLst>
        </xdr:cNvPr>
        <xdr:cNvSpPr>
          <a:spLocks noChangeShapeType="1"/>
        </xdr:cNvSpPr>
      </xdr:nvSpPr>
      <xdr:spPr bwMode="auto">
        <a:xfrm flipH="1" flipV="1">
          <a:off x="1457325" y="1962150"/>
          <a:ext cx="219075" cy="485775"/>
        </a:xfrm>
        <a:prstGeom prst="line">
          <a:avLst/>
        </a:prstGeom>
        <a:noFill/>
        <a:ln w="9525">
          <a:solidFill>
            <a:srgbClr val="FF0000"/>
          </a:solidFill>
          <a:round/>
          <a:headEnd/>
          <a:tailEnd type="triangle" w="med" len="med"/>
        </a:ln>
      </xdr:spPr>
    </xdr:sp>
    <xdr:clientData/>
  </xdr:twoCellAnchor>
  <xdr:twoCellAnchor editAs="oneCell">
    <xdr:from>
      <xdr:col>11</xdr:col>
      <xdr:colOff>200025</xdr:colOff>
      <xdr:row>4</xdr:row>
      <xdr:rowOff>66675</xdr:rowOff>
    </xdr:from>
    <xdr:to>
      <xdr:col>15</xdr:col>
      <xdr:colOff>590550</xdr:colOff>
      <xdr:row>13</xdr:row>
      <xdr:rowOff>85725</xdr:rowOff>
    </xdr:to>
    <xdr:pic>
      <xdr:nvPicPr>
        <xdr:cNvPr id="73931" name="Picture 84" descr="John-0275.jpg">
          <a:extLst>
            <a:ext uri="{FF2B5EF4-FFF2-40B4-BE49-F238E27FC236}">
              <a16:creationId xmlns:a16="http://schemas.microsoft.com/office/drawing/2014/main" id="{00000000-0008-0000-0500-0000CB200100}"/>
            </a:ext>
          </a:extLst>
        </xdr:cNvPr>
        <xdr:cNvPicPr>
          <a:picLocks noChangeAspect="1"/>
        </xdr:cNvPicPr>
      </xdr:nvPicPr>
      <xdr:blipFill>
        <a:blip xmlns:r="http://schemas.openxmlformats.org/officeDocument/2006/relationships" r:embed="rId5" cstate="print"/>
        <a:srcRect/>
        <a:stretch>
          <a:fillRect/>
        </a:stretch>
      </xdr:blipFill>
      <xdr:spPr bwMode="auto">
        <a:xfrm>
          <a:off x="7353300" y="800100"/>
          <a:ext cx="2771775" cy="1476375"/>
        </a:xfrm>
        <a:prstGeom prst="rect">
          <a:avLst/>
        </a:prstGeom>
        <a:noFill/>
        <a:ln w="9525">
          <a:noFill/>
          <a:miter lim="800000"/>
          <a:headEnd/>
          <a:tailEnd/>
        </a:ln>
      </xdr:spPr>
    </xdr:pic>
    <xdr:clientData/>
  </xdr:twoCellAnchor>
  <xdr:twoCellAnchor editAs="oneCell">
    <xdr:from>
      <xdr:col>5</xdr:col>
      <xdr:colOff>28575</xdr:colOff>
      <xdr:row>4</xdr:row>
      <xdr:rowOff>19050</xdr:rowOff>
    </xdr:from>
    <xdr:to>
      <xdr:col>8</xdr:col>
      <xdr:colOff>304800</xdr:colOff>
      <xdr:row>16</xdr:row>
      <xdr:rowOff>85725</xdr:rowOff>
    </xdr:to>
    <xdr:pic>
      <xdr:nvPicPr>
        <xdr:cNvPr id="73932" name="Picture 85" descr="John-0301.jpg">
          <a:extLst>
            <a:ext uri="{FF2B5EF4-FFF2-40B4-BE49-F238E27FC236}">
              <a16:creationId xmlns:a16="http://schemas.microsoft.com/office/drawing/2014/main" id="{00000000-0008-0000-0500-0000CC200100}"/>
            </a:ext>
          </a:extLst>
        </xdr:cNvPr>
        <xdr:cNvPicPr>
          <a:picLocks noChangeAspect="1"/>
        </xdr:cNvPicPr>
      </xdr:nvPicPr>
      <xdr:blipFill>
        <a:blip xmlns:r="http://schemas.openxmlformats.org/officeDocument/2006/relationships" r:embed="rId6" cstate="print"/>
        <a:srcRect/>
        <a:stretch>
          <a:fillRect/>
        </a:stretch>
      </xdr:blipFill>
      <xdr:spPr bwMode="auto">
        <a:xfrm>
          <a:off x="3076575" y="752475"/>
          <a:ext cx="2419350" cy="2009775"/>
        </a:xfrm>
        <a:prstGeom prst="rect">
          <a:avLst/>
        </a:prstGeom>
        <a:noFill/>
        <a:ln w="9525">
          <a:noFill/>
          <a:miter lim="800000"/>
          <a:headEnd/>
          <a:tailEnd/>
        </a:ln>
      </xdr:spPr>
    </xdr:pic>
    <xdr:clientData/>
  </xdr:twoCellAnchor>
  <xdr:twoCellAnchor>
    <xdr:from>
      <xdr:col>7</xdr:col>
      <xdr:colOff>781050</xdr:colOff>
      <xdr:row>11</xdr:row>
      <xdr:rowOff>28575</xdr:rowOff>
    </xdr:from>
    <xdr:to>
      <xdr:col>9</xdr:col>
      <xdr:colOff>342900</xdr:colOff>
      <xdr:row>11</xdr:row>
      <xdr:rowOff>123825</xdr:rowOff>
    </xdr:to>
    <xdr:sp macro="" textlink="">
      <xdr:nvSpPr>
        <xdr:cNvPr id="73933" name="Line 59">
          <a:extLst>
            <a:ext uri="{FF2B5EF4-FFF2-40B4-BE49-F238E27FC236}">
              <a16:creationId xmlns:a16="http://schemas.microsoft.com/office/drawing/2014/main" id="{00000000-0008-0000-0500-0000CD200100}"/>
            </a:ext>
          </a:extLst>
        </xdr:cNvPr>
        <xdr:cNvSpPr>
          <a:spLocks noChangeShapeType="1"/>
        </xdr:cNvSpPr>
      </xdr:nvSpPr>
      <xdr:spPr bwMode="auto">
        <a:xfrm flipH="1" flipV="1">
          <a:off x="5048250" y="1895475"/>
          <a:ext cx="1095375" cy="95250"/>
        </a:xfrm>
        <a:prstGeom prst="line">
          <a:avLst/>
        </a:prstGeom>
        <a:noFill/>
        <a:ln w="9525">
          <a:solidFill>
            <a:srgbClr val="FF0000"/>
          </a:solidFill>
          <a:round/>
          <a:headEnd/>
          <a:tailEnd type="triangle" w="med" len="med"/>
        </a:ln>
      </xdr:spPr>
    </xdr:sp>
    <xdr:clientData/>
  </xdr:twoCellAnchor>
  <xdr:twoCellAnchor>
    <xdr:from>
      <xdr:col>15</xdr:col>
      <xdr:colOff>611670</xdr:colOff>
      <xdr:row>4</xdr:row>
      <xdr:rowOff>33545</xdr:rowOff>
    </xdr:from>
    <xdr:to>
      <xdr:col>16</xdr:col>
      <xdr:colOff>313082</xdr:colOff>
      <xdr:row>6</xdr:row>
      <xdr:rowOff>62120</xdr:rowOff>
    </xdr:to>
    <xdr:sp macro="" textlink="">
      <xdr:nvSpPr>
        <xdr:cNvPr id="32" name="Oval 22">
          <a:extLst>
            <a:ext uri="{FF2B5EF4-FFF2-40B4-BE49-F238E27FC236}">
              <a16:creationId xmlns:a16="http://schemas.microsoft.com/office/drawing/2014/main" id="{00000000-0008-0000-0500-000020000000}"/>
            </a:ext>
          </a:extLst>
        </xdr:cNvPr>
        <xdr:cNvSpPr>
          <a:spLocks noChangeArrowheads="1"/>
        </xdr:cNvSpPr>
      </xdr:nvSpPr>
      <xdr:spPr bwMode="auto">
        <a:xfrm>
          <a:off x="10146195" y="766970"/>
          <a:ext cx="311012" cy="352425"/>
        </a:xfrm>
        <a:prstGeom prst="ellipse">
          <a:avLst/>
        </a:prstGeom>
        <a:solidFill>
          <a:srgbClr val="FFFFFF"/>
        </a:solidFill>
        <a:ln w="9525">
          <a:solidFill>
            <a:srgbClr val="000000"/>
          </a:solidFill>
          <a:round/>
          <a:headEnd/>
          <a:tailEnd/>
        </a:ln>
      </xdr:spPr>
      <xdr:txBody>
        <a:bodyPr vertOverflow="clip" wrap="square" lIns="36576" tIns="27432" rIns="0" bIns="0" anchor="t" upright="1"/>
        <a:lstStyle/>
        <a:p>
          <a:pPr algn="l" rtl="1">
            <a:defRPr sz="1000"/>
          </a:pPr>
          <a:r>
            <a:rPr lang="en-US" sz="1400" b="1" i="0" strike="noStrike">
              <a:solidFill>
                <a:srgbClr val="000000"/>
              </a:solidFill>
              <a:latin typeface="Arial"/>
              <a:cs typeface="Arial"/>
            </a:rPr>
            <a:t>3</a:t>
          </a:r>
        </a:p>
      </xdr:txBody>
    </xdr:sp>
    <xdr:clientData/>
  </xdr:twoCellAnchor>
  <xdr:twoCellAnchor>
    <xdr:from>
      <xdr:col>13</xdr:col>
      <xdr:colOff>428625</xdr:colOff>
      <xdr:row>10</xdr:row>
      <xdr:rowOff>28575</xdr:rowOff>
    </xdr:from>
    <xdr:to>
      <xdr:col>14</xdr:col>
      <xdr:colOff>295275</xdr:colOff>
      <xdr:row>13</xdr:row>
      <xdr:rowOff>114300</xdr:rowOff>
    </xdr:to>
    <xdr:sp macro="" textlink="">
      <xdr:nvSpPr>
        <xdr:cNvPr id="73935" name="Line 47">
          <a:extLst>
            <a:ext uri="{FF2B5EF4-FFF2-40B4-BE49-F238E27FC236}">
              <a16:creationId xmlns:a16="http://schemas.microsoft.com/office/drawing/2014/main" id="{00000000-0008-0000-0500-0000CF200100}"/>
            </a:ext>
          </a:extLst>
        </xdr:cNvPr>
        <xdr:cNvSpPr>
          <a:spLocks noChangeShapeType="1"/>
        </xdr:cNvSpPr>
      </xdr:nvSpPr>
      <xdr:spPr bwMode="auto">
        <a:xfrm flipH="1" flipV="1">
          <a:off x="8801100" y="1733550"/>
          <a:ext cx="419100" cy="571500"/>
        </a:xfrm>
        <a:prstGeom prst="line">
          <a:avLst/>
        </a:prstGeom>
        <a:noFill/>
        <a:ln w="9525">
          <a:solidFill>
            <a:srgbClr val="FF0000"/>
          </a:solidFill>
          <a:round/>
          <a:headEnd/>
          <a:tailEnd type="triangle" w="med" len="med"/>
        </a:ln>
      </xdr:spPr>
    </xdr:sp>
    <xdr:clientData/>
  </xdr:twoCellAnchor>
  <xdr:twoCellAnchor editAs="oneCell">
    <xdr:from>
      <xdr:col>16</xdr:col>
      <xdr:colOff>742950</xdr:colOff>
      <xdr:row>4</xdr:row>
      <xdr:rowOff>47625</xdr:rowOff>
    </xdr:from>
    <xdr:to>
      <xdr:col>20</xdr:col>
      <xdr:colOff>123825</xdr:colOff>
      <xdr:row>14</xdr:row>
      <xdr:rowOff>28575</xdr:rowOff>
    </xdr:to>
    <xdr:pic>
      <xdr:nvPicPr>
        <xdr:cNvPr id="73936" name="Picture 86" descr="John-0275.jpg">
          <a:extLst>
            <a:ext uri="{FF2B5EF4-FFF2-40B4-BE49-F238E27FC236}">
              <a16:creationId xmlns:a16="http://schemas.microsoft.com/office/drawing/2014/main" id="{00000000-0008-0000-0500-0000D0200100}"/>
            </a:ext>
          </a:extLst>
        </xdr:cNvPr>
        <xdr:cNvPicPr>
          <a:picLocks noChangeAspect="1"/>
        </xdr:cNvPicPr>
      </xdr:nvPicPr>
      <xdr:blipFill>
        <a:blip xmlns:r="http://schemas.openxmlformats.org/officeDocument/2006/relationships" r:embed="rId7" cstate="print"/>
        <a:srcRect/>
        <a:stretch>
          <a:fillRect/>
        </a:stretch>
      </xdr:blipFill>
      <xdr:spPr bwMode="auto">
        <a:xfrm>
          <a:off x="10887075" y="781050"/>
          <a:ext cx="2486025" cy="1600200"/>
        </a:xfrm>
        <a:prstGeom prst="rect">
          <a:avLst/>
        </a:prstGeom>
        <a:noFill/>
        <a:ln w="9525">
          <a:noFill/>
          <a:miter lim="800000"/>
          <a:headEnd/>
          <a:tailEnd/>
        </a:ln>
      </xdr:spPr>
    </xdr:pic>
    <xdr:clientData/>
  </xdr:twoCellAnchor>
  <xdr:twoCellAnchor>
    <xdr:from>
      <xdr:col>18</xdr:col>
      <xdr:colOff>495300</xdr:colOff>
      <xdr:row>10</xdr:row>
      <xdr:rowOff>76200</xdr:rowOff>
    </xdr:from>
    <xdr:to>
      <xdr:col>18</xdr:col>
      <xdr:colOff>542925</xdr:colOff>
      <xdr:row>14</xdr:row>
      <xdr:rowOff>28575</xdr:rowOff>
    </xdr:to>
    <xdr:sp macro="" textlink="">
      <xdr:nvSpPr>
        <xdr:cNvPr id="73937" name="Line 90">
          <a:extLst>
            <a:ext uri="{FF2B5EF4-FFF2-40B4-BE49-F238E27FC236}">
              <a16:creationId xmlns:a16="http://schemas.microsoft.com/office/drawing/2014/main" id="{00000000-0008-0000-0500-0000D1200100}"/>
            </a:ext>
          </a:extLst>
        </xdr:cNvPr>
        <xdr:cNvSpPr>
          <a:spLocks noChangeShapeType="1"/>
        </xdr:cNvSpPr>
      </xdr:nvSpPr>
      <xdr:spPr bwMode="auto">
        <a:xfrm flipV="1">
          <a:off x="12525375" y="1781175"/>
          <a:ext cx="47625" cy="600075"/>
        </a:xfrm>
        <a:prstGeom prst="line">
          <a:avLst/>
        </a:prstGeom>
        <a:noFill/>
        <a:ln w="9525">
          <a:solidFill>
            <a:srgbClr val="FF0000"/>
          </a:solidFill>
          <a:round/>
          <a:headEnd/>
          <a:tailEnd type="triangle" w="med" len="med"/>
        </a:ln>
      </xdr:spPr>
    </xdr:sp>
    <xdr:clientData/>
  </xdr:twoCellAnchor>
  <xdr:twoCellAnchor>
    <xdr:from>
      <xdr:col>17</xdr:col>
      <xdr:colOff>923925</xdr:colOff>
      <xdr:row>7</xdr:row>
      <xdr:rowOff>76200</xdr:rowOff>
    </xdr:from>
    <xdr:to>
      <xdr:col>18</xdr:col>
      <xdr:colOff>85725</xdr:colOff>
      <xdr:row>8</xdr:row>
      <xdr:rowOff>114300</xdr:rowOff>
    </xdr:to>
    <xdr:sp macro="" textlink="">
      <xdr:nvSpPr>
        <xdr:cNvPr id="73938" name="Oval 69">
          <a:extLst>
            <a:ext uri="{FF2B5EF4-FFF2-40B4-BE49-F238E27FC236}">
              <a16:creationId xmlns:a16="http://schemas.microsoft.com/office/drawing/2014/main" id="{00000000-0008-0000-0500-0000D2200100}"/>
            </a:ext>
          </a:extLst>
        </xdr:cNvPr>
        <xdr:cNvSpPr>
          <a:spLocks noChangeArrowheads="1"/>
        </xdr:cNvSpPr>
      </xdr:nvSpPr>
      <xdr:spPr bwMode="auto">
        <a:xfrm>
          <a:off x="11887200" y="1295400"/>
          <a:ext cx="228600" cy="200025"/>
        </a:xfrm>
        <a:prstGeom prst="ellipse">
          <a:avLst/>
        </a:prstGeom>
        <a:noFill/>
        <a:ln w="9525">
          <a:solidFill>
            <a:srgbClr val="FF0000"/>
          </a:solidFill>
          <a:round/>
          <a:headEnd/>
          <a:tailEnd/>
        </a:ln>
      </xdr:spPr>
    </xdr:sp>
    <xdr:clientData/>
  </xdr:twoCellAnchor>
  <xdr:twoCellAnchor>
    <xdr:from>
      <xdr:col>17</xdr:col>
      <xdr:colOff>1038225</xdr:colOff>
      <xdr:row>9</xdr:row>
      <xdr:rowOff>28575</xdr:rowOff>
    </xdr:from>
    <xdr:to>
      <xdr:col>18</xdr:col>
      <xdr:colOff>190500</xdr:colOff>
      <xdr:row>10</xdr:row>
      <xdr:rowOff>66675</xdr:rowOff>
    </xdr:to>
    <xdr:sp macro="" textlink="">
      <xdr:nvSpPr>
        <xdr:cNvPr id="73939" name="Oval 69">
          <a:extLst>
            <a:ext uri="{FF2B5EF4-FFF2-40B4-BE49-F238E27FC236}">
              <a16:creationId xmlns:a16="http://schemas.microsoft.com/office/drawing/2014/main" id="{00000000-0008-0000-0500-0000D3200100}"/>
            </a:ext>
          </a:extLst>
        </xdr:cNvPr>
        <xdr:cNvSpPr>
          <a:spLocks noChangeArrowheads="1"/>
        </xdr:cNvSpPr>
      </xdr:nvSpPr>
      <xdr:spPr bwMode="auto">
        <a:xfrm>
          <a:off x="12001500" y="1571625"/>
          <a:ext cx="219075" cy="200025"/>
        </a:xfrm>
        <a:prstGeom prst="ellipse">
          <a:avLst/>
        </a:prstGeom>
        <a:noFill/>
        <a:ln w="9525">
          <a:solidFill>
            <a:srgbClr val="FF0000"/>
          </a:solidFill>
          <a:round/>
          <a:headEnd/>
          <a:tailEnd/>
        </a:ln>
      </xdr:spPr>
    </xdr:sp>
    <xdr:clientData/>
  </xdr:twoCellAnchor>
  <xdr:twoCellAnchor>
    <xdr:from>
      <xdr:col>18</xdr:col>
      <xdr:colOff>390525</xdr:colOff>
      <xdr:row>8</xdr:row>
      <xdr:rowOff>161925</xdr:rowOff>
    </xdr:from>
    <xdr:to>
      <xdr:col>19</xdr:col>
      <xdr:colOff>9525</xdr:colOff>
      <xdr:row>10</xdr:row>
      <xdr:rowOff>38100</xdr:rowOff>
    </xdr:to>
    <xdr:sp macro="" textlink="">
      <xdr:nvSpPr>
        <xdr:cNvPr id="73940" name="Oval 69">
          <a:extLst>
            <a:ext uri="{FF2B5EF4-FFF2-40B4-BE49-F238E27FC236}">
              <a16:creationId xmlns:a16="http://schemas.microsoft.com/office/drawing/2014/main" id="{00000000-0008-0000-0500-0000D4200100}"/>
            </a:ext>
          </a:extLst>
        </xdr:cNvPr>
        <xdr:cNvSpPr>
          <a:spLocks noChangeArrowheads="1"/>
        </xdr:cNvSpPr>
      </xdr:nvSpPr>
      <xdr:spPr bwMode="auto">
        <a:xfrm>
          <a:off x="12420600" y="1543050"/>
          <a:ext cx="228600" cy="200025"/>
        </a:xfrm>
        <a:prstGeom prst="ellipse">
          <a:avLst/>
        </a:prstGeom>
        <a:noFill/>
        <a:ln w="9525">
          <a:solidFill>
            <a:srgbClr val="FF0000"/>
          </a:solidFill>
          <a:round/>
          <a:headEnd/>
          <a:tailEnd/>
        </a:ln>
      </xdr:spPr>
    </xdr:sp>
    <xdr:clientData/>
  </xdr:twoCellAnchor>
  <xdr:twoCellAnchor>
    <xdr:from>
      <xdr:col>18</xdr:col>
      <xdr:colOff>285750</xdr:colOff>
      <xdr:row>6</xdr:row>
      <xdr:rowOff>161925</xdr:rowOff>
    </xdr:from>
    <xdr:to>
      <xdr:col>18</xdr:col>
      <xdr:colOff>514350</xdr:colOff>
      <xdr:row>8</xdr:row>
      <xdr:rowOff>38100</xdr:rowOff>
    </xdr:to>
    <xdr:sp macro="" textlink="">
      <xdr:nvSpPr>
        <xdr:cNvPr id="73941" name="Oval 69">
          <a:extLst>
            <a:ext uri="{FF2B5EF4-FFF2-40B4-BE49-F238E27FC236}">
              <a16:creationId xmlns:a16="http://schemas.microsoft.com/office/drawing/2014/main" id="{00000000-0008-0000-0500-0000D5200100}"/>
            </a:ext>
          </a:extLst>
        </xdr:cNvPr>
        <xdr:cNvSpPr>
          <a:spLocks noChangeArrowheads="1"/>
        </xdr:cNvSpPr>
      </xdr:nvSpPr>
      <xdr:spPr bwMode="auto">
        <a:xfrm>
          <a:off x="12315825" y="1219200"/>
          <a:ext cx="228600" cy="200025"/>
        </a:xfrm>
        <a:prstGeom prst="ellipse">
          <a:avLst/>
        </a:prstGeom>
        <a:noFill/>
        <a:ln w="9525">
          <a:solidFill>
            <a:srgbClr val="FF0000"/>
          </a:solidFill>
          <a:round/>
          <a:headEnd/>
          <a:tailEnd/>
        </a:ln>
      </xdr:spPr>
    </xdr:sp>
    <xdr:clientData/>
  </xdr:twoCellAnchor>
  <xdr:twoCellAnchor>
    <xdr:from>
      <xdr:col>19</xdr:col>
      <xdr:colOff>209550</xdr:colOff>
      <xdr:row>6</xdr:row>
      <xdr:rowOff>133350</xdr:rowOff>
    </xdr:from>
    <xdr:to>
      <xdr:col>19</xdr:col>
      <xdr:colOff>438150</xdr:colOff>
      <xdr:row>8</xdr:row>
      <xdr:rowOff>9525</xdr:rowOff>
    </xdr:to>
    <xdr:sp macro="" textlink="">
      <xdr:nvSpPr>
        <xdr:cNvPr id="73942" name="Oval 69">
          <a:extLst>
            <a:ext uri="{FF2B5EF4-FFF2-40B4-BE49-F238E27FC236}">
              <a16:creationId xmlns:a16="http://schemas.microsoft.com/office/drawing/2014/main" id="{00000000-0008-0000-0500-0000D6200100}"/>
            </a:ext>
          </a:extLst>
        </xdr:cNvPr>
        <xdr:cNvSpPr>
          <a:spLocks noChangeArrowheads="1"/>
        </xdr:cNvSpPr>
      </xdr:nvSpPr>
      <xdr:spPr bwMode="auto">
        <a:xfrm>
          <a:off x="12849225" y="1190625"/>
          <a:ext cx="228600" cy="200025"/>
        </a:xfrm>
        <a:prstGeom prst="ellipse">
          <a:avLst/>
        </a:prstGeom>
        <a:noFill/>
        <a:ln w="9525">
          <a:solidFill>
            <a:srgbClr val="FF0000"/>
          </a:solidFill>
          <a:round/>
          <a:headEnd/>
          <a:tailEnd/>
        </a:ln>
      </xdr:spPr>
    </xdr:sp>
    <xdr:clientData/>
  </xdr:twoCellAnchor>
  <xdr:twoCellAnchor>
    <xdr:from>
      <xdr:col>19</xdr:col>
      <xdr:colOff>257175</xdr:colOff>
      <xdr:row>8</xdr:row>
      <xdr:rowOff>47625</xdr:rowOff>
    </xdr:from>
    <xdr:to>
      <xdr:col>19</xdr:col>
      <xdr:colOff>485775</xdr:colOff>
      <xdr:row>9</xdr:row>
      <xdr:rowOff>95250</xdr:rowOff>
    </xdr:to>
    <xdr:sp macro="" textlink="">
      <xdr:nvSpPr>
        <xdr:cNvPr id="73943" name="Oval 69">
          <a:extLst>
            <a:ext uri="{FF2B5EF4-FFF2-40B4-BE49-F238E27FC236}">
              <a16:creationId xmlns:a16="http://schemas.microsoft.com/office/drawing/2014/main" id="{00000000-0008-0000-0500-0000D7200100}"/>
            </a:ext>
          </a:extLst>
        </xdr:cNvPr>
        <xdr:cNvSpPr>
          <a:spLocks noChangeArrowheads="1"/>
        </xdr:cNvSpPr>
      </xdr:nvSpPr>
      <xdr:spPr bwMode="auto">
        <a:xfrm>
          <a:off x="12896850" y="1428750"/>
          <a:ext cx="228600" cy="209550"/>
        </a:xfrm>
        <a:prstGeom prst="ellipse">
          <a:avLst/>
        </a:prstGeom>
        <a:noFill/>
        <a:ln w="9525">
          <a:solidFill>
            <a:srgbClr val="FF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47625</xdr:colOff>
          <xdr:row>2</xdr:row>
          <xdr:rowOff>0</xdr:rowOff>
        </xdr:from>
        <xdr:to>
          <xdr:col>19</xdr:col>
          <xdr:colOff>0</xdr:colOff>
          <xdr:row>2</xdr:row>
          <xdr:rowOff>304800</xdr:rowOff>
        </xdr:to>
        <xdr:sp macro="" textlink="">
          <xdr:nvSpPr>
            <xdr:cNvPr id="28673" name="Option Button 1" hidden="1">
              <a:extLst>
                <a:ext uri="{63B3BB69-23CF-44E3-9099-C40C66FF867C}">
                  <a14:compatExt spid="_x0000_s28673"/>
                </a:ext>
                <a:ext uri="{FF2B5EF4-FFF2-40B4-BE49-F238E27FC236}">
                  <a16:creationId xmlns:a16="http://schemas.microsoft.com/office/drawing/2014/main" id="{00000000-0008-0000-0600-000001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Tahoma"/>
                  <a:ea typeface="Tahoma"/>
                  <a:cs typeface="Tahoma"/>
                </a:rPr>
                <a:t>Prototype</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21</xdr:col>
          <xdr:colOff>190500</xdr:colOff>
          <xdr:row>2</xdr:row>
          <xdr:rowOff>0</xdr:rowOff>
        </xdr:from>
        <xdr:to>
          <xdr:col>25</xdr:col>
          <xdr:colOff>57150</xdr:colOff>
          <xdr:row>2</xdr:row>
          <xdr:rowOff>304800</xdr:rowOff>
        </xdr:to>
        <xdr:sp macro="" textlink="">
          <xdr:nvSpPr>
            <xdr:cNvPr id="28674" name="Option Button 2" hidden="1">
              <a:extLst>
                <a:ext uri="{63B3BB69-23CF-44E3-9099-C40C66FF867C}">
                  <a14:compatExt spid="_x0000_s28674"/>
                </a:ext>
                <a:ext uri="{FF2B5EF4-FFF2-40B4-BE49-F238E27FC236}">
                  <a16:creationId xmlns:a16="http://schemas.microsoft.com/office/drawing/2014/main" id="{00000000-0008-0000-0600-000002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Tahoma"/>
                  <a:ea typeface="Tahoma"/>
                  <a:cs typeface="Tahoma"/>
                </a:rPr>
                <a:t>Pre-Production / Pre-Launch</a:t>
              </a:r>
            </a:p>
          </xdr:txBody>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29</xdr:col>
          <xdr:colOff>76200</xdr:colOff>
          <xdr:row>2</xdr:row>
          <xdr:rowOff>0</xdr:rowOff>
        </xdr:from>
        <xdr:to>
          <xdr:col>31</xdr:col>
          <xdr:colOff>209550</xdr:colOff>
          <xdr:row>2</xdr:row>
          <xdr:rowOff>304800</xdr:rowOff>
        </xdr:to>
        <xdr:sp macro="" textlink="">
          <xdr:nvSpPr>
            <xdr:cNvPr id="28675" name="Option Button 3" hidden="1">
              <a:extLst>
                <a:ext uri="{63B3BB69-23CF-44E3-9099-C40C66FF867C}">
                  <a14:compatExt spid="_x0000_s28675"/>
                </a:ext>
                <a:ext uri="{FF2B5EF4-FFF2-40B4-BE49-F238E27FC236}">
                  <a16:creationId xmlns:a16="http://schemas.microsoft.com/office/drawing/2014/main" id="{00000000-0008-0000-0600-0000037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9"/>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Tahoma"/>
                  <a:ea typeface="Tahoma"/>
                  <a:cs typeface="Tahoma"/>
                </a:rPr>
                <a:t>Production</a:t>
              </a:r>
            </a:p>
          </xdr:txBody>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19</xdr:col>
      <xdr:colOff>304800</xdr:colOff>
      <xdr:row>0</xdr:row>
      <xdr:rowOff>123824</xdr:rowOff>
    </xdr:from>
    <xdr:to>
      <xdr:col>19</xdr:col>
      <xdr:colOff>487680</xdr:colOff>
      <xdr:row>0</xdr:row>
      <xdr:rowOff>306704</xdr:rowOff>
    </xdr:to>
    <xdr:sp macro="" textlink="">
      <xdr:nvSpPr>
        <xdr:cNvPr id="2" name="Oval 213">
          <a:extLst>
            <a:ext uri="{FF2B5EF4-FFF2-40B4-BE49-F238E27FC236}">
              <a16:creationId xmlns:a16="http://schemas.microsoft.com/office/drawing/2014/main" id="{00000000-0008-0000-0800-000002000000}"/>
            </a:ext>
          </a:extLst>
        </xdr:cNvPr>
        <xdr:cNvSpPr>
          <a:spLocks noChangeArrowheads="1"/>
        </xdr:cNvSpPr>
      </xdr:nvSpPr>
      <xdr:spPr bwMode="auto">
        <a:xfrm>
          <a:off x="21326475" y="123824"/>
          <a:ext cx="182880" cy="182880"/>
        </a:xfrm>
        <a:prstGeom prst="ellipse">
          <a:avLst/>
        </a:prstGeom>
        <a:solidFill>
          <a:srgbClr val="008000"/>
        </a:solidFill>
        <a:ln w="9525">
          <a:solidFill>
            <a:srgbClr val="000000"/>
          </a:solidFill>
          <a:round/>
          <a:headEnd/>
          <a:tailEnd/>
        </a:ln>
      </xdr:spPr>
    </xdr:sp>
    <xdr:clientData/>
  </xdr:twoCellAnchor>
  <xdr:twoCellAnchor>
    <xdr:from>
      <xdr:col>19</xdr:col>
      <xdr:colOff>314325</xdr:colOff>
      <xdr:row>1</xdr:row>
      <xdr:rowOff>142875</xdr:rowOff>
    </xdr:from>
    <xdr:to>
      <xdr:col>19</xdr:col>
      <xdr:colOff>497205</xdr:colOff>
      <xdr:row>1</xdr:row>
      <xdr:rowOff>325755</xdr:rowOff>
    </xdr:to>
    <xdr:sp macro="" textlink="">
      <xdr:nvSpPr>
        <xdr:cNvPr id="3" name="Rectangle 214">
          <a:extLst>
            <a:ext uri="{FF2B5EF4-FFF2-40B4-BE49-F238E27FC236}">
              <a16:creationId xmlns:a16="http://schemas.microsoft.com/office/drawing/2014/main" id="{00000000-0008-0000-0800-000003000000}"/>
            </a:ext>
          </a:extLst>
        </xdr:cNvPr>
        <xdr:cNvSpPr>
          <a:spLocks noChangeArrowheads="1"/>
        </xdr:cNvSpPr>
      </xdr:nvSpPr>
      <xdr:spPr bwMode="auto">
        <a:xfrm>
          <a:off x="21336000" y="523875"/>
          <a:ext cx="182880" cy="182880"/>
        </a:xfrm>
        <a:prstGeom prst="rect">
          <a:avLst/>
        </a:prstGeom>
        <a:solidFill>
          <a:srgbClr val="0000FF"/>
        </a:solidFill>
        <a:ln w="9525">
          <a:solidFill>
            <a:srgbClr val="000000"/>
          </a:solidFill>
          <a:miter lim="800000"/>
          <a:headEnd/>
          <a:tailEnd/>
        </a:ln>
      </xdr:spPr>
    </xdr:sp>
    <xdr:clientData/>
  </xdr:twoCellAnchor>
  <xdr:twoCellAnchor>
    <xdr:from>
      <xdr:col>19</xdr:col>
      <xdr:colOff>304799</xdr:colOff>
      <xdr:row>2</xdr:row>
      <xdr:rowOff>104774</xdr:rowOff>
    </xdr:from>
    <xdr:to>
      <xdr:col>19</xdr:col>
      <xdr:colOff>487679</xdr:colOff>
      <xdr:row>2</xdr:row>
      <xdr:rowOff>287654</xdr:rowOff>
    </xdr:to>
    <xdr:sp macro="" textlink="">
      <xdr:nvSpPr>
        <xdr:cNvPr id="4" name="AutoShape 215">
          <a:extLst>
            <a:ext uri="{FF2B5EF4-FFF2-40B4-BE49-F238E27FC236}">
              <a16:creationId xmlns:a16="http://schemas.microsoft.com/office/drawing/2014/main" id="{00000000-0008-0000-0800-000004000000}"/>
            </a:ext>
          </a:extLst>
        </xdr:cNvPr>
        <xdr:cNvSpPr>
          <a:spLocks noChangeArrowheads="1"/>
        </xdr:cNvSpPr>
      </xdr:nvSpPr>
      <xdr:spPr bwMode="auto">
        <a:xfrm>
          <a:off x="21326474" y="866774"/>
          <a:ext cx="182880" cy="18288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19</xdr:col>
      <xdr:colOff>238124</xdr:colOff>
      <xdr:row>3</xdr:row>
      <xdr:rowOff>85723</xdr:rowOff>
    </xdr:from>
    <xdr:to>
      <xdr:col>19</xdr:col>
      <xdr:colOff>512444</xdr:colOff>
      <xdr:row>3</xdr:row>
      <xdr:rowOff>268603</xdr:rowOff>
    </xdr:to>
    <xdr:sp macro="" textlink="">
      <xdr:nvSpPr>
        <xdr:cNvPr id="5" name="Freeform 3">
          <a:extLst>
            <a:ext uri="{FF2B5EF4-FFF2-40B4-BE49-F238E27FC236}">
              <a16:creationId xmlns:a16="http://schemas.microsoft.com/office/drawing/2014/main" id="{00000000-0008-0000-0800-000005000000}"/>
            </a:ext>
          </a:extLst>
        </xdr:cNvPr>
        <xdr:cNvSpPr>
          <a:spLocks/>
        </xdr:cNvSpPr>
      </xdr:nvSpPr>
      <xdr:spPr bwMode="auto">
        <a:xfrm>
          <a:off x="21259799" y="1228723"/>
          <a:ext cx="274320" cy="182880"/>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lgn="ctr">
          <a:solidFill>
            <a:srgbClr val="000000"/>
          </a:solidFill>
          <a:round/>
          <a:headEnd/>
          <a:tailEnd/>
        </a:ln>
      </xdr:spPr>
    </xdr:sp>
    <xdr:clientData/>
  </xdr:twoCellAnchor>
  <xdr:twoCellAnchor editAs="oneCell">
    <xdr:from>
      <xdr:col>7</xdr:col>
      <xdr:colOff>92325</xdr:colOff>
      <xdr:row>0</xdr:row>
      <xdr:rowOff>76201</xdr:rowOff>
    </xdr:from>
    <xdr:to>
      <xdr:col>13</xdr:col>
      <xdr:colOff>819150</xdr:colOff>
      <xdr:row>4</xdr:row>
      <xdr:rowOff>95250</xdr:rowOff>
    </xdr:to>
    <xdr:pic>
      <xdr:nvPicPr>
        <xdr:cNvPr id="6" name="Picture 43">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srcRect/>
        <a:stretch>
          <a:fillRect/>
        </a:stretch>
      </xdr:blipFill>
      <xdr:spPr bwMode="auto">
        <a:xfrm>
          <a:off x="7712325" y="76201"/>
          <a:ext cx="7432425" cy="1543049"/>
        </a:xfrm>
        <a:prstGeom prst="rect">
          <a:avLst/>
        </a:prstGeom>
        <a:noFill/>
        <a:ln w="9525">
          <a:noFill/>
          <a:miter lim="800000"/>
          <a:headEnd/>
          <a:tailEnd/>
        </a:ln>
      </xdr:spPr>
    </xdr:pic>
    <xdr:clientData/>
  </xdr:twoCellAnchor>
  <xdr:twoCellAnchor>
    <xdr:from>
      <xdr:col>0</xdr:col>
      <xdr:colOff>238126</xdr:colOff>
      <xdr:row>12</xdr:row>
      <xdr:rowOff>226068</xdr:rowOff>
    </xdr:from>
    <xdr:to>
      <xdr:col>0</xdr:col>
      <xdr:colOff>952500</xdr:colOff>
      <xdr:row>15</xdr:row>
      <xdr:rowOff>57150</xdr:rowOff>
    </xdr:to>
    <xdr:sp macro="" textlink="">
      <xdr:nvSpPr>
        <xdr:cNvPr id="7" name="Freeform 3">
          <a:extLst>
            <a:ext uri="{FF2B5EF4-FFF2-40B4-BE49-F238E27FC236}">
              <a16:creationId xmlns:a16="http://schemas.microsoft.com/office/drawing/2014/main" id="{00000000-0008-0000-0800-000007000000}"/>
            </a:ext>
          </a:extLst>
        </xdr:cNvPr>
        <xdr:cNvSpPr>
          <a:spLocks/>
        </xdr:cNvSpPr>
      </xdr:nvSpPr>
      <xdr:spPr bwMode="auto">
        <a:xfrm>
          <a:off x="238126" y="10474968"/>
          <a:ext cx="714374" cy="1697982"/>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solidFill>
            <a:srgbClr val="000000"/>
          </a:solidFill>
          <a:round/>
          <a:headEnd/>
          <a:tailEnd/>
        </a:ln>
      </xdr:spPr>
    </xdr:sp>
    <xdr:clientData/>
  </xdr:twoCellAnchor>
  <xdr:twoCellAnchor>
    <xdr:from>
      <xdr:col>18</xdr:col>
      <xdr:colOff>171450</xdr:colOff>
      <xdr:row>11</xdr:row>
      <xdr:rowOff>152399</xdr:rowOff>
    </xdr:from>
    <xdr:to>
      <xdr:col>19</xdr:col>
      <xdr:colOff>381000</xdr:colOff>
      <xdr:row>12</xdr:row>
      <xdr:rowOff>552450</xdr:rowOff>
    </xdr:to>
    <xdr:grpSp>
      <xdr:nvGrpSpPr>
        <xdr:cNvPr id="8" name="Group 7">
          <a:extLst>
            <a:ext uri="{FF2B5EF4-FFF2-40B4-BE49-F238E27FC236}">
              <a16:creationId xmlns:a16="http://schemas.microsoft.com/office/drawing/2014/main" id="{00000000-0008-0000-0800-000008000000}"/>
            </a:ext>
          </a:extLst>
        </xdr:cNvPr>
        <xdr:cNvGrpSpPr/>
      </xdr:nvGrpSpPr>
      <xdr:grpSpPr>
        <a:xfrm>
          <a:off x="19983450" y="14892337"/>
          <a:ext cx="1400175" cy="923926"/>
          <a:chOff x="9020176" y="5810251"/>
          <a:chExt cx="469794" cy="428624"/>
        </a:xfrm>
      </xdr:grpSpPr>
      <xdr:pic>
        <xdr:nvPicPr>
          <xdr:cNvPr id="9" name="Picture 92" descr="images">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37296" y="5819775"/>
            <a:ext cx="452674" cy="398603"/>
          </a:xfrm>
          <a:prstGeom prst="rect">
            <a:avLst/>
          </a:prstGeom>
          <a:noFill/>
          <a:ln w="38100">
            <a:solidFill>
              <a:srgbClr val="FF0000"/>
            </a:solidFill>
            <a:miter lim="800000"/>
            <a:headEnd/>
            <a:tailEnd/>
          </a:ln>
        </xdr:spPr>
      </xdr:pic>
      <xdr:cxnSp macro="">
        <xdr:nvCxnSpPr>
          <xdr:cNvPr id="10" name="Straight Connector 55">
            <a:extLst>
              <a:ext uri="{FF2B5EF4-FFF2-40B4-BE49-F238E27FC236}">
                <a16:creationId xmlns:a16="http://schemas.microsoft.com/office/drawing/2014/main" id="{00000000-0008-0000-0800-00000A000000}"/>
              </a:ext>
            </a:extLst>
          </xdr:cNvPr>
          <xdr:cNvCxnSpPr>
            <a:cxnSpLocks noChangeShapeType="1"/>
          </xdr:cNvCxnSpPr>
        </xdr:nvCxnSpPr>
        <xdr:spPr bwMode="auto">
          <a:xfrm rot="10800000" flipV="1">
            <a:off x="9020176" y="5810251"/>
            <a:ext cx="466725" cy="428624"/>
          </a:xfrm>
          <a:prstGeom prst="line">
            <a:avLst/>
          </a:prstGeom>
          <a:noFill/>
          <a:ln w="41275" algn="ctr">
            <a:solidFill>
              <a:srgbClr val="FF0000"/>
            </a:solidFill>
            <a:round/>
            <a:headEnd/>
            <a:tailEnd/>
          </a:ln>
        </xdr:spPr>
      </xdr:cxnSp>
    </xdr:grpSp>
    <xdr:clientData/>
  </xdr:twoCellAnchor>
  <xdr:twoCellAnchor editAs="oneCell">
    <xdr:from>
      <xdr:col>13</xdr:col>
      <xdr:colOff>504826</xdr:colOff>
      <xdr:row>11</xdr:row>
      <xdr:rowOff>190500</xdr:rowOff>
    </xdr:from>
    <xdr:to>
      <xdr:col>14</xdr:col>
      <xdr:colOff>342900</xdr:colOff>
      <xdr:row>12</xdr:row>
      <xdr:rowOff>419100</xdr:rowOff>
    </xdr:to>
    <xdr:pic>
      <xdr:nvPicPr>
        <xdr:cNvPr id="11" name="Picture 92" descr="images">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830426" y="9915525"/>
          <a:ext cx="885824" cy="752475"/>
        </a:xfrm>
        <a:prstGeom prst="rect">
          <a:avLst/>
        </a:prstGeom>
        <a:noFill/>
        <a:ln w="38100">
          <a:solidFill>
            <a:srgbClr val="FF0000"/>
          </a:solidFill>
          <a:miter lim="800000"/>
          <a:headEnd/>
          <a:tailEnd/>
        </a:ln>
      </xdr:spPr>
    </xdr:pic>
    <xdr:clientData/>
  </xdr:twoCellAnchor>
  <xdr:twoCellAnchor>
    <xdr:from>
      <xdr:col>11</xdr:col>
      <xdr:colOff>0</xdr:colOff>
      <xdr:row>6</xdr:row>
      <xdr:rowOff>0</xdr:rowOff>
    </xdr:from>
    <xdr:to>
      <xdr:col>16</xdr:col>
      <xdr:colOff>971550</xdr:colOff>
      <xdr:row>6</xdr:row>
      <xdr:rowOff>1143000</xdr:rowOff>
    </xdr:to>
    <xdr:sp macro="" textlink="">
      <xdr:nvSpPr>
        <xdr:cNvPr id="13" name="TextBox 20">
          <a:extLst>
            <a:ext uri="{FF2B5EF4-FFF2-40B4-BE49-F238E27FC236}">
              <a16:creationId xmlns:a16="http://schemas.microsoft.com/office/drawing/2014/main" id="{00000000-0008-0000-0800-00000D000000}"/>
            </a:ext>
          </a:extLst>
        </xdr:cNvPr>
        <xdr:cNvSpPr txBox="1"/>
      </xdr:nvSpPr>
      <xdr:spPr>
        <a:xfrm>
          <a:off x="12039600" y="223837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4" name="TextBox 20">
          <a:extLst>
            <a:ext uri="{FF2B5EF4-FFF2-40B4-BE49-F238E27FC236}">
              <a16:creationId xmlns:a16="http://schemas.microsoft.com/office/drawing/2014/main" id="{00000000-0008-0000-0800-00000E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5" name="TextBox 20">
          <a:extLst>
            <a:ext uri="{FF2B5EF4-FFF2-40B4-BE49-F238E27FC236}">
              <a16:creationId xmlns:a16="http://schemas.microsoft.com/office/drawing/2014/main" id="{00000000-0008-0000-0800-00000F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6" name="TextBox 20">
          <a:extLst>
            <a:ext uri="{FF2B5EF4-FFF2-40B4-BE49-F238E27FC236}">
              <a16:creationId xmlns:a16="http://schemas.microsoft.com/office/drawing/2014/main" id="{00000000-0008-0000-0800-000010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6</xdr:row>
      <xdr:rowOff>0</xdr:rowOff>
    </xdr:from>
    <xdr:to>
      <xdr:col>16</xdr:col>
      <xdr:colOff>971550</xdr:colOff>
      <xdr:row>6</xdr:row>
      <xdr:rowOff>1143000</xdr:rowOff>
    </xdr:to>
    <xdr:sp macro="" textlink="">
      <xdr:nvSpPr>
        <xdr:cNvPr id="19" name="TextBox 18">
          <a:extLst>
            <a:ext uri="{FF2B5EF4-FFF2-40B4-BE49-F238E27FC236}">
              <a16:creationId xmlns:a16="http://schemas.microsoft.com/office/drawing/2014/main" id="{00000000-0008-0000-0800-000013000000}"/>
            </a:ext>
          </a:extLst>
        </xdr:cNvPr>
        <xdr:cNvSpPr txBox="1"/>
      </xdr:nvSpPr>
      <xdr:spPr>
        <a:xfrm>
          <a:off x="12039600" y="223837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6</xdr:row>
      <xdr:rowOff>0</xdr:rowOff>
    </xdr:from>
    <xdr:to>
      <xdr:col>16</xdr:col>
      <xdr:colOff>971550</xdr:colOff>
      <xdr:row>6</xdr:row>
      <xdr:rowOff>1143000</xdr:rowOff>
    </xdr:to>
    <xdr:sp macro="" textlink="">
      <xdr:nvSpPr>
        <xdr:cNvPr id="20" name="TextBox 20">
          <a:extLst>
            <a:ext uri="{FF2B5EF4-FFF2-40B4-BE49-F238E27FC236}">
              <a16:creationId xmlns:a16="http://schemas.microsoft.com/office/drawing/2014/main" id="{00000000-0008-0000-0800-000014000000}"/>
            </a:ext>
          </a:extLst>
        </xdr:cNvPr>
        <xdr:cNvSpPr txBox="1"/>
      </xdr:nvSpPr>
      <xdr:spPr>
        <a:xfrm>
          <a:off x="12039600" y="223837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6</xdr:row>
      <xdr:rowOff>0</xdr:rowOff>
    </xdr:from>
    <xdr:to>
      <xdr:col>16</xdr:col>
      <xdr:colOff>971550</xdr:colOff>
      <xdr:row>6</xdr:row>
      <xdr:rowOff>1143000</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12039600" y="223837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22" name="TextBox 20">
          <a:extLst>
            <a:ext uri="{FF2B5EF4-FFF2-40B4-BE49-F238E27FC236}">
              <a16:creationId xmlns:a16="http://schemas.microsoft.com/office/drawing/2014/main" id="{00000000-0008-0000-0800-000016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23" name="TextBox 20">
          <a:extLst>
            <a:ext uri="{FF2B5EF4-FFF2-40B4-BE49-F238E27FC236}">
              <a16:creationId xmlns:a16="http://schemas.microsoft.com/office/drawing/2014/main" id="{00000000-0008-0000-0800-000017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24" name="TextBox 20">
          <a:extLst>
            <a:ext uri="{FF2B5EF4-FFF2-40B4-BE49-F238E27FC236}">
              <a16:creationId xmlns:a16="http://schemas.microsoft.com/office/drawing/2014/main" id="{00000000-0008-0000-0800-000018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26" name="TextBox 20">
          <a:extLst>
            <a:ext uri="{FF2B5EF4-FFF2-40B4-BE49-F238E27FC236}">
              <a16:creationId xmlns:a16="http://schemas.microsoft.com/office/drawing/2014/main" id="{00000000-0008-0000-0800-00001A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27" name="TextBox 20">
          <a:extLst>
            <a:ext uri="{FF2B5EF4-FFF2-40B4-BE49-F238E27FC236}">
              <a16:creationId xmlns:a16="http://schemas.microsoft.com/office/drawing/2014/main" id="{00000000-0008-0000-0800-00001B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28" name="TextBox 20">
          <a:extLst>
            <a:ext uri="{FF2B5EF4-FFF2-40B4-BE49-F238E27FC236}">
              <a16:creationId xmlns:a16="http://schemas.microsoft.com/office/drawing/2014/main" id="{00000000-0008-0000-0800-00001C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29" name="TextBox 20">
          <a:extLst>
            <a:ext uri="{FF2B5EF4-FFF2-40B4-BE49-F238E27FC236}">
              <a16:creationId xmlns:a16="http://schemas.microsoft.com/office/drawing/2014/main" id="{00000000-0008-0000-0800-00001D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4" name="TextBox 20">
          <a:extLst>
            <a:ext uri="{FF2B5EF4-FFF2-40B4-BE49-F238E27FC236}">
              <a16:creationId xmlns:a16="http://schemas.microsoft.com/office/drawing/2014/main" id="{00000000-0008-0000-0800-000022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5" name="TextBox 34">
          <a:extLst>
            <a:ext uri="{FF2B5EF4-FFF2-40B4-BE49-F238E27FC236}">
              <a16:creationId xmlns:a16="http://schemas.microsoft.com/office/drawing/2014/main" id="{00000000-0008-0000-0800-000023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6" name="TextBox 20">
          <a:extLst>
            <a:ext uri="{FF2B5EF4-FFF2-40B4-BE49-F238E27FC236}">
              <a16:creationId xmlns:a16="http://schemas.microsoft.com/office/drawing/2014/main" id="{00000000-0008-0000-0800-000024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7" name="TextBox 20">
          <a:extLst>
            <a:ext uri="{FF2B5EF4-FFF2-40B4-BE49-F238E27FC236}">
              <a16:creationId xmlns:a16="http://schemas.microsoft.com/office/drawing/2014/main" id="{00000000-0008-0000-0800-000025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8" name="TextBox 20">
          <a:extLst>
            <a:ext uri="{FF2B5EF4-FFF2-40B4-BE49-F238E27FC236}">
              <a16:creationId xmlns:a16="http://schemas.microsoft.com/office/drawing/2014/main" id="{00000000-0008-0000-0800-000026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9" name="TextBox 38">
          <a:extLst>
            <a:ext uri="{FF2B5EF4-FFF2-40B4-BE49-F238E27FC236}">
              <a16:creationId xmlns:a16="http://schemas.microsoft.com/office/drawing/2014/main" id="{00000000-0008-0000-0800-000027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0" name="TextBox 20">
          <a:extLst>
            <a:ext uri="{FF2B5EF4-FFF2-40B4-BE49-F238E27FC236}">
              <a16:creationId xmlns:a16="http://schemas.microsoft.com/office/drawing/2014/main" id="{00000000-0008-0000-0800-000028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1" name="TextBox 40">
          <a:extLst>
            <a:ext uri="{FF2B5EF4-FFF2-40B4-BE49-F238E27FC236}">
              <a16:creationId xmlns:a16="http://schemas.microsoft.com/office/drawing/2014/main" id="{00000000-0008-0000-0800-000029000000}"/>
            </a:ext>
          </a:extLst>
        </xdr:cNvPr>
        <xdr:cNvSpPr txBox="1"/>
      </xdr:nvSpPr>
      <xdr:spPr>
        <a:xfrm>
          <a:off x="12039600" y="4733925"/>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45" name="TextBox 20">
          <a:extLst>
            <a:ext uri="{FF2B5EF4-FFF2-40B4-BE49-F238E27FC236}">
              <a16:creationId xmlns:a16="http://schemas.microsoft.com/office/drawing/2014/main" id="{00000000-0008-0000-0800-00002D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46" name="TextBox 20">
          <a:extLst>
            <a:ext uri="{FF2B5EF4-FFF2-40B4-BE49-F238E27FC236}">
              <a16:creationId xmlns:a16="http://schemas.microsoft.com/office/drawing/2014/main" id="{00000000-0008-0000-0800-00002E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47" name="TextBox 20">
          <a:extLst>
            <a:ext uri="{FF2B5EF4-FFF2-40B4-BE49-F238E27FC236}">
              <a16:creationId xmlns:a16="http://schemas.microsoft.com/office/drawing/2014/main" id="{00000000-0008-0000-0800-00002F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48" name="TextBox 20">
          <a:extLst>
            <a:ext uri="{FF2B5EF4-FFF2-40B4-BE49-F238E27FC236}">
              <a16:creationId xmlns:a16="http://schemas.microsoft.com/office/drawing/2014/main" id="{00000000-0008-0000-0800-000030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49" name="TextBox 20">
          <a:extLst>
            <a:ext uri="{FF2B5EF4-FFF2-40B4-BE49-F238E27FC236}">
              <a16:creationId xmlns:a16="http://schemas.microsoft.com/office/drawing/2014/main" id="{00000000-0008-0000-0800-000031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50" name="TextBox 20">
          <a:extLst>
            <a:ext uri="{FF2B5EF4-FFF2-40B4-BE49-F238E27FC236}">
              <a16:creationId xmlns:a16="http://schemas.microsoft.com/office/drawing/2014/main" id="{00000000-0008-0000-0800-000032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51" name="TextBox 20">
          <a:extLst>
            <a:ext uri="{FF2B5EF4-FFF2-40B4-BE49-F238E27FC236}">
              <a16:creationId xmlns:a16="http://schemas.microsoft.com/office/drawing/2014/main" id="{00000000-0008-0000-0800-000033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52" name="TextBox 20">
          <a:extLst>
            <a:ext uri="{FF2B5EF4-FFF2-40B4-BE49-F238E27FC236}">
              <a16:creationId xmlns:a16="http://schemas.microsoft.com/office/drawing/2014/main" id="{00000000-0008-0000-0800-000034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53" name="TextBox 20">
          <a:extLst>
            <a:ext uri="{FF2B5EF4-FFF2-40B4-BE49-F238E27FC236}">
              <a16:creationId xmlns:a16="http://schemas.microsoft.com/office/drawing/2014/main" id="{00000000-0008-0000-0800-000035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54" name="TextBox 20">
          <a:extLst>
            <a:ext uri="{FF2B5EF4-FFF2-40B4-BE49-F238E27FC236}">
              <a16:creationId xmlns:a16="http://schemas.microsoft.com/office/drawing/2014/main" id="{00000000-0008-0000-0800-000036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55" name="TextBox 20">
          <a:extLst>
            <a:ext uri="{FF2B5EF4-FFF2-40B4-BE49-F238E27FC236}">
              <a16:creationId xmlns:a16="http://schemas.microsoft.com/office/drawing/2014/main" id="{00000000-0008-0000-0800-000037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56" name="TextBox 55">
          <a:extLst>
            <a:ext uri="{FF2B5EF4-FFF2-40B4-BE49-F238E27FC236}">
              <a16:creationId xmlns:a16="http://schemas.microsoft.com/office/drawing/2014/main" id="{00000000-0008-0000-0800-000038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57" name="TextBox 20">
          <a:extLst>
            <a:ext uri="{FF2B5EF4-FFF2-40B4-BE49-F238E27FC236}">
              <a16:creationId xmlns:a16="http://schemas.microsoft.com/office/drawing/2014/main" id="{00000000-0008-0000-0800-000039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58" name="TextBox 20">
          <a:extLst>
            <a:ext uri="{FF2B5EF4-FFF2-40B4-BE49-F238E27FC236}">
              <a16:creationId xmlns:a16="http://schemas.microsoft.com/office/drawing/2014/main" id="{00000000-0008-0000-0800-00003A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59" name="TextBox 20">
          <a:extLst>
            <a:ext uri="{FF2B5EF4-FFF2-40B4-BE49-F238E27FC236}">
              <a16:creationId xmlns:a16="http://schemas.microsoft.com/office/drawing/2014/main" id="{00000000-0008-0000-0800-00003B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0" name="TextBox 59">
          <a:extLst>
            <a:ext uri="{FF2B5EF4-FFF2-40B4-BE49-F238E27FC236}">
              <a16:creationId xmlns:a16="http://schemas.microsoft.com/office/drawing/2014/main" id="{00000000-0008-0000-0800-00003C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1" name="TextBox 20">
          <a:extLst>
            <a:ext uri="{FF2B5EF4-FFF2-40B4-BE49-F238E27FC236}">
              <a16:creationId xmlns:a16="http://schemas.microsoft.com/office/drawing/2014/main" id="{00000000-0008-0000-0800-00003D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2" name="TextBox 61">
          <a:extLst>
            <a:ext uri="{FF2B5EF4-FFF2-40B4-BE49-F238E27FC236}">
              <a16:creationId xmlns:a16="http://schemas.microsoft.com/office/drawing/2014/main" id="{00000000-0008-0000-0800-00003E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3" name="TextBox 20">
          <a:extLst>
            <a:ext uri="{FF2B5EF4-FFF2-40B4-BE49-F238E27FC236}">
              <a16:creationId xmlns:a16="http://schemas.microsoft.com/office/drawing/2014/main" id="{00000000-0008-0000-0800-00003F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4" name="TextBox 20">
          <a:extLst>
            <a:ext uri="{FF2B5EF4-FFF2-40B4-BE49-F238E27FC236}">
              <a16:creationId xmlns:a16="http://schemas.microsoft.com/office/drawing/2014/main" id="{00000000-0008-0000-0800-000040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5" name="TextBox 20">
          <a:extLst>
            <a:ext uri="{FF2B5EF4-FFF2-40B4-BE49-F238E27FC236}">
              <a16:creationId xmlns:a16="http://schemas.microsoft.com/office/drawing/2014/main" id="{00000000-0008-0000-0800-000041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6" name="TextBox 20">
          <a:extLst>
            <a:ext uri="{FF2B5EF4-FFF2-40B4-BE49-F238E27FC236}">
              <a16:creationId xmlns:a16="http://schemas.microsoft.com/office/drawing/2014/main" id="{00000000-0008-0000-0800-000042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7" name="TextBox 20">
          <a:extLst>
            <a:ext uri="{FF2B5EF4-FFF2-40B4-BE49-F238E27FC236}">
              <a16:creationId xmlns:a16="http://schemas.microsoft.com/office/drawing/2014/main" id="{00000000-0008-0000-0800-000043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8" name="TextBox 20">
          <a:extLst>
            <a:ext uri="{FF2B5EF4-FFF2-40B4-BE49-F238E27FC236}">
              <a16:creationId xmlns:a16="http://schemas.microsoft.com/office/drawing/2014/main" id="{00000000-0008-0000-0800-000044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9" name="TextBox 20">
          <a:extLst>
            <a:ext uri="{FF2B5EF4-FFF2-40B4-BE49-F238E27FC236}">
              <a16:creationId xmlns:a16="http://schemas.microsoft.com/office/drawing/2014/main" id="{00000000-0008-0000-0800-000045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70" name="TextBox 20">
          <a:extLst>
            <a:ext uri="{FF2B5EF4-FFF2-40B4-BE49-F238E27FC236}">
              <a16:creationId xmlns:a16="http://schemas.microsoft.com/office/drawing/2014/main" id="{00000000-0008-0000-0800-000046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71" name="TextBox 20">
          <a:extLst>
            <a:ext uri="{FF2B5EF4-FFF2-40B4-BE49-F238E27FC236}">
              <a16:creationId xmlns:a16="http://schemas.microsoft.com/office/drawing/2014/main" id="{00000000-0008-0000-0800-000047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72" name="TextBox 20">
          <a:extLst>
            <a:ext uri="{FF2B5EF4-FFF2-40B4-BE49-F238E27FC236}">
              <a16:creationId xmlns:a16="http://schemas.microsoft.com/office/drawing/2014/main" id="{00000000-0008-0000-0800-000048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73" name="TextBox 20">
          <a:extLst>
            <a:ext uri="{FF2B5EF4-FFF2-40B4-BE49-F238E27FC236}">
              <a16:creationId xmlns:a16="http://schemas.microsoft.com/office/drawing/2014/main" id="{00000000-0008-0000-0800-000049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74" name="TextBox 73">
          <a:extLst>
            <a:ext uri="{FF2B5EF4-FFF2-40B4-BE49-F238E27FC236}">
              <a16:creationId xmlns:a16="http://schemas.microsoft.com/office/drawing/2014/main" id="{00000000-0008-0000-0800-00004A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75" name="TextBox 20">
          <a:extLst>
            <a:ext uri="{FF2B5EF4-FFF2-40B4-BE49-F238E27FC236}">
              <a16:creationId xmlns:a16="http://schemas.microsoft.com/office/drawing/2014/main" id="{00000000-0008-0000-0800-00004B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76" name="TextBox 20">
          <a:extLst>
            <a:ext uri="{FF2B5EF4-FFF2-40B4-BE49-F238E27FC236}">
              <a16:creationId xmlns:a16="http://schemas.microsoft.com/office/drawing/2014/main" id="{00000000-0008-0000-0800-00004C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77" name="TextBox 20">
          <a:extLst>
            <a:ext uri="{FF2B5EF4-FFF2-40B4-BE49-F238E27FC236}">
              <a16:creationId xmlns:a16="http://schemas.microsoft.com/office/drawing/2014/main" id="{00000000-0008-0000-0800-00004D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78" name="TextBox 77">
          <a:extLst>
            <a:ext uri="{FF2B5EF4-FFF2-40B4-BE49-F238E27FC236}">
              <a16:creationId xmlns:a16="http://schemas.microsoft.com/office/drawing/2014/main" id="{00000000-0008-0000-0800-00004E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79" name="TextBox 20">
          <a:extLst>
            <a:ext uri="{FF2B5EF4-FFF2-40B4-BE49-F238E27FC236}">
              <a16:creationId xmlns:a16="http://schemas.microsoft.com/office/drawing/2014/main" id="{00000000-0008-0000-0800-00004F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80" name="TextBox 79">
          <a:extLst>
            <a:ext uri="{FF2B5EF4-FFF2-40B4-BE49-F238E27FC236}">
              <a16:creationId xmlns:a16="http://schemas.microsoft.com/office/drawing/2014/main" id="{00000000-0008-0000-0800-000050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81" name="TextBox 20">
          <a:extLst>
            <a:ext uri="{FF2B5EF4-FFF2-40B4-BE49-F238E27FC236}">
              <a16:creationId xmlns:a16="http://schemas.microsoft.com/office/drawing/2014/main" id="{00000000-0008-0000-0800-000051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82" name="TextBox 20">
          <a:extLst>
            <a:ext uri="{FF2B5EF4-FFF2-40B4-BE49-F238E27FC236}">
              <a16:creationId xmlns:a16="http://schemas.microsoft.com/office/drawing/2014/main" id="{00000000-0008-0000-0800-000052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83" name="TextBox 20">
          <a:extLst>
            <a:ext uri="{FF2B5EF4-FFF2-40B4-BE49-F238E27FC236}">
              <a16:creationId xmlns:a16="http://schemas.microsoft.com/office/drawing/2014/main" id="{00000000-0008-0000-0800-000053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84" name="TextBox 20">
          <a:extLst>
            <a:ext uri="{FF2B5EF4-FFF2-40B4-BE49-F238E27FC236}">
              <a16:creationId xmlns:a16="http://schemas.microsoft.com/office/drawing/2014/main" id="{00000000-0008-0000-0800-000054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85" name="TextBox 20">
          <a:extLst>
            <a:ext uri="{FF2B5EF4-FFF2-40B4-BE49-F238E27FC236}">
              <a16:creationId xmlns:a16="http://schemas.microsoft.com/office/drawing/2014/main" id="{00000000-0008-0000-0800-000055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86" name="TextBox 20">
          <a:extLst>
            <a:ext uri="{FF2B5EF4-FFF2-40B4-BE49-F238E27FC236}">
              <a16:creationId xmlns:a16="http://schemas.microsoft.com/office/drawing/2014/main" id="{00000000-0008-0000-0800-000056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87" name="TextBox 20">
          <a:extLst>
            <a:ext uri="{FF2B5EF4-FFF2-40B4-BE49-F238E27FC236}">
              <a16:creationId xmlns:a16="http://schemas.microsoft.com/office/drawing/2014/main" id="{00000000-0008-0000-0800-000057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88" name="TextBox 20">
          <a:extLst>
            <a:ext uri="{FF2B5EF4-FFF2-40B4-BE49-F238E27FC236}">
              <a16:creationId xmlns:a16="http://schemas.microsoft.com/office/drawing/2014/main" id="{00000000-0008-0000-0800-000058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89" name="TextBox 20">
          <a:extLst>
            <a:ext uri="{FF2B5EF4-FFF2-40B4-BE49-F238E27FC236}">
              <a16:creationId xmlns:a16="http://schemas.microsoft.com/office/drawing/2014/main" id="{00000000-0008-0000-0800-000059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90" name="TextBox 20">
          <a:extLst>
            <a:ext uri="{FF2B5EF4-FFF2-40B4-BE49-F238E27FC236}">
              <a16:creationId xmlns:a16="http://schemas.microsoft.com/office/drawing/2014/main" id="{00000000-0008-0000-0800-00005A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91" name="TextBox 20">
          <a:extLst>
            <a:ext uri="{FF2B5EF4-FFF2-40B4-BE49-F238E27FC236}">
              <a16:creationId xmlns:a16="http://schemas.microsoft.com/office/drawing/2014/main" id="{00000000-0008-0000-0800-00005B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92" name="TextBox 91">
          <a:extLst>
            <a:ext uri="{FF2B5EF4-FFF2-40B4-BE49-F238E27FC236}">
              <a16:creationId xmlns:a16="http://schemas.microsoft.com/office/drawing/2014/main" id="{00000000-0008-0000-0800-00005C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93" name="TextBox 20">
          <a:extLst>
            <a:ext uri="{FF2B5EF4-FFF2-40B4-BE49-F238E27FC236}">
              <a16:creationId xmlns:a16="http://schemas.microsoft.com/office/drawing/2014/main" id="{00000000-0008-0000-0800-00005D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94" name="TextBox 20">
          <a:extLst>
            <a:ext uri="{FF2B5EF4-FFF2-40B4-BE49-F238E27FC236}">
              <a16:creationId xmlns:a16="http://schemas.microsoft.com/office/drawing/2014/main" id="{00000000-0008-0000-0800-00005E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95" name="TextBox 20">
          <a:extLst>
            <a:ext uri="{FF2B5EF4-FFF2-40B4-BE49-F238E27FC236}">
              <a16:creationId xmlns:a16="http://schemas.microsoft.com/office/drawing/2014/main" id="{00000000-0008-0000-0800-00005F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96" name="TextBox 95">
          <a:extLst>
            <a:ext uri="{FF2B5EF4-FFF2-40B4-BE49-F238E27FC236}">
              <a16:creationId xmlns:a16="http://schemas.microsoft.com/office/drawing/2014/main" id="{00000000-0008-0000-0800-000060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97" name="TextBox 20">
          <a:extLst>
            <a:ext uri="{FF2B5EF4-FFF2-40B4-BE49-F238E27FC236}">
              <a16:creationId xmlns:a16="http://schemas.microsoft.com/office/drawing/2014/main" id="{00000000-0008-0000-0800-000061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98" name="TextBox 97">
          <a:extLst>
            <a:ext uri="{FF2B5EF4-FFF2-40B4-BE49-F238E27FC236}">
              <a16:creationId xmlns:a16="http://schemas.microsoft.com/office/drawing/2014/main" id="{00000000-0008-0000-0800-000062000000}"/>
            </a:ext>
          </a:extLst>
        </xdr:cNvPr>
        <xdr:cNvSpPr txBox="1"/>
      </xdr:nvSpPr>
      <xdr:spPr>
        <a:xfrm>
          <a:off x="12025313" y="4738688"/>
          <a:ext cx="65198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editAs="oneCell">
    <xdr:from>
      <xdr:col>17</xdr:col>
      <xdr:colOff>47624</xdr:colOff>
      <xdr:row>8</xdr:row>
      <xdr:rowOff>214313</xdr:rowOff>
    </xdr:from>
    <xdr:to>
      <xdr:col>21</xdr:col>
      <xdr:colOff>1119187</xdr:colOff>
      <xdr:row>8</xdr:row>
      <xdr:rowOff>2309813</xdr:rowOff>
    </xdr:to>
    <xdr:pic>
      <xdr:nvPicPr>
        <xdr:cNvPr id="102" name="Picture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3"/>
        <a:stretch>
          <a:fillRect/>
        </a:stretch>
      </xdr:blipFill>
      <xdr:spPr>
        <a:xfrm>
          <a:off x="18668999" y="7453313"/>
          <a:ext cx="5834063" cy="2095500"/>
        </a:xfrm>
        <a:prstGeom prst="rect">
          <a:avLst/>
        </a:prstGeom>
      </xdr:spPr>
    </xdr:pic>
    <xdr:clientData/>
  </xdr:twoCellAnchor>
  <xdr:twoCellAnchor editAs="oneCell">
    <xdr:from>
      <xdr:col>17</xdr:col>
      <xdr:colOff>71439</xdr:colOff>
      <xdr:row>6</xdr:row>
      <xdr:rowOff>71439</xdr:rowOff>
    </xdr:from>
    <xdr:to>
      <xdr:col>22</xdr:col>
      <xdr:colOff>279998</xdr:colOff>
      <xdr:row>6</xdr:row>
      <xdr:rowOff>2214563</xdr:rowOff>
    </xdr:to>
    <xdr:pic>
      <xdr:nvPicPr>
        <xdr:cNvPr id="103" name="Picture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4"/>
        <a:stretch>
          <a:fillRect/>
        </a:stretch>
      </xdr:blipFill>
      <xdr:spPr>
        <a:xfrm>
          <a:off x="18692814" y="2309814"/>
          <a:ext cx="6161684" cy="2143124"/>
        </a:xfrm>
        <a:prstGeom prst="rect">
          <a:avLst/>
        </a:prstGeom>
      </xdr:spPr>
    </xdr:pic>
    <xdr:clientData/>
  </xdr:twoCellAnchor>
  <xdr:twoCellAnchor editAs="oneCell">
    <xdr:from>
      <xdr:col>17</xdr:col>
      <xdr:colOff>-1</xdr:colOff>
      <xdr:row>7</xdr:row>
      <xdr:rowOff>0</xdr:rowOff>
    </xdr:from>
    <xdr:to>
      <xdr:col>22</xdr:col>
      <xdr:colOff>1059073</xdr:colOff>
      <xdr:row>7</xdr:row>
      <xdr:rowOff>1595438</xdr:rowOff>
    </xdr:to>
    <xdr:pic>
      <xdr:nvPicPr>
        <xdr:cNvPr id="104" name="Picture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5"/>
        <a:stretch>
          <a:fillRect/>
        </a:stretch>
      </xdr:blipFill>
      <xdr:spPr>
        <a:xfrm>
          <a:off x="18621374" y="4738688"/>
          <a:ext cx="7012199" cy="1595438"/>
        </a:xfrm>
        <a:prstGeom prst="rect">
          <a:avLst/>
        </a:prstGeom>
      </xdr:spPr>
    </xdr:pic>
    <xdr:clientData/>
  </xdr:twoCellAnchor>
  <xdr:twoCellAnchor editAs="oneCell">
    <xdr:from>
      <xdr:col>17</xdr:col>
      <xdr:colOff>47626</xdr:colOff>
      <xdr:row>7</xdr:row>
      <xdr:rowOff>1595437</xdr:rowOff>
    </xdr:from>
    <xdr:to>
      <xdr:col>19</xdr:col>
      <xdr:colOff>1023938</xdr:colOff>
      <xdr:row>7</xdr:row>
      <xdr:rowOff>2333625</xdr:rowOff>
    </xdr:to>
    <xdr:pic>
      <xdr:nvPicPr>
        <xdr:cNvPr id="105" name="Picture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6"/>
        <a:stretch>
          <a:fillRect/>
        </a:stretch>
      </xdr:blipFill>
      <xdr:spPr>
        <a:xfrm>
          <a:off x="18669001" y="6334125"/>
          <a:ext cx="3357562" cy="738188"/>
        </a:xfrm>
        <a:prstGeom prst="rect">
          <a:avLst/>
        </a:prstGeom>
      </xdr:spPr>
    </xdr:pic>
    <xdr:clientData/>
  </xdr:twoCellAnchor>
  <xdr:twoCellAnchor>
    <xdr:from>
      <xdr:col>17</xdr:col>
      <xdr:colOff>523875</xdr:colOff>
      <xdr:row>7</xdr:row>
      <xdr:rowOff>1666875</xdr:rowOff>
    </xdr:from>
    <xdr:to>
      <xdr:col>17</xdr:col>
      <xdr:colOff>1023937</xdr:colOff>
      <xdr:row>7</xdr:row>
      <xdr:rowOff>2119312</xdr:rowOff>
    </xdr:to>
    <xdr:sp macro="" textlink="">
      <xdr:nvSpPr>
        <xdr:cNvPr id="106" name="Oval 105">
          <a:extLst>
            <a:ext uri="{FF2B5EF4-FFF2-40B4-BE49-F238E27FC236}">
              <a16:creationId xmlns:a16="http://schemas.microsoft.com/office/drawing/2014/main" id="{00000000-0008-0000-0800-00006A000000}"/>
            </a:ext>
          </a:extLst>
        </xdr:cNvPr>
        <xdr:cNvSpPr/>
      </xdr:nvSpPr>
      <xdr:spPr bwMode="auto">
        <a:xfrm>
          <a:off x="19145250" y="6405563"/>
          <a:ext cx="500062" cy="452437"/>
        </a:xfrm>
        <a:prstGeom prst="ellipse">
          <a:avLst/>
        </a:prstGeom>
        <a:noFill/>
        <a:ln>
          <a:headEnd type="none" w="med" len="med"/>
          <a:tailEnd type="oval"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t" upright="1"/>
        <a:lstStyle/>
        <a:p>
          <a:pPr algn="l"/>
          <a:endParaRPr lang="en-US" sz="1100"/>
        </a:p>
      </xdr:txBody>
    </xdr:sp>
    <xdr:clientData/>
  </xdr:twoCellAnchor>
  <xdr:twoCellAnchor>
    <xdr:from>
      <xdr:col>19</xdr:col>
      <xdr:colOff>357188</xdr:colOff>
      <xdr:row>7</xdr:row>
      <xdr:rowOff>1690687</xdr:rowOff>
    </xdr:from>
    <xdr:to>
      <xdr:col>19</xdr:col>
      <xdr:colOff>857250</xdr:colOff>
      <xdr:row>7</xdr:row>
      <xdr:rowOff>2143124</xdr:rowOff>
    </xdr:to>
    <xdr:sp macro="" textlink="">
      <xdr:nvSpPr>
        <xdr:cNvPr id="107" name="Oval 106">
          <a:extLst>
            <a:ext uri="{FF2B5EF4-FFF2-40B4-BE49-F238E27FC236}">
              <a16:creationId xmlns:a16="http://schemas.microsoft.com/office/drawing/2014/main" id="{00000000-0008-0000-0800-00006B000000}"/>
            </a:ext>
          </a:extLst>
        </xdr:cNvPr>
        <xdr:cNvSpPr/>
      </xdr:nvSpPr>
      <xdr:spPr bwMode="auto">
        <a:xfrm>
          <a:off x="21359813" y="6429375"/>
          <a:ext cx="500062" cy="452437"/>
        </a:xfrm>
        <a:prstGeom prst="ellipse">
          <a:avLst/>
        </a:prstGeom>
        <a:noFill/>
        <a:ln>
          <a:headEnd type="none" w="med" len="med"/>
          <a:tailEnd type="oval" w="med" len="med"/>
        </a:ln>
      </xdr:spPr>
      <xdr:style>
        <a:lnRef idx="2">
          <a:schemeClr val="dk1"/>
        </a:lnRef>
        <a:fillRef idx="1">
          <a:schemeClr val="lt1"/>
        </a:fillRef>
        <a:effectRef idx="0">
          <a:schemeClr val="dk1"/>
        </a:effectRef>
        <a:fontRef idx="minor">
          <a:schemeClr val="dk1"/>
        </a:fontRef>
      </xdr:style>
      <xdr:txBody>
        <a:bodyPr vertOverflow="clip" horzOverflow="clip" wrap="square" lIns="18288" tIns="0" rIns="0" bIns="0" rtlCol="0" anchor="t" upright="1"/>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19</xdr:col>
      <xdr:colOff>304800</xdr:colOff>
      <xdr:row>3</xdr:row>
      <xdr:rowOff>123824</xdr:rowOff>
    </xdr:from>
    <xdr:to>
      <xdr:col>19</xdr:col>
      <xdr:colOff>487680</xdr:colOff>
      <xdr:row>3</xdr:row>
      <xdr:rowOff>306704</xdr:rowOff>
    </xdr:to>
    <xdr:sp macro="" textlink="">
      <xdr:nvSpPr>
        <xdr:cNvPr id="2" name="Oval 213">
          <a:extLst>
            <a:ext uri="{FF2B5EF4-FFF2-40B4-BE49-F238E27FC236}">
              <a16:creationId xmlns:a16="http://schemas.microsoft.com/office/drawing/2014/main" id="{00000000-0008-0000-0900-000002000000}"/>
            </a:ext>
          </a:extLst>
        </xdr:cNvPr>
        <xdr:cNvSpPr>
          <a:spLocks noChangeArrowheads="1"/>
        </xdr:cNvSpPr>
      </xdr:nvSpPr>
      <xdr:spPr bwMode="auto">
        <a:xfrm>
          <a:off x="26212800" y="123824"/>
          <a:ext cx="182880" cy="182880"/>
        </a:xfrm>
        <a:prstGeom prst="ellipse">
          <a:avLst/>
        </a:prstGeom>
        <a:solidFill>
          <a:srgbClr val="008000"/>
        </a:solidFill>
        <a:ln w="9525">
          <a:solidFill>
            <a:srgbClr val="000000"/>
          </a:solidFill>
          <a:round/>
          <a:headEnd/>
          <a:tailEnd/>
        </a:ln>
      </xdr:spPr>
    </xdr:sp>
    <xdr:clientData/>
  </xdr:twoCellAnchor>
  <xdr:twoCellAnchor>
    <xdr:from>
      <xdr:col>19</xdr:col>
      <xdr:colOff>314325</xdr:colOff>
      <xdr:row>4</xdr:row>
      <xdr:rowOff>142875</xdr:rowOff>
    </xdr:from>
    <xdr:to>
      <xdr:col>19</xdr:col>
      <xdr:colOff>497205</xdr:colOff>
      <xdr:row>4</xdr:row>
      <xdr:rowOff>325755</xdr:rowOff>
    </xdr:to>
    <xdr:sp macro="" textlink="">
      <xdr:nvSpPr>
        <xdr:cNvPr id="3" name="Rectangle 214">
          <a:extLst>
            <a:ext uri="{FF2B5EF4-FFF2-40B4-BE49-F238E27FC236}">
              <a16:creationId xmlns:a16="http://schemas.microsoft.com/office/drawing/2014/main" id="{00000000-0008-0000-0900-000003000000}"/>
            </a:ext>
          </a:extLst>
        </xdr:cNvPr>
        <xdr:cNvSpPr>
          <a:spLocks noChangeArrowheads="1"/>
        </xdr:cNvSpPr>
      </xdr:nvSpPr>
      <xdr:spPr bwMode="auto">
        <a:xfrm>
          <a:off x="26222325" y="1066800"/>
          <a:ext cx="182880" cy="182880"/>
        </a:xfrm>
        <a:prstGeom prst="rect">
          <a:avLst/>
        </a:prstGeom>
        <a:solidFill>
          <a:srgbClr val="0000FF"/>
        </a:solidFill>
        <a:ln w="9525">
          <a:solidFill>
            <a:srgbClr val="000000"/>
          </a:solidFill>
          <a:miter lim="800000"/>
          <a:headEnd/>
          <a:tailEnd/>
        </a:ln>
      </xdr:spPr>
    </xdr:sp>
    <xdr:clientData/>
  </xdr:twoCellAnchor>
  <xdr:twoCellAnchor>
    <xdr:from>
      <xdr:col>19</xdr:col>
      <xdr:colOff>304799</xdr:colOff>
      <xdr:row>5</xdr:row>
      <xdr:rowOff>104774</xdr:rowOff>
    </xdr:from>
    <xdr:to>
      <xdr:col>19</xdr:col>
      <xdr:colOff>487679</xdr:colOff>
      <xdr:row>5</xdr:row>
      <xdr:rowOff>287654</xdr:rowOff>
    </xdr:to>
    <xdr:sp macro="" textlink="">
      <xdr:nvSpPr>
        <xdr:cNvPr id="4" name="AutoShape 215">
          <a:extLst>
            <a:ext uri="{FF2B5EF4-FFF2-40B4-BE49-F238E27FC236}">
              <a16:creationId xmlns:a16="http://schemas.microsoft.com/office/drawing/2014/main" id="{00000000-0008-0000-0900-000004000000}"/>
            </a:ext>
          </a:extLst>
        </xdr:cNvPr>
        <xdr:cNvSpPr>
          <a:spLocks noChangeArrowheads="1"/>
        </xdr:cNvSpPr>
      </xdr:nvSpPr>
      <xdr:spPr bwMode="auto">
        <a:xfrm>
          <a:off x="26212799" y="1952624"/>
          <a:ext cx="182880" cy="18288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19</xdr:col>
      <xdr:colOff>238124</xdr:colOff>
      <xdr:row>6</xdr:row>
      <xdr:rowOff>85723</xdr:rowOff>
    </xdr:from>
    <xdr:to>
      <xdr:col>19</xdr:col>
      <xdr:colOff>512444</xdr:colOff>
      <xdr:row>6</xdr:row>
      <xdr:rowOff>268603</xdr:rowOff>
    </xdr:to>
    <xdr:sp macro="" textlink="">
      <xdr:nvSpPr>
        <xdr:cNvPr id="5" name="Freeform 3">
          <a:extLst>
            <a:ext uri="{FF2B5EF4-FFF2-40B4-BE49-F238E27FC236}">
              <a16:creationId xmlns:a16="http://schemas.microsoft.com/office/drawing/2014/main" id="{00000000-0008-0000-0900-000005000000}"/>
            </a:ext>
          </a:extLst>
        </xdr:cNvPr>
        <xdr:cNvSpPr>
          <a:spLocks/>
        </xdr:cNvSpPr>
      </xdr:nvSpPr>
      <xdr:spPr bwMode="auto">
        <a:xfrm>
          <a:off x="26146124" y="2857498"/>
          <a:ext cx="274320" cy="182880"/>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lgn="ctr">
          <a:solidFill>
            <a:srgbClr val="000000"/>
          </a:solidFill>
          <a:round/>
          <a:headEnd/>
          <a:tailEnd/>
        </a:ln>
      </xdr:spPr>
    </xdr:sp>
    <xdr:clientData/>
  </xdr:twoCellAnchor>
  <xdr:twoCellAnchor editAs="oneCell">
    <xdr:from>
      <xdr:col>7</xdr:col>
      <xdr:colOff>322512</xdr:colOff>
      <xdr:row>3</xdr:row>
      <xdr:rowOff>100014</xdr:rowOff>
    </xdr:from>
    <xdr:to>
      <xdr:col>13</xdr:col>
      <xdr:colOff>833437</xdr:colOff>
      <xdr:row>7</xdr:row>
      <xdr:rowOff>95250</xdr:rowOff>
    </xdr:to>
    <xdr:pic>
      <xdr:nvPicPr>
        <xdr:cNvPr id="6" name="Picture 43">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srcRect/>
        <a:stretch>
          <a:fillRect/>
        </a:stretch>
      </xdr:blipFill>
      <xdr:spPr bwMode="auto">
        <a:xfrm>
          <a:off x="10657137" y="100014"/>
          <a:ext cx="8178550" cy="3709986"/>
        </a:xfrm>
        <a:prstGeom prst="rect">
          <a:avLst/>
        </a:prstGeom>
        <a:noFill/>
        <a:ln w="9525">
          <a:noFill/>
          <a:miter lim="800000"/>
          <a:headEnd/>
          <a:tailEnd/>
        </a:ln>
      </xdr:spPr>
    </xdr:pic>
    <xdr:clientData/>
  </xdr:twoCellAnchor>
  <xdr:twoCellAnchor>
    <xdr:from>
      <xdr:col>0</xdr:col>
      <xdr:colOff>238126</xdr:colOff>
      <xdr:row>12</xdr:row>
      <xdr:rowOff>226068</xdr:rowOff>
    </xdr:from>
    <xdr:to>
      <xdr:col>0</xdr:col>
      <xdr:colOff>952500</xdr:colOff>
      <xdr:row>15</xdr:row>
      <xdr:rowOff>57150</xdr:rowOff>
    </xdr:to>
    <xdr:sp macro="" textlink="">
      <xdr:nvSpPr>
        <xdr:cNvPr id="7" name="Freeform 3">
          <a:extLst>
            <a:ext uri="{FF2B5EF4-FFF2-40B4-BE49-F238E27FC236}">
              <a16:creationId xmlns:a16="http://schemas.microsoft.com/office/drawing/2014/main" id="{00000000-0008-0000-0900-000007000000}"/>
            </a:ext>
          </a:extLst>
        </xdr:cNvPr>
        <xdr:cNvSpPr>
          <a:spLocks/>
        </xdr:cNvSpPr>
      </xdr:nvSpPr>
      <xdr:spPr bwMode="auto">
        <a:xfrm>
          <a:off x="238126" y="26400768"/>
          <a:ext cx="714374" cy="1697982"/>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solidFill>
            <a:srgbClr val="000000"/>
          </a:solidFill>
          <a:round/>
          <a:headEnd/>
          <a:tailEnd/>
        </a:ln>
      </xdr:spPr>
    </xdr:sp>
    <xdr:clientData/>
  </xdr:twoCellAnchor>
  <xdr:twoCellAnchor>
    <xdr:from>
      <xdr:col>18</xdr:col>
      <xdr:colOff>171450</xdr:colOff>
      <xdr:row>11</xdr:row>
      <xdr:rowOff>152399</xdr:rowOff>
    </xdr:from>
    <xdr:to>
      <xdr:col>19</xdr:col>
      <xdr:colOff>381000</xdr:colOff>
      <xdr:row>12</xdr:row>
      <xdr:rowOff>552450</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4245888" y="18202274"/>
          <a:ext cx="1566862" cy="1376364"/>
          <a:chOff x="9020176" y="5810251"/>
          <a:chExt cx="469794" cy="428624"/>
        </a:xfrm>
      </xdr:grpSpPr>
      <xdr:pic>
        <xdr:nvPicPr>
          <xdr:cNvPr id="9" name="Picture 92" descr="images">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37296" y="5819775"/>
            <a:ext cx="452674" cy="398603"/>
          </a:xfrm>
          <a:prstGeom prst="rect">
            <a:avLst/>
          </a:prstGeom>
          <a:noFill/>
          <a:ln w="38100">
            <a:solidFill>
              <a:srgbClr val="FF0000"/>
            </a:solidFill>
            <a:miter lim="800000"/>
            <a:headEnd/>
            <a:tailEnd/>
          </a:ln>
        </xdr:spPr>
      </xdr:pic>
      <xdr:cxnSp macro="">
        <xdr:nvCxnSpPr>
          <xdr:cNvPr id="10" name="Straight Connector 55">
            <a:extLst>
              <a:ext uri="{FF2B5EF4-FFF2-40B4-BE49-F238E27FC236}">
                <a16:creationId xmlns:a16="http://schemas.microsoft.com/office/drawing/2014/main" id="{00000000-0008-0000-0900-00000A000000}"/>
              </a:ext>
            </a:extLst>
          </xdr:cNvPr>
          <xdr:cNvCxnSpPr>
            <a:cxnSpLocks noChangeShapeType="1"/>
          </xdr:cNvCxnSpPr>
        </xdr:nvCxnSpPr>
        <xdr:spPr bwMode="auto">
          <a:xfrm rot="10800000" flipV="1">
            <a:off x="9020176" y="5810251"/>
            <a:ext cx="466725" cy="428624"/>
          </a:xfrm>
          <a:prstGeom prst="line">
            <a:avLst/>
          </a:prstGeom>
          <a:noFill/>
          <a:ln w="41275" algn="ctr">
            <a:solidFill>
              <a:srgbClr val="FF0000"/>
            </a:solidFill>
            <a:round/>
            <a:headEnd/>
            <a:tailEnd/>
          </a:ln>
        </xdr:spPr>
      </xdr:cxnSp>
    </xdr:grpSp>
    <xdr:clientData/>
  </xdr:twoCellAnchor>
  <xdr:twoCellAnchor editAs="oneCell">
    <xdr:from>
      <xdr:col>13</xdr:col>
      <xdr:colOff>504826</xdr:colOff>
      <xdr:row>11</xdr:row>
      <xdr:rowOff>190500</xdr:rowOff>
    </xdr:from>
    <xdr:to>
      <xdr:col>14</xdr:col>
      <xdr:colOff>342900</xdr:colOff>
      <xdr:row>11</xdr:row>
      <xdr:rowOff>942975</xdr:rowOff>
    </xdr:to>
    <xdr:pic>
      <xdr:nvPicPr>
        <xdr:cNvPr id="11" name="Picture 92" descr="images">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83326" y="25841325"/>
          <a:ext cx="885824" cy="752475"/>
        </a:xfrm>
        <a:prstGeom prst="rect">
          <a:avLst/>
        </a:prstGeom>
        <a:noFill/>
        <a:ln w="38100">
          <a:solidFill>
            <a:srgbClr val="FF0000"/>
          </a:solidFill>
          <a:miter lim="800000"/>
          <a:headEnd/>
          <a:tailEnd/>
        </a:ln>
      </xdr:spPr>
    </xdr:pic>
    <xdr:clientData/>
  </xdr:twoCellAnchor>
  <xdr:twoCellAnchor>
    <xdr:from>
      <xdr:col>11</xdr:col>
      <xdr:colOff>0</xdr:colOff>
      <xdr:row>9</xdr:row>
      <xdr:rowOff>0</xdr:rowOff>
    </xdr:from>
    <xdr:to>
      <xdr:col>16</xdr:col>
      <xdr:colOff>971550</xdr:colOff>
      <xdr:row>9</xdr:row>
      <xdr:rowOff>1143000</xdr:rowOff>
    </xdr:to>
    <xdr:sp macro="" textlink="">
      <xdr:nvSpPr>
        <xdr:cNvPr id="12" name="TextBox 20">
          <a:extLst>
            <a:ext uri="{FF2B5EF4-FFF2-40B4-BE49-F238E27FC236}">
              <a16:creationId xmlns:a16="http://schemas.microsoft.com/office/drawing/2014/main" id="{00000000-0008-0000-0900-00000C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 name="TextBox 20">
          <a:extLst>
            <a:ext uri="{FF2B5EF4-FFF2-40B4-BE49-F238E27FC236}">
              <a16:creationId xmlns:a16="http://schemas.microsoft.com/office/drawing/2014/main" id="{00000000-0008-0000-0900-00000D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15" name="TextBox 20">
          <a:extLst>
            <a:ext uri="{FF2B5EF4-FFF2-40B4-BE49-F238E27FC236}">
              <a16:creationId xmlns:a16="http://schemas.microsoft.com/office/drawing/2014/main" id="{00000000-0008-0000-0900-00000F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7" name="TextBox 20">
          <a:extLst>
            <a:ext uri="{FF2B5EF4-FFF2-40B4-BE49-F238E27FC236}">
              <a16:creationId xmlns:a16="http://schemas.microsoft.com/office/drawing/2014/main" id="{00000000-0008-0000-0900-000011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8" name="TextBox 20">
          <a:extLst>
            <a:ext uri="{FF2B5EF4-FFF2-40B4-BE49-F238E27FC236}">
              <a16:creationId xmlns:a16="http://schemas.microsoft.com/office/drawing/2014/main" id="{00000000-0008-0000-0900-000012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9" name="TextBox 18">
          <a:extLst>
            <a:ext uri="{FF2B5EF4-FFF2-40B4-BE49-F238E27FC236}">
              <a16:creationId xmlns:a16="http://schemas.microsoft.com/office/drawing/2014/main" id="{00000000-0008-0000-0900-000013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20" name="TextBox 20">
          <a:extLst>
            <a:ext uri="{FF2B5EF4-FFF2-40B4-BE49-F238E27FC236}">
              <a16:creationId xmlns:a16="http://schemas.microsoft.com/office/drawing/2014/main" id="{00000000-0008-0000-0900-000014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22" name="TextBox 20">
          <a:extLst>
            <a:ext uri="{FF2B5EF4-FFF2-40B4-BE49-F238E27FC236}">
              <a16:creationId xmlns:a16="http://schemas.microsoft.com/office/drawing/2014/main" id="{00000000-0008-0000-0900-000016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23" name="TextBox 20">
          <a:extLst>
            <a:ext uri="{FF2B5EF4-FFF2-40B4-BE49-F238E27FC236}">
              <a16:creationId xmlns:a16="http://schemas.microsoft.com/office/drawing/2014/main" id="{00000000-0008-0000-0900-000017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24" name="TextBox 20">
          <a:extLst>
            <a:ext uri="{FF2B5EF4-FFF2-40B4-BE49-F238E27FC236}">
              <a16:creationId xmlns:a16="http://schemas.microsoft.com/office/drawing/2014/main" id="{00000000-0008-0000-0900-000018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25" name="TextBox 24">
          <a:extLst>
            <a:ext uri="{FF2B5EF4-FFF2-40B4-BE49-F238E27FC236}">
              <a16:creationId xmlns:a16="http://schemas.microsoft.com/office/drawing/2014/main" id="{00000000-0008-0000-0900-000019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26" name="TextBox 20">
          <a:extLst>
            <a:ext uri="{FF2B5EF4-FFF2-40B4-BE49-F238E27FC236}">
              <a16:creationId xmlns:a16="http://schemas.microsoft.com/office/drawing/2014/main" id="{00000000-0008-0000-0900-00001A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27" name="TextBox 20">
          <a:extLst>
            <a:ext uri="{FF2B5EF4-FFF2-40B4-BE49-F238E27FC236}">
              <a16:creationId xmlns:a16="http://schemas.microsoft.com/office/drawing/2014/main" id="{00000000-0008-0000-0900-00001B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28" name="TextBox 20">
          <a:extLst>
            <a:ext uri="{FF2B5EF4-FFF2-40B4-BE49-F238E27FC236}">
              <a16:creationId xmlns:a16="http://schemas.microsoft.com/office/drawing/2014/main" id="{00000000-0008-0000-0900-00001C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29" name="TextBox 28">
          <a:extLst>
            <a:ext uri="{FF2B5EF4-FFF2-40B4-BE49-F238E27FC236}">
              <a16:creationId xmlns:a16="http://schemas.microsoft.com/office/drawing/2014/main" id="{00000000-0008-0000-0900-00001D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30" name="TextBox 20">
          <a:extLst>
            <a:ext uri="{FF2B5EF4-FFF2-40B4-BE49-F238E27FC236}">
              <a16:creationId xmlns:a16="http://schemas.microsoft.com/office/drawing/2014/main" id="{00000000-0008-0000-0900-00001E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31" name="TextBox 20">
          <a:extLst>
            <a:ext uri="{FF2B5EF4-FFF2-40B4-BE49-F238E27FC236}">
              <a16:creationId xmlns:a16="http://schemas.microsoft.com/office/drawing/2014/main" id="{00000000-0008-0000-0900-00001F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32" name="TextBox 20">
          <a:extLst>
            <a:ext uri="{FF2B5EF4-FFF2-40B4-BE49-F238E27FC236}">
              <a16:creationId xmlns:a16="http://schemas.microsoft.com/office/drawing/2014/main" id="{00000000-0008-0000-0900-000020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33" name="TextBox 20">
          <a:extLst>
            <a:ext uri="{FF2B5EF4-FFF2-40B4-BE49-F238E27FC236}">
              <a16:creationId xmlns:a16="http://schemas.microsoft.com/office/drawing/2014/main" id="{00000000-0008-0000-0900-000021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34" name="TextBox 20">
          <a:extLst>
            <a:ext uri="{FF2B5EF4-FFF2-40B4-BE49-F238E27FC236}">
              <a16:creationId xmlns:a16="http://schemas.microsoft.com/office/drawing/2014/main" id="{00000000-0008-0000-0900-000022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35" name="TextBox 20">
          <a:extLst>
            <a:ext uri="{FF2B5EF4-FFF2-40B4-BE49-F238E27FC236}">
              <a16:creationId xmlns:a16="http://schemas.microsoft.com/office/drawing/2014/main" id="{00000000-0008-0000-0900-000023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36" name="TextBox 20">
          <a:extLst>
            <a:ext uri="{FF2B5EF4-FFF2-40B4-BE49-F238E27FC236}">
              <a16:creationId xmlns:a16="http://schemas.microsoft.com/office/drawing/2014/main" id="{00000000-0008-0000-0900-000024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37" name="TextBox 20">
          <a:extLst>
            <a:ext uri="{FF2B5EF4-FFF2-40B4-BE49-F238E27FC236}">
              <a16:creationId xmlns:a16="http://schemas.microsoft.com/office/drawing/2014/main" id="{00000000-0008-0000-0900-000025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38" name="TextBox 20">
          <a:extLst>
            <a:ext uri="{FF2B5EF4-FFF2-40B4-BE49-F238E27FC236}">
              <a16:creationId xmlns:a16="http://schemas.microsoft.com/office/drawing/2014/main" id="{00000000-0008-0000-0900-000026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39" name="TextBox 20">
          <a:extLst>
            <a:ext uri="{FF2B5EF4-FFF2-40B4-BE49-F238E27FC236}">
              <a16:creationId xmlns:a16="http://schemas.microsoft.com/office/drawing/2014/main" id="{00000000-0008-0000-0900-000027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40" name="TextBox 20">
          <a:extLst>
            <a:ext uri="{FF2B5EF4-FFF2-40B4-BE49-F238E27FC236}">
              <a16:creationId xmlns:a16="http://schemas.microsoft.com/office/drawing/2014/main" id="{00000000-0008-0000-0900-000028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41" name="TextBox 40">
          <a:extLst>
            <a:ext uri="{FF2B5EF4-FFF2-40B4-BE49-F238E27FC236}">
              <a16:creationId xmlns:a16="http://schemas.microsoft.com/office/drawing/2014/main" id="{00000000-0008-0000-0900-000029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42" name="TextBox 20">
          <a:extLst>
            <a:ext uri="{FF2B5EF4-FFF2-40B4-BE49-F238E27FC236}">
              <a16:creationId xmlns:a16="http://schemas.microsoft.com/office/drawing/2014/main" id="{00000000-0008-0000-0900-00002A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43" name="TextBox 20">
          <a:extLst>
            <a:ext uri="{FF2B5EF4-FFF2-40B4-BE49-F238E27FC236}">
              <a16:creationId xmlns:a16="http://schemas.microsoft.com/office/drawing/2014/main" id="{00000000-0008-0000-0900-00002B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44" name="TextBox 20">
          <a:extLst>
            <a:ext uri="{FF2B5EF4-FFF2-40B4-BE49-F238E27FC236}">
              <a16:creationId xmlns:a16="http://schemas.microsoft.com/office/drawing/2014/main" id="{00000000-0008-0000-0900-00002C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45" name="TextBox 44">
          <a:extLst>
            <a:ext uri="{FF2B5EF4-FFF2-40B4-BE49-F238E27FC236}">
              <a16:creationId xmlns:a16="http://schemas.microsoft.com/office/drawing/2014/main" id="{00000000-0008-0000-0900-00002D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46" name="TextBox 20">
          <a:extLst>
            <a:ext uri="{FF2B5EF4-FFF2-40B4-BE49-F238E27FC236}">
              <a16:creationId xmlns:a16="http://schemas.microsoft.com/office/drawing/2014/main" id="{00000000-0008-0000-0900-00002E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47" name="TextBox 46">
          <a:extLst>
            <a:ext uri="{FF2B5EF4-FFF2-40B4-BE49-F238E27FC236}">
              <a16:creationId xmlns:a16="http://schemas.microsoft.com/office/drawing/2014/main" id="{00000000-0008-0000-0900-00002F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48" name="TextBox 20">
          <a:extLst>
            <a:ext uri="{FF2B5EF4-FFF2-40B4-BE49-F238E27FC236}">
              <a16:creationId xmlns:a16="http://schemas.microsoft.com/office/drawing/2014/main" id="{00000000-0008-0000-0900-000030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49" name="TextBox 20">
          <a:extLst>
            <a:ext uri="{FF2B5EF4-FFF2-40B4-BE49-F238E27FC236}">
              <a16:creationId xmlns:a16="http://schemas.microsoft.com/office/drawing/2014/main" id="{00000000-0008-0000-0900-000031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50" name="TextBox 20">
          <a:extLst>
            <a:ext uri="{FF2B5EF4-FFF2-40B4-BE49-F238E27FC236}">
              <a16:creationId xmlns:a16="http://schemas.microsoft.com/office/drawing/2014/main" id="{00000000-0008-0000-0900-000032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51" name="TextBox 20">
          <a:extLst>
            <a:ext uri="{FF2B5EF4-FFF2-40B4-BE49-F238E27FC236}">
              <a16:creationId xmlns:a16="http://schemas.microsoft.com/office/drawing/2014/main" id="{00000000-0008-0000-0900-000033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52" name="TextBox 20">
          <a:extLst>
            <a:ext uri="{FF2B5EF4-FFF2-40B4-BE49-F238E27FC236}">
              <a16:creationId xmlns:a16="http://schemas.microsoft.com/office/drawing/2014/main" id="{00000000-0008-0000-0900-000034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53" name="TextBox 52">
          <a:extLst>
            <a:ext uri="{FF2B5EF4-FFF2-40B4-BE49-F238E27FC236}">
              <a16:creationId xmlns:a16="http://schemas.microsoft.com/office/drawing/2014/main" id="{00000000-0008-0000-0900-000035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54" name="TextBox 20">
          <a:extLst>
            <a:ext uri="{FF2B5EF4-FFF2-40B4-BE49-F238E27FC236}">
              <a16:creationId xmlns:a16="http://schemas.microsoft.com/office/drawing/2014/main" id="{00000000-0008-0000-0900-000036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55" name="TextBox 20">
          <a:extLst>
            <a:ext uri="{FF2B5EF4-FFF2-40B4-BE49-F238E27FC236}">
              <a16:creationId xmlns:a16="http://schemas.microsoft.com/office/drawing/2014/main" id="{00000000-0008-0000-0900-000037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56" name="TextBox 20">
          <a:extLst>
            <a:ext uri="{FF2B5EF4-FFF2-40B4-BE49-F238E27FC236}">
              <a16:creationId xmlns:a16="http://schemas.microsoft.com/office/drawing/2014/main" id="{00000000-0008-0000-0900-000038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57" name="TextBox 20">
          <a:extLst>
            <a:ext uri="{FF2B5EF4-FFF2-40B4-BE49-F238E27FC236}">
              <a16:creationId xmlns:a16="http://schemas.microsoft.com/office/drawing/2014/main" id="{00000000-0008-0000-0900-000039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58" name="TextBox 20">
          <a:extLst>
            <a:ext uri="{FF2B5EF4-FFF2-40B4-BE49-F238E27FC236}">
              <a16:creationId xmlns:a16="http://schemas.microsoft.com/office/drawing/2014/main" id="{00000000-0008-0000-0900-00003A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59" name="TextBox 58">
          <a:extLst>
            <a:ext uri="{FF2B5EF4-FFF2-40B4-BE49-F238E27FC236}">
              <a16:creationId xmlns:a16="http://schemas.microsoft.com/office/drawing/2014/main" id="{00000000-0008-0000-0900-00003B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0" name="TextBox 20">
          <a:extLst>
            <a:ext uri="{FF2B5EF4-FFF2-40B4-BE49-F238E27FC236}">
              <a16:creationId xmlns:a16="http://schemas.microsoft.com/office/drawing/2014/main" id="{00000000-0008-0000-0900-00003C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1" name="TextBox 20">
          <a:extLst>
            <a:ext uri="{FF2B5EF4-FFF2-40B4-BE49-F238E27FC236}">
              <a16:creationId xmlns:a16="http://schemas.microsoft.com/office/drawing/2014/main" id="{00000000-0008-0000-0900-00003D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2" name="TextBox 20">
          <a:extLst>
            <a:ext uri="{FF2B5EF4-FFF2-40B4-BE49-F238E27FC236}">
              <a16:creationId xmlns:a16="http://schemas.microsoft.com/office/drawing/2014/main" id="{00000000-0008-0000-0900-00003E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3" name="TextBox 62">
          <a:extLst>
            <a:ext uri="{FF2B5EF4-FFF2-40B4-BE49-F238E27FC236}">
              <a16:creationId xmlns:a16="http://schemas.microsoft.com/office/drawing/2014/main" id="{00000000-0008-0000-0900-00003F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4" name="TextBox 20">
          <a:extLst>
            <a:ext uri="{FF2B5EF4-FFF2-40B4-BE49-F238E27FC236}">
              <a16:creationId xmlns:a16="http://schemas.microsoft.com/office/drawing/2014/main" id="{00000000-0008-0000-0900-000040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9</xdr:row>
      <xdr:rowOff>0</xdr:rowOff>
    </xdr:from>
    <xdr:to>
      <xdr:col>16</xdr:col>
      <xdr:colOff>971550</xdr:colOff>
      <xdr:row>9</xdr:row>
      <xdr:rowOff>1143000</xdr:rowOff>
    </xdr:to>
    <xdr:sp macro="" textlink="">
      <xdr:nvSpPr>
        <xdr:cNvPr id="65" name="TextBox 64">
          <a:extLst>
            <a:ext uri="{FF2B5EF4-FFF2-40B4-BE49-F238E27FC236}">
              <a16:creationId xmlns:a16="http://schemas.microsoft.com/office/drawing/2014/main" id="{00000000-0008-0000-0900-000041000000}"/>
            </a:ext>
          </a:extLst>
        </xdr:cNvPr>
        <xdr:cNvSpPr txBox="1"/>
      </xdr:nvSpPr>
      <xdr:spPr>
        <a:xfrm>
          <a:off x="1619250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07" name="TextBox 20">
          <a:extLst>
            <a:ext uri="{FF2B5EF4-FFF2-40B4-BE49-F238E27FC236}">
              <a16:creationId xmlns:a16="http://schemas.microsoft.com/office/drawing/2014/main" id="{00000000-0008-0000-0900-00006B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08" name="TextBox 107">
          <a:extLst>
            <a:ext uri="{FF2B5EF4-FFF2-40B4-BE49-F238E27FC236}">
              <a16:creationId xmlns:a16="http://schemas.microsoft.com/office/drawing/2014/main" id="{00000000-0008-0000-0900-00006C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09" name="TextBox 20">
          <a:extLst>
            <a:ext uri="{FF2B5EF4-FFF2-40B4-BE49-F238E27FC236}">
              <a16:creationId xmlns:a16="http://schemas.microsoft.com/office/drawing/2014/main" id="{00000000-0008-0000-0900-00006D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10" name="TextBox 109">
          <a:extLst>
            <a:ext uri="{FF2B5EF4-FFF2-40B4-BE49-F238E27FC236}">
              <a16:creationId xmlns:a16="http://schemas.microsoft.com/office/drawing/2014/main" id="{00000000-0008-0000-0900-00006E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11" name="TextBox 20">
          <a:extLst>
            <a:ext uri="{FF2B5EF4-FFF2-40B4-BE49-F238E27FC236}">
              <a16:creationId xmlns:a16="http://schemas.microsoft.com/office/drawing/2014/main" id="{00000000-0008-0000-0900-00006F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12" name="TextBox 20">
          <a:extLst>
            <a:ext uri="{FF2B5EF4-FFF2-40B4-BE49-F238E27FC236}">
              <a16:creationId xmlns:a16="http://schemas.microsoft.com/office/drawing/2014/main" id="{00000000-0008-0000-0900-000070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13" name="TextBox 20">
          <a:extLst>
            <a:ext uri="{FF2B5EF4-FFF2-40B4-BE49-F238E27FC236}">
              <a16:creationId xmlns:a16="http://schemas.microsoft.com/office/drawing/2014/main" id="{00000000-0008-0000-0900-000071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14" name="TextBox 20">
          <a:extLst>
            <a:ext uri="{FF2B5EF4-FFF2-40B4-BE49-F238E27FC236}">
              <a16:creationId xmlns:a16="http://schemas.microsoft.com/office/drawing/2014/main" id="{00000000-0008-0000-0900-000072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15" name="TextBox 20">
          <a:extLst>
            <a:ext uri="{FF2B5EF4-FFF2-40B4-BE49-F238E27FC236}">
              <a16:creationId xmlns:a16="http://schemas.microsoft.com/office/drawing/2014/main" id="{00000000-0008-0000-0900-000073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16" name="TextBox 20">
          <a:extLst>
            <a:ext uri="{FF2B5EF4-FFF2-40B4-BE49-F238E27FC236}">
              <a16:creationId xmlns:a16="http://schemas.microsoft.com/office/drawing/2014/main" id="{00000000-0008-0000-0900-000074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17" name="TextBox 20">
          <a:extLst>
            <a:ext uri="{FF2B5EF4-FFF2-40B4-BE49-F238E27FC236}">
              <a16:creationId xmlns:a16="http://schemas.microsoft.com/office/drawing/2014/main" id="{00000000-0008-0000-0900-000075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18" name="TextBox 20">
          <a:extLst>
            <a:ext uri="{FF2B5EF4-FFF2-40B4-BE49-F238E27FC236}">
              <a16:creationId xmlns:a16="http://schemas.microsoft.com/office/drawing/2014/main" id="{00000000-0008-0000-0900-000076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19" name="TextBox 20">
          <a:extLst>
            <a:ext uri="{FF2B5EF4-FFF2-40B4-BE49-F238E27FC236}">
              <a16:creationId xmlns:a16="http://schemas.microsoft.com/office/drawing/2014/main" id="{00000000-0008-0000-0900-000077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20" name="TextBox 20">
          <a:extLst>
            <a:ext uri="{FF2B5EF4-FFF2-40B4-BE49-F238E27FC236}">
              <a16:creationId xmlns:a16="http://schemas.microsoft.com/office/drawing/2014/main" id="{00000000-0008-0000-0900-000078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21" name="TextBox 20">
          <a:extLst>
            <a:ext uri="{FF2B5EF4-FFF2-40B4-BE49-F238E27FC236}">
              <a16:creationId xmlns:a16="http://schemas.microsoft.com/office/drawing/2014/main" id="{00000000-0008-0000-0900-000079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22" name="TextBox 121">
          <a:extLst>
            <a:ext uri="{FF2B5EF4-FFF2-40B4-BE49-F238E27FC236}">
              <a16:creationId xmlns:a16="http://schemas.microsoft.com/office/drawing/2014/main" id="{00000000-0008-0000-0900-00007A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23" name="TextBox 20">
          <a:extLst>
            <a:ext uri="{FF2B5EF4-FFF2-40B4-BE49-F238E27FC236}">
              <a16:creationId xmlns:a16="http://schemas.microsoft.com/office/drawing/2014/main" id="{00000000-0008-0000-0900-00007B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24" name="TextBox 20">
          <a:extLst>
            <a:ext uri="{FF2B5EF4-FFF2-40B4-BE49-F238E27FC236}">
              <a16:creationId xmlns:a16="http://schemas.microsoft.com/office/drawing/2014/main" id="{00000000-0008-0000-0900-00007C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25" name="TextBox 20">
          <a:extLst>
            <a:ext uri="{FF2B5EF4-FFF2-40B4-BE49-F238E27FC236}">
              <a16:creationId xmlns:a16="http://schemas.microsoft.com/office/drawing/2014/main" id="{00000000-0008-0000-0900-00007D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26" name="TextBox 125">
          <a:extLst>
            <a:ext uri="{FF2B5EF4-FFF2-40B4-BE49-F238E27FC236}">
              <a16:creationId xmlns:a16="http://schemas.microsoft.com/office/drawing/2014/main" id="{00000000-0008-0000-0900-00007E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27" name="TextBox 20">
          <a:extLst>
            <a:ext uri="{FF2B5EF4-FFF2-40B4-BE49-F238E27FC236}">
              <a16:creationId xmlns:a16="http://schemas.microsoft.com/office/drawing/2014/main" id="{00000000-0008-0000-0900-00007F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28" name="TextBox 127">
          <a:extLst>
            <a:ext uri="{FF2B5EF4-FFF2-40B4-BE49-F238E27FC236}">
              <a16:creationId xmlns:a16="http://schemas.microsoft.com/office/drawing/2014/main" id="{00000000-0008-0000-0900-000080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29" name="TextBox 20">
          <a:extLst>
            <a:ext uri="{FF2B5EF4-FFF2-40B4-BE49-F238E27FC236}">
              <a16:creationId xmlns:a16="http://schemas.microsoft.com/office/drawing/2014/main" id="{00000000-0008-0000-0900-000081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0" name="TextBox 20">
          <a:extLst>
            <a:ext uri="{FF2B5EF4-FFF2-40B4-BE49-F238E27FC236}">
              <a16:creationId xmlns:a16="http://schemas.microsoft.com/office/drawing/2014/main" id="{00000000-0008-0000-0900-000082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1" name="TextBox 20">
          <a:extLst>
            <a:ext uri="{FF2B5EF4-FFF2-40B4-BE49-F238E27FC236}">
              <a16:creationId xmlns:a16="http://schemas.microsoft.com/office/drawing/2014/main" id="{00000000-0008-0000-0900-000083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2" name="TextBox 20">
          <a:extLst>
            <a:ext uri="{FF2B5EF4-FFF2-40B4-BE49-F238E27FC236}">
              <a16:creationId xmlns:a16="http://schemas.microsoft.com/office/drawing/2014/main" id="{00000000-0008-0000-0900-000084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3" name="TextBox 20">
          <a:extLst>
            <a:ext uri="{FF2B5EF4-FFF2-40B4-BE49-F238E27FC236}">
              <a16:creationId xmlns:a16="http://schemas.microsoft.com/office/drawing/2014/main" id="{00000000-0008-0000-0900-000085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4" name="TextBox 133">
          <a:extLst>
            <a:ext uri="{FF2B5EF4-FFF2-40B4-BE49-F238E27FC236}">
              <a16:creationId xmlns:a16="http://schemas.microsoft.com/office/drawing/2014/main" id="{00000000-0008-0000-0900-000086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5" name="TextBox 20">
          <a:extLst>
            <a:ext uri="{FF2B5EF4-FFF2-40B4-BE49-F238E27FC236}">
              <a16:creationId xmlns:a16="http://schemas.microsoft.com/office/drawing/2014/main" id="{00000000-0008-0000-0900-000087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6" name="TextBox 20">
          <a:extLst>
            <a:ext uri="{FF2B5EF4-FFF2-40B4-BE49-F238E27FC236}">
              <a16:creationId xmlns:a16="http://schemas.microsoft.com/office/drawing/2014/main" id="{00000000-0008-0000-0900-000088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7" name="TextBox 20">
          <a:extLst>
            <a:ext uri="{FF2B5EF4-FFF2-40B4-BE49-F238E27FC236}">
              <a16:creationId xmlns:a16="http://schemas.microsoft.com/office/drawing/2014/main" id="{00000000-0008-0000-0900-000089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8" name="TextBox 20">
          <a:extLst>
            <a:ext uri="{FF2B5EF4-FFF2-40B4-BE49-F238E27FC236}">
              <a16:creationId xmlns:a16="http://schemas.microsoft.com/office/drawing/2014/main" id="{00000000-0008-0000-0900-00008A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39" name="TextBox 20">
          <a:extLst>
            <a:ext uri="{FF2B5EF4-FFF2-40B4-BE49-F238E27FC236}">
              <a16:creationId xmlns:a16="http://schemas.microsoft.com/office/drawing/2014/main" id="{00000000-0008-0000-0900-00008B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40" name="TextBox 139">
          <a:extLst>
            <a:ext uri="{FF2B5EF4-FFF2-40B4-BE49-F238E27FC236}">
              <a16:creationId xmlns:a16="http://schemas.microsoft.com/office/drawing/2014/main" id="{00000000-0008-0000-0900-00008C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41" name="TextBox 20">
          <a:extLst>
            <a:ext uri="{FF2B5EF4-FFF2-40B4-BE49-F238E27FC236}">
              <a16:creationId xmlns:a16="http://schemas.microsoft.com/office/drawing/2014/main" id="{00000000-0008-0000-0900-00008D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42" name="TextBox 20">
          <a:extLst>
            <a:ext uri="{FF2B5EF4-FFF2-40B4-BE49-F238E27FC236}">
              <a16:creationId xmlns:a16="http://schemas.microsoft.com/office/drawing/2014/main" id="{00000000-0008-0000-0900-00008E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43" name="TextBox 20">
          <a:extLst>
            <a:ext uri="{FF2B5EF4-FFF2-40B4-BE49-F238E27FC236}">
              <a16:creationId xmlns:a16="http://schemas.microsoft.com/office/drawing/2014/main" id="{00000000-0008-0000-0900-00008F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44" name="TextBox 143">
          <a:extLst>
            <a:ext uri="{FF2B5EF4-FFF2-40B4-BE49-F238E27FC236}">
              <a16:creationId xmlns:a16="http://schemas.microsoft.com/office/drawing/2014/main" id="{00000000-0008-0000-0900-000090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45" name="TextBox 20">
          <a:extLst>
            <a:ext uri="{FF2B5EF4-FFF2-40B4-BE49-F238E27FC236}">
              <a16:creationId xmlns:a16="http://schemas.microsoft.com/office/drawing/2014/main" id="{00000000-0008-0000-0900-000091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10</xdr:row>
      <xdr:rowOff>0</xdr:rowOff>
    </xdr:from>
    <xdr:to>
      <xdr:col>16</xdr:col>
      <xdr:colOff>971550</xdr:colOff>
      <xdr:row>10</xdr:row>
      <xdr:rowOff>1143000</xdr:rowOff>
    </xdr:to>
    <xdr:sp macro="" textlink="">
      <xdr:nvSpPr>
        <xdr:cNvPr id="146" name="TextBox 145">
          <a:extLst>
            <a:ext uri="{FF2B5EF4-FFF2-40B4-BE49-F238E27FC236}">
              <a16:creationId xmlns:a16="http://schemas.microsoft.com/office/drawing/2014/main" id="{00000000-0008-0000-0900-000092000000}"/>
            </a:ext>
          </a:extLst>
        </xdr:cNvPr>
        <xdr:cNvSpPr txBox="1"/>
      </xdr:nvSpPr>
      <xdr:spPr>
        <a:xfrm>
          <a:off x="1619250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18</xdr:col>
      <xdr:colOff>305949</xdr:colOff>
      <xdr:row>9</xdr:row>
      <xdr:rowOff>1069990</xdr:rowOff>
    </xdr:from>
    <xdr:to>
      <xdr:col>22</xdr:col>
      <xdr:colOff>10077696</xdr:colOff>
      <xdr:row>9</xdr:row>
      <xdr:rowOff>4833939</xdr:rowOff>
    </xdr:to>
    <xdr:pic>
      <xdr:nvPicPr>
        <xdr:cNvPr id="284" name="Picture 283">
          <a:extLst>
            <a:ext uri="{FF2B5EF4-FFF2-40B4-BE49-F238E27FC236}">
              <a16:creationId xmlns:a16="http://schemas.microsoft.com/office/drawing/2014/main" id="{D0DA8CB2-6C81-E413-B981-1144DD9BC53B}"/>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856637" y="5951553"/>
          <a:ext cx="14700934" cy="376394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18</xdr:col>
      <xdr:colOff>9525</xdr:colOff>
      <xdr:row>10</xdr:row>
      <xdr:rowOff>533399</xdr:rowOff>
    </xdr:from>
    <xdr:to>
      <xdr:col>22</xdr:col>
      <xdr:colOff>10296525</xdr:colOff>
      <xdr:row>10</xdr:row>
      <xdr:rowOff>4700587</xdr:rowOff>
    </xdr:to>
    <xdr:grpSp>
      <xdr:nvGrpSpPr>
        <xdr:cNvPr id="288" name="Group 287">
          <a:extLst>
            <a:ext uri="{FF2B5EF4-FFF2-40B4-BE49-F238E27FC236}">
              <a16:creationId xmlns:a16="http://schemas.microsoft.com/office/drawing/2014/main" id="{F0034CD5-BA1B-4420-BA5F-C3939F9D6720}"/>
            </a:ext>
          </a:extLst>
        </xdr:cNvPr>
        <xdr:cNvGrpSpPr/>
      </xdr:nvGrpSpPr>
      <xdr:grpSpPr>
        <a:xfrm>
          <a:off x="24083963" y="13392149"/>
          <a:ext cx="15216187" cy="4167188"/>
          <a:chOff x="935596" y="4441676"/>
          <a:chExt cx="3348372" cy="744182"/>
        </a:xfrm>
      </xdr:grpSpPr>
      <xdr:pic>
        <xdr:nvPicPr>
          <xdr:cNvPr id="289" name="Picture 288">
            <a:extLst>
              <a:ext uri="{FF2B5EF4-FFF2-40B4-BE49-F238E27FC236}">
                <a16:creationId xmlns:a16="http://schemas.microsoft.com/office/drawing/2014/main" id="{8824C188-2DB1-6C7A-8C73-09C5FCD0528F}"/>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981961" y="4513687"/>
            <a:ext cx="3234989" cy="672171"/>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290" name="Oval 289">
            <a:extLst>
              <a:ext uri="{FF2B5EF4-FFF2-40B4-BE49-F238E27FC236}">
                <a16:creationId xmlns:a16="http://schemas.microsoft.com/office/drawing/2014/main" id="{34CF6B58-9C91-0F23-2F25-53AC1AB91DDB}"/>
              </a:ext>
            </a:extLst>
          </xdr:cNvPr>
          <xdr:cNvSpPr/>
        </xdr:nvSpPr>
        <xdr:spPr>
          <a:xfrm>
            <a:off x="935596" y="4658323"/>
            <a:ext cx="315712" cy="287409"/>
          </a:xfrm>
          <a:prstGeom prst="ellipse">
            <a:avLst/>
          </a:prstGeom>
          <a:noFill/>
          <a:ln>
            <a:solidFill>
              <a:srgbClr val="1648EA"/>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91" name="Oval 290">
            <a:extLst>
              <a:ext uri="{FF2B5EF4-FFF2-40B4-BE49-F238E27FC236}">
                <a16:creationId xmlns:a16="http://schemas.microsoft.com/office/drawing/2014/main" id="{9974FFF3-6562-2357-366D-660B0FC0D03D}"/>
              </a:ext>
            </a:extLst>
          </xdr:cNvPr>
          <xdr:cNvSpPr/>
        </xdr:nvSpPr>
        <xdr:spPr>
          <a:xfrm>
            <a:off x="1547664" y="4441676"/>
            <a:ext cx="315712" cy="287409"/>
          </a:xfrm>
          <a:prstGeom prst="ellipse">
            <a:avLst/>
          </a:prstGeom>
          <a:noFill/>
          <a:ln>
            <a:solidFill>
              <a:srgbClr val="1648EA"/>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92" name="Oval 291">
            <a:extLst>
              <a:ext uri="{FF2B5EF4-FFF2-40B4-BE49-F238E27FC236}">
                <a16:creationId xmlns:a16="http://schemas.microsoft.com/office/drawing/2014/main" id="{990A7BD7-32A2-EEE7-4C2C-F11BE350CEBB}"/>
              </a:ext>
            </a:extLst>
          </xdr:cNvPr>
          <xdr:cNvSpPr/>
        </xdr:nvSpPr>
        <xdr:spPr>
          <a:xfrm>
            <a:off x="3968256" y="4657700"/>
            <a:ext cx="315712" cy="287409"/>
          </a:xfrm>
          <a:prstGeom prst="ellipse">
            <a:avLst/>
          </a:prstGeom>
          <a:noFill/>
          <a:ln>
            <a:solidFill>
              <a:srgbClr val="1648EA"/>
            </a:solidFill>
            <a:prstDash val="sysDash"/>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xdr:from>
      <xdr:col>22</xdr:col>
      <xdr:colOff>1381125</xdr:colOff>
      <xdr:row>9</xdr:row>
      <xdr:rowOff>142874</xdr:rowOff>
    </xdr:from>
    <xdr:to>
      <xdr:col>22</xdr:col>
      <xdr:colOff>6429375</xdr:colOff>
      <xdr:row>9</xdr:row>
      <xdr:rowOff>809624</xdr:rowOff>
    </xdr:to>
    <xdr:sp macro="" textlink="">
      <xdr:nvSpPr>
        <xdr:cNvPr id="293" name="Rectangle 292">
          <a:extLst>
            <a:ext uri="{FF2B5EF4-FFF2-40B4-BE49-F238E27FC236}">
              <a16:creationId xmlns:a16="http://schemas.microsoft.com/office/drawing/2014/main" id="{EA39A0B6-4892-EA8F-D0A9-F2CBD92CE831}"/>
            </a:ext>
          </a:extLst>
        </xdr:cNvPr>
        <xdr:cNvSpPr/>
      </xdr:nvSpPr>
      <xdr:spPr bwMode="auto">
        <a:xfrm>
          <a:off x="30861000" y="5024437"/>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DSA</a:t>
          </a:r>
          <a:r>
            <a:rPr lang="en-IN" sz="2400" baseline="0"/>
            <a:t> Tape Assembly</a:t>
          </a:r>
          <a:r>
            <a:rPr lang="en-IN" sz="2400"/>
            <a:t> </a:t>
          </a:r>
        </a:p>
      </xdr:txBody>
    </xdr:sp>
    <xdr:clientData/>
  </xdr:twoCellAnchor>
  <xdr:twoCellAnchor>
    <xdr:from>
      <xdr:col>22</xdr:col>
      <xdr:colOff>3309937</xdr:colOff>
      <xdr:row>9</xdr:row>
      <xdr:rowOff>928687</xdr:rowOff>
    </xdr:from>
    <xdr:to>
      <xdr:col>22</xdr:col>
      <xdr:colOff>3405187</xdr:colOff>
      <xdr:row>9</xdr:row>
      <xdr:rowOff>1309687</xdr:rowOff>
    </xdr:to>
    <xdr:cxnSp macro="">
      <xdr:nvCxnSpPr>
        <xdr:cNvPr id="295" name="Straight Arrow Connector 294">
          <a:extLst>
            <a:ext uri="{FF2B5EF4-FFF2-40B4-BE49-F238E27FC236}">
              <a16:creationId xmlns:a16="http://schemas.microsoft.com/office/drawing/2014/main" id="{0BD0828F-2FAE-8E21-8ED1-956505E3ADE0}"/>
            </a:ext>
          </a:extLst>
        </xdr:cNvPr>
        <xdr:cNvCxnSpPr/>
      </xdr:nvCxnSpPr>
      <xdr:spPr bwMode="auto">
        <a:xfrm flipH="1">
          <a:off x="32789812" y="5810250"/>
          <a:ext cx="95250" cy="38100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747713</xdr:colOff>
      <xdr:row>10</xdr:row>
      <xdr:rowOff>271462</xdr:rowOff>
    </xdr:from>
    <xdr:to>
      <xdr:col>22</xdr:col>
      <xdr:colOff>5795963</xdr:colOff>
      <xdr:row>10</xdr:row>
      <xdr:rowOff>938212</xdr:rowOff>
    </xdr:to>
    <xdr:sp macro="" textlink="">
      <xdr:nvSpPr>
        <xdr:cNvPr id="296" name="Rectangle 295">
          <a:extLst>
            <a:ext uri="{FF2B5EF4-FFF2-40B4-BE49-F238E27FC236}">
              <a16:creationId xmlns:a16="http://schemas.microsoft.com/office/drawing/2014/main" id="{25C9FFD7-4067-4262-B01F-558BCFAA8887}"/>
            </a:ext>
          </a:extLst>
        </xdr:cNvPr>
        <xdr:cNvSpPr/>
      </xdr:nvSpPr>
      <xdr:spPr bwMode="auto">
        <a:xfrm>
          <a:off x="30227588" y="10344150"/>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Release</a:t>
          </a:r>
          <a:r>
            <a:rPr lang="en-IN" sz="2400" baseline="0"/>
            <a:t> Tape Assembly</a:t>
          </a:r>
          <a:r>
            <a:rPr lang="en-IN" sz="2400"/>
            <a:t> </a:t>
          </a:r>
        </a:p>
      </xdr:txBody>
    </xdr:sp>
    <xdr:clientData/>
  </xdr:twoCellAnchor>
  <xdr:twoCellAnchor>
    <xdr:from>
      <xdr:col>21</xdr:col>
      <xdr:colOff>547687</xdr:colOff>
      <xdr:row>10</xdr:row>
      <xdr:rowOff>700087</xdr:rowOff>
    </xdr:from>
    <xdr:to>
      <xdr:col>22</xdr:col>
      <xdr:colOff>652462</xdr:colOff>
      <xdr:row>10</xdr:row>
      <xdr:rowOff>904874</xdr:rowOff>
    </xdr:to>
    <xdr:cxnSp macro="">
      <xdr:nvCxnSpPr>
        <xdr:cNvPr id="297" name="Straight Arrow Connector 296">
          <a:extLst>
            <a:ext uri="{FF2B5EF4-FFF2-40B4-BE49-F238E27FC236}">
              <a16:creationId xmlns:a16="http://schemas.microsoft.com/office/drawing/2014/main" id="{49AB6C52-44E5-418B-B261-81179AF70429}"/>
            </a:ext>
          </a:extLst>
        </xdr:cNvPr>
        <xdr:cNvCxnSpPr/>
      </xdr:nvCxnSpPr>
      <xdr:spPr bwMode="auto">
        <a:xfrm flipH="1">
          <a:off x="28836937" y="10772775"/>
          <a:ext cx="1295400" cy="204787"/>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5805487</xdr:colOff>
      <xdr:row>10</xdr:row>
      <xdr:rowOff>590550</xdr:rowOff>
    </xdr:from>
    <xdr:to>
      <xdr:col>22</xdr:col>
      <xdr:colOff>9001125</xdr:colOff>
      <xdr:row>10</xdr:row>
      <xdr:rowOff>1952624</xdr:rowOff>
    </xdr:to>
    <xdr:cxnSp macro="">
      <xdr:nvCxnSpPr>
        <xdr:cNvPr id="299" name="Straight Arrow Connector 298">
          <a:extLst>
            <a:ext uri="{FF2B5EF4-FFF2-40B4-BE49-F238E27FC236}">
              <a16:creationId xmlns:a16="http://schemas.microsoft.com/office/drawing/2014/main" id="{BC72DE87-F5DA-4786-85C5-0F13A5FC1F80}"/>
            </a:ext>
          </a:extLst>
        </xdr:cNvPr>
        <xdr:cNvCxnSpPr/>
      </xdr:nvCxnSpPr>
      <xdr:spPr bwMode="auto">
        <a:xfrm>
          <a:off x="35285362" y="10663238"/>
          <a:ext cx="3195638" cy="1362074"/>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wsDr>
</file>

<file path=xl/drawings/drawing9.xml><?xml version="1.0" encoding="utf-8"?>
<xdr:wsDr xmlns:xdr="http://schemas.openxmlformats.org/drawingml/2006/spreadsheetDrawing" xmlns:a="http://schemas.openxmlformats.org/drawingml/2006/main">
  <xdr:twoCellAnchor>
    <xdr:from>
      <xdr:col>19</xdr:col>
      <xdr:colOff>304800</xdr:colOff>
      <xdr:row>1</xdr:row>
      <xdr:rowOff>123824</xdr:rowOff>
    </xdr:from>
    <xdr:to>
      <xdr:col>19</xdr:col>
      <xdr:colOff>487680</xdr:colOff>
      <xdr:row>1</xdr:row>
      <xdr:rowOff>306704</xdr:rowOff>
    </xdr:to>
    <xdr:sp macro="" textlink="">
      <xdr:nvSpPr>
        <xdr:cNvPr id="2" name="Oval 213">
          <a:extLst>
            <a:ext uri="{FF2B5EF4-FFF2-40B4-BE49-F238E27FC236}">
              <a16:creationId xmlns:a16="http://schemas.microsoft.com/office/drawing/2014/main" id="{E21CA127-278A-4A4C-BAE3-99F7B76CD58D}"/>
            </a:ext>
          </a:extLst>
        </xdr:cNvPr>
        <xdr:cNvSpPr>
          <a:spLocks noChangeArrowheads="1"/>
        </xdr:cNvSpPr>
      </xdr:nvSpPr>
      <xdr:spPr bwMode="auto">
        <a:xfrm>
          <a:off x="25736550" y="123824"/>
          <a:ext cx="182880" cy="182880"/>
        </a:xfrm>
        <a:prstGeom prst="ellipse">
          <a:avLst/>
        </a:prstGeom>
        <a:solidFill>
          <a:srgbClr val="008000"/>
        </a:solidFill>
        <a:ln w="9525">
          <a:solidFill>
            <a:srgbClr val="000000"/>
          </a:solidFill>
          <a:round/>
          <a:headEnd/>
          <a:tailEnd/>
        </a:ln>
      </xdr:spPr>
    </xdr:sp>
    <xdr:clientData/>
  </xdr:twoCellAnchor>
  <xdr:twoCellAnchor>
    <xdr:from>
      <xdr:col>19</xdr:col>
      <xdr:colOff>314325</xdr:colOff>
      <xdr:row>2</xdr:row>
      <xdr:rowOff>142875</xdr:rowOff>
    </xdr:from>
    <xdr:to>
      <xdr:col>19</xdr:col>
      <xdr:colOff>497205</xdr:colOff>
      <xdr:row>2</xdr:row>
      <xdr:rowOff>325755</xdr:rowOff>
    </xdr:to>
    <xdr:sp macro="" textlink="">
      <xdr:nvSpPr>
        <xdr:cNvPr id="3" name="Rectangle 214">
          <a:extLst>
            <a:ext uri="{FF2B5EF4-FFF2-40B4-BE49-F238E27FC236}">
              <a16:creationId xmlns:a16="http://schemas.microsoft.com/office/drawing/2014/main" id="{129E65DC-F393-472D-B21A-88FA516FDA3F}"/>
            </a:ext>
          </a:extLst>
        </xdr:cNvPr>
        <xdr:cNvSpPr>
          <a:spLocks noChangeArrowheads="1"/>
        </xdr:cNvSpPr>
      </xdr:nvSpPr>
      <xdr:spPr bwMode="auto">
        <a:xfrm>
          <a:off x="25746075" y="1066800"/>
          <a:ext cx="182880" cy="182880"/>
        </a:xfrm>
        <a:prstGeom prst="rect">
          <a:avLst/>
        </a:prstGeom>
        <a:solidFill>
          <a:srgbClr val="0000FF"/>
        </a:solidFill>
        <a:ln w="9525">
          <a:solidFill>
            <a:srgbClr val="000000"/>
          </a:solidFill>
          <a:miter lim="800000"/>
          <a:headEnd/>
          <a:tailEnd/>
        </a:ln>
      </xdr:spPr>
    </xdr:sp>
    <xdr:clientData/>
  </xdr:twoCellAnchor>
  <xdr:twoCellAnchor>
    <xdr:from>
      <xdr:col>19</xdr:col>
      <xdr:colOff>304799</xdr:colOff>
      <xdr:row>3</xdr:row>
      <xdr:rowOff>104774</xdr:rowOff>
    </xdr:from>
    <xdr:to>
      <xdr:col>19</xdr:col>
      <xdr:colOff>487679</xdr:colOff>
      <xdr:row>3</xdr:row>
      <xdr:rowOff>287654</xdr:rowOff>
    </xdr:to>
    <xdr:sp macro="" textlink="">
      <xdr:nvSpPr>
        <xdr:cNvPr id="4" name="AutoShape 215">
          <a:extLst>
            <a:ext uri="{FF2B5EF4-FFF2-40B4-BE49-F238E27FC236}">
              <a16:creationId xmlns:a16="http://schemas.microsoft.com/office/drawing/2014/main" id="{BE4275A0-3B1B-4999-968B-C6BFDD3A823D}"/>
            </a:ext>
          </a:extLst>
        </xdr:cNvPr>
        <xdr:cNvSpPr>
          <a:spLocks noChangeArrowheads="1"/>
        </xdr:cNvSpPr>
      </xdr:nvSpPr>
      <xdr:spPr bwMode="auto">
        <a:xfrm>
          <a:off x="25736549" y="1952624"/>
          <a:ext cx="182880" cy="18288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19</xdr:col>
      <xdr:colOff>238124</xdr:colOff>
      <xdr:row>4</xdr:row>
      <xdr:rowOff>85723</xdr:rowOff>
    </xdr:from>
    <xdr:to>
      <xdr:col>19</xdr:col>
      <xdr:colOff>512444</xdr:colOff>
      <xdr:row>4</xdr:row>
      <xdr:rowOff>268603</xdr:rowOff>
    </xdr:to>
    <xdr:sp macro="" textlink="">
      <xdr:nvSpPr>
        <xdr:cNvPr id="5" name="Freeform 3">
          <a:extLst>
            <a:ext uri="{FF2B5EF4-FFF2-40B4-BE49-F238E27FC236}">
              <a16:creationId xmlns:a16="http://schemas.microsoft.com/office/drawing/2014/main" id="{9A2D058E-9ADD-448D-8BBC-48787AF8AFBE}"/>
            </a:ext>
          </a:extLst>
        </xdr:cNvPr>
        <xdr:cNvSpPr>
          <a:spLocks/>
        </xdr:cNvSpPr>
      </xdr:nvSpPr>
      <xdr:spPr bwMode="auto">
        <a:xfrm>
          <a:off x="25669874" y="2857498"/>
          <a:ext cx="274320" cy="182880"/>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lgn="ctr">
          <a:solidFill>
            <a:srgbClr val="000000"/>
          </a:solidFill>
          <a:round/>
          <a:headEnd/>
          <a:tailEnd/>
        </a:ln>
      </xdr:spPr>
    </xdr:sp>
    <xdr:clientData/>
  </xdr:twoCellAnchor>
  <xdr:twoCellAnchor editAs="oneCell">
    <xdr:from>
      <xdr:col>7</xdr:col>
      <xdr:colOff>322512</xdr:colOff>
      <xdr:row>1</xdr:row>
      <xdr:rowOff>100014</xdr:rowOff>
    </xdr:from>
    <xdr:to>
      <xdr:col>14</xdr:col>
      <xdr:colOff>261937</xdr:colOff>
      <xdr:row>5</xdr:row>
      <xdr:rowOff>95250</xdr:rowOff>
    </xdr:to>
    <xdr:pic>
      <xdr:nvPicPr>
        <xdr:cNvPr id="6" name="Picture 43">
          <a:extLst>
            <a:ext uri="{FF2B5EF4-FFF2-40B4-BE49-F238E27FC236}">
              <a16:creationId xmlns:a16="http://schemas.microsoft.com/office/drawing/2014/main" id="{C784455D-9878-4B06-A136-74F47ACE0B8E}"/>
            </a:ext>
          </a:extLst>
        </xdr:cNvPr>
        <xdr:cNvPicPr>
          <a:picLocks noChangeAspect="1"/>
        </xdr:cNvPicPr>
      </xdr:nvPicPr>
      <xdr:blipFill>
        <a:blip xmlns:r="http://schemas.openxmlformats.org/officeDocument/2006/relationships" r:embed="rId1" cstate="print"/>
        <a:srcRect/>
        <a:stretch>
          <a:fillRect/>
        </a:stretch>
      </xdr:blipFill>
      <xdr:spPr bwMode="auto">
        <a:xfrm>
          <a:off x="10666662" y="100014"/>
          <a:ext cx="8169025" cy="3690936"/>
        </a:xfrm>
        <a:prstGeom prst="rect">
          <a:avLst/>
        </a:prstGeom>
        <a:noFill/>
        <a:ln w="9525">
          <a:noFill/>
          <a:miter lim="800000"/>
          <a:headEnd/>
          <a:tailEnd/>
        </a:ln>
      </xdr:spPr>
    </xdr:pic>
    <xdr:clientData/>
  </xdr:twoCellAnchor>
  <xdr:twoCellAnchor>
    <xdr:from>
      <xdr:col>0</xdr:col>
      <xdr:colOff>238126</xdr:colOff>
      <xdr:row>10</xdr:row>
      <xdr:rowOff>226068</xdr:rowOff>
    </xdr:from>
    <xdr:to>
      <xdr:col>0</xdr:col>
      <xdr:colOff>952500</xdr:colOff>
      <xdr:row>13</xdr:row>
      <xdr:rowOff>57150</xdr:rowOff>
    </xdr:to>
    <xdr:sp macro="" textlink="">
      <xdr:nvSpPr>
        <xdr:cNvPr id="7" name="Freeform 3">
          <a:extLst>
            <a:ext uri="{FF2B5EF4-FFF2-40B4-BE49-F238E27FC236}">
              <a16:creationId xmlns:a16="http://schemas.microsoft.com/office/drawing/2014/main" id="{DD58DC44-E005-4465-8DD4-F6CD443DDAD5}"/>
            </a:ext>
          </a:extLst>
        </xdr:cNvPr>
        <xdr:cNvSpPr>
          <a:spLocks/>
        </xdr:cNvSpPr>
      </xdr:nvSpPr>
      <xdr:spPr bwMode="auto">
        <a:xfrm>
          <a:off x="238126" y="16008993"/>
          <a:ext cx="714374" cy="1697982"/>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solidFill>
            <a:srgbClr val="000000"/>
          </a:solidFill>
          <a:round/>
          <a:headEnd/>
          <a:tailEnd/>
        </a:ln>
      </xdr:spPr>
    </xdr:sp>
    <xdr:clientData/>
  </xdr:twoCellAnchor>
  <xdr:twoCellAnchor>
    <xdr:from>
      <xdr:col>18</xdr:col>
      <xdr:colOff>171450</xdr:colOff>
      <xdr:row>9</xdr:row>
      <xdr:rowOff>152399</xdr:rowOff>
    </xdr:from>
    <xdr:to>
      <xdr:col>19</xdr:col>
      <xdr:colOff>381000</xdr:colOff>
      <xdr:row>10</xdr:row>
      <xdr:rowOff>552450</xdr:rowOff>
    </xdr:to>
    <xdr:grpSp>
      <xdr:nvGrpSpPr>
        <xdr:cNvPr id="8" name="Group 7">
          <a:extLst>
            <a:ext uri="{FF2B5EF4-FFF2-40B4-BE49-F238E27FC236}">
              <a16:creationId xmlns:a16="http://schemas.microsoft.com/office/drawing/2014/main" id="{8AE45B2D-5A1E-49B4-9165-4AAC2202D23B}"/>
            </a:ext>
          </a:extLst>
        </xdr:cNvPr>
        <xdr:cNvGrpSpPr/>
      </xdr:nvGrpSpPr>
      <xdr:grpSpPr>
        <a:xfrm>
          <a:off x="23847879" y="16698685"/>
          <a:ext cx="3529692" cy="1406979"/>
          <a:chOff x="9020176" y="5810251"/>
          <a:chExt cx="469794" cy="428624"/>
        </a:xfrm>
      </xdr:grpSpPr>
      <xdr:pic>
        <xdr:nvPicPr>
          <xdr:cNvPr id="9" name="Picture 92" descr="images">
            <a:extLst>
              <a:ext uri="{FF2B5EF4-FFF2-40B4-BE49-F238E27FC236}">
                <a16:creationId xmlns:a16="http://schemas.microsoft.com/office/drawing/2014/main" id="{26450A6C-B984-D532-42D3-51432CF5F90C}"/>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37296" y="5819775"/>
            <a:ext cx="452674" cy="398603"/>
          </a:xfrm>
          <a:prstGeom prst="rect">
            <a:avLst/>
          </a:prstGeom>
          <a:noFill/>
          <a:ln w="38100">
            <a:solidFill>
              <a:srgbClr val="FF0000"/>
            </a:solidFill>
            <a:miter lim="800000"/>
            <a:headEnd/>
            <a:tailEnd/>
          </a:ln>
        </xdr:spPr>
      </xdr:pic>
      <xdr:cxnSp macro="">
        <xdr:nvCxnSpPr>
          <xdr:cNvPr id="10" name="Straight Connector 55">
            <a:extLst>
              <a:ext uri="{FF2B5EF4-FFF2-40B4-BE49-F238E27FC236}">
                <a16:creationId xmlns:a16="http://schemas.microsoft.com/office/drawing/2014/main" id="{2D53F4BA-959A-B985-46E3-F6BD47CA9896}"/>
              </a:ext>
            </a:extLst>
          </xdr:cNvPr>
          <xdr:cNvCxnSpPr>
            <a:cxnSpLocks noChangeShapeType="1"/>
          </xdr:cNvCxnSpPr>
        </xdr:nvCxnSpPr>
        <xdr:spPr bwMode="auto">
          <a:xfrm rot="10800000" flipV="1">
            <a:off x="9020176" y="5810251"/>
            <a:ext cx="466725" cy="428624"/>
          </a:xfrm>
          <a:prstGeom prst="line">
            <a:avLst/>
          </a:prstGeom>
          <a:noFill/>
          <a:ln w="41275" algn="ctr">
            <a:solidFill>
              <a:srgbClr val="FF0000"/>
            </a:solidFill>
            <a:round/>
            <a:headEnd/>
            <a:tailEnd/>
          </a:ln>
        </xdr:spPr>
      </xdr:cxnSp>
    </xdr:grpSp>
    <xdr:clientData/>
  </xdr:twoCellAnchor>
  <xdr:twoCellAnchor editAs="oneCell">
    <xdr:from>
      <xdr:col>13</xdr:col>
      <xdr:colOff>504826</xdr:colOff>
      <xdr:row>9</xdr:row>
      <xdr:rowOff>190500</xdr:rowOff>
    </xdr:from>
    <xdr:to>
      <xdr:col>14</xdr:col>
      <xdr:colOff>342901</xdr:colOff>
      <xdr:row>9</xdr:row>
      <xdr:rowOff>936172</xdr:rowOff>
    </xdr:to>
    <xdr:pic>
      <xdr:nvPicPr>
        <xdr:cNvPr id="11" name="Picture 92" descr="images">
          <a:extLst>
            <a:ext uri="{FF2B5EF4-FFF2-40B4-BE49-F238E27FC236}">
              <a16:creationId xmlns:a16="http://schemas.microsoft.com/office/drawing/2014/main" id="{F1906E3C-20F9-45E9-9A85-9E7D0A949D58}"/>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507076" y="15449550"/>
          <a:ext cx="885824" cy="752475"/>
        </a:xfrm>
        <a:prstGeom prst="rect">
          <a:avLst/>
        </a:prstGeom>
        <a:noFill/>
        <a:ln w="38100">
          <a:solidFill>
            <a:srgbClr val="FF0000"/>
          </a:solidFill>
          <a:miter lim="800000"/>
          <a:headEnd/>
          <a:tailEnd/>
        </a:ln>
      </xdr:spPr>
    </xdr:pic>
    <xdr:clientData/>
  </xdr:twoCellAnchor>
  <xdr:twoCellAnchor>
    <xdr:from>
      <xdr:col>11</xdr:col>
      <xdr:colOff>0</xdr:colOff>
      <xdr:row>7</xdr:row>
      <xdr:rowOff>0</xdr:rowOff>
    </xdr:from>
    <xdr:to>
      <xdr:col>16</xdr:col>
      <xdr:colOff>971550</xdr:colOff>
      <xdr:row>7</xdr:row>
      <xdr:rowOff>1143000</xdr:rowOff>
    </xdr:to>
    <xdr:sp macro="" textlink="">
      <xdr:nvSpPr>
        <xdr:cNvPr id="12" name="TextBox 20">
          <a:extLst>
            <a:ext uri="{FF2B5EF4-FFF2-40B4-BE49-F238E27FC236}">
              <a16:creationId xmlns:a16="http://schemas.microsoft.com/office/drawing/2014/main" id="{06D88D73-C117-4FB1-8A8D-5AF164BFA4D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 name="TextBox 20">
          <a:extLst>
            <a:ext uri="{FF2B5EF4-FFF2-40B4-BE49-F238E27FC236}">
              <a16:creationId xmlns:a16="http://schemas.microsoft.com/office/drawing/2014/main" id="{D5508427-1F6E-4DC1-ADAC-30686F8B3CE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4" name="TextBox 13">
          <a:extLst>
            <a:ext uri="{FF2B5EF4-FFF2-40B4-BE49-F238E27FC236}">
              <a16:creationId xmlns:a16="http://schemas.microsoft.com/office/drawing/2014/main" id="{479643C6-53E9-463D-99B4-14FD4AA0A99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5" name="TextBox 20">
          <a:extLst>
            <a:ext uri="{FF2B5EF4-FFF2-40B4-BE49-F238E27FC236}">
              <a16:creationId xmlns:a16="http://schemas.microsoft.com/office/drawing/2014/main" id="{B3D50531-FE1A-48A7-881D-151CF9488C0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6" name="TextBox 15">
          <a:extLst>
            <a:ext uri="{FF2B5EF4-FFF2-40B4-BE49-F238E27FC236}">
              <a16:creationId xmlns:a16="http://schemas.microsoft.com/office/drawing/2014/main" id="{E019F626-EDD3-415D-BDA9-200754AFCE5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 name="TextBox 20">
          <a:extLst>
            <a:ext uri="{FF2B5EF4-FFF2-40B4-BE49-F238E27FC236}">
              <a16:creationId xmlns:a16="http://schemas.microsoft.com/office/drawing/2014/main" id="{1CE82F8E-359A-4BDE-88BA-669C00D4110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8" name="TextBox 20">
          <a:extLst>
            <a:ext uri="{FF2B5EF4-FFF2-40B4-BE49-F238E27FC236}">
              <a16:creationId xmlns:a16="http://schemas.microsoft.com/office/drawing/2014/main" id="{94E2FF4A-0431-46B4-A0B4-114B385460C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9" name="TextBox 18">
          <a:extLst>
            <a:ext uri="{FF2B5EF4-FFF2-40B4-BE49-F238E27FC236}">
              <a16:creationId xmlns:a16="http://schemas.microsoft.com/office/drawing/2014/main" id="{CCF763CA-7CC6-4AA4-B910-3018A8385A1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0" name="TextBox 20">
          <a:extLst>
            <a:ext uri="{FF2B5EF4-FFF2-40B4-BE49-F238E27FC236}">
              <a16:creationId xmlns:a16="http://schemas.microsoft.com/office/drawing/2014/main" id="{AE397F1F-5089-401E-8B5E-3D4D5F935A8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1" name="TextBox 20">
          <a:extLst>
            <a:ext uri="{FF2B5EF4-FFF2-40B4-BE49-F238E27FC236}">
              <a16:creationId xmlns:a16="http://schemas.microsoft.com/office/drawing/2014/main" id="{7346A899-10CB-4EA4-ABCC-A01063DFE3F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2" name="TextBox 20">
          <a:extLst>
            <a:ext uri="{FF2B5EF4-FFF2-40B4-BE49-F238E27FC236}">
              <a16:creationId xmlns:a16="http://schemas.microsoft.com/office/drawing/2014/main" id="{ABEFCD6A-C0E4-4786-8E4B-9D3EBE4B6A8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3" name="TextBox 20">
          <a:extLst>
            <a:ext uri="{FF2B5EF4-FFF2-40B4-BE49-F238E27FC236}">
              <a16:creationId xmlns:a16="http://schemas.microsoft.com/office/drawing/2014/main" id="{92F97CA6-E6FB-4A92-8669-6B401CEF9FE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4" name="TextBox 20">
          <a:extLst>
            <a:ext uri="{FF2B5EF4-FFF2-40B4-BE49-F238E27FC236}">
              <a16:creationId xmlns:a16="http://schemas.microsoft.com/office/drawing/2014/main" id="{05D3CD34-64AC-4265-81C9-F216AAA9C0B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5" name="TextBox 24">
          <a:extLst>
            <a:ext uri="{FF2B5EF4-FFF2-40B4-BE49-F238E27FC236}">
              <a16:creationId xmlns:a16="http://schemas.microsoft.com/office/drawing/2014/main" id="{012B85AF-B96B-4A57-9478-FE50792E2A5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6" name="TextBox 20">
          <a:extLst>
            <a:ext uri="{FF2B5EF4-FFF2-40B4-BE49-F238E27FC236}">
              <a16:creationId xmlns:a16="http://schemas.microsoft.com/office/drawing/2014/main" id="{68792CC3-BC62-40BA-9E48-4712A51070F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7" name="TextBox 20">
          <a:extLst>
            <a:ext uri="{FF2B5EF4-FFF2-40B4-BE49-F238E27FC236}">
              <a16:creationId xmlns:a16="http://schemas.microsoft.com/office/drawing/2014/main" id="{849B1428-1E9F-4BA5-9F7A-85E5F06481C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8" name="TextBox 20">
          <a:extLst>
            <a:ext uri="{FF2B5EF4-FFF2-40B4-BE49-F238E27FC236}">
              <a16:creationId xmlns:a16="http://schemas.microsoft.com/office/drawing/2014/main" id="{64A91F8D-DEBB-4AE1-B01B-64675D26CC5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9" name="TextBox 28">
          <a:extLst>
            <a:ext uri="{FF2B5EF4-FFF2-40B4-BE49-F238E27FC236}">
              <a16:creationId xmlns:a16="http://schemas.microsoft.com/office/drawing/2014/main" id="{EDA17563-EE05-4E59-9E82-D400AC17C16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0" name="TextBox 20">
          <a:extLst>
            <a:ext uri="{FF2B5EF4-FFF2-40B4-BE49-F238E27FC236}">
              <a16:creationId xmlns:a16="http://schemas.microsoft.com/office/drawing/2014/main" id="{B0ADF63C-6B51-479B-853F-7E07983145F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1" name="TextBox 20">
          <a:extLst>
            <a:ext uri="{FF2B5EF4-FFF2-40B4-BE49-F238E27FC236}">
              <a16:creationId xmlns:a16="http://schemas.microsoft.com/office/drawing/2014/main" id="{6ECD1634-942E-4BD8-95DB-C47C55153AD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2" name="TextBox 20">
          <a:extLst>
            <a:ext uri="{FF2B5EF4-FFF2-40B4-BE49-F238E27FC236}">
              <a16:creationId xmlns:a16="http://schemas.microsoft.com/office/drawing/2014/main" id="{A886A369-2CF9-46D4-A280-11CFC942B57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3" name="TextBox 20">
          <a:extLst>
            <a:ext uri="{FF2B5EF4-FFF2-40B4-BE49-F238E27FC236}">
              <a16:creationId xmlns:a16="http://schemas.microsoft.com/office/drawing/2014/main" id="{2E6AD8D2-35BF-4EA1-9B23-43232D9ED44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4" name="TextBox 20">
          <a:extLst>
            <a:ext uri="{FF2B5EF4-FFF2-40B4-BE49-F238E27FC236}">
              <a16:creationId xmlns:a16="http://schemas.microsoft.com/office/drawing/2014/main" id="{3268C563-1E5D-4F00-B75C-99E6A09D229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5" name="TextBox 20">
          <a:extLst>
            <a:ext uri="{FF2B5EF4-FFF2-40B4-BE49-F238E27FC236}">
              <a16:creationId xmlns:a16="http://schemas.microsoft.com/office/drawing/2014/main" id="{159E07D1-D044-4B22-B807-0664559F726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6" name="TextBox 20">
          <a:extLst>
            <a:ext uri="{FF2B5EF4-FFF2-40B4-BE49-F238E27FC236}">
              <a16:creationId xmlns:a16="http://schemas.microsoft.com/office/drawing/2014/main" id="{4F28A0BC-CE1C-4AAC-A487-77FA400E1EF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7" name="TextBox 20">
          <a:extLst>
            <a:ext uri="{FF2B5EF4-FFF2-40B4-BE49-F238E27FC236}">
              <a16:creationId xmlns:a16="http://schemas.microsoft.com/office/drawing/2014/main" id="{5C13F26E-B54E-4284-898B-BE5EE2709E0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8" name="TextBox 20">
          <a:extLst>
            <a:ext uri="{FF2B5EF4-FFF2-40B4-BE49-F238E27FC236}">
              <a16:creationId xmlns:a16="http://schemas.microsoft.com/office/drawing/2014/main" id="{0178CB83-52FE-44B9-9F16-560C9C03089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9" name="TextBox 20">
          <a:extLst>
            <a:ext uri="{FF2B5EF4-FFF2-40B4-BE49-F238E27FC236}">
              <a16:creationId xmlns:a16="http://schemas.microsoft.com/office/drawing/2014/main" id="{14625514-95C6-4029-8BDF-AEBFDA30662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0" name="TextBox 20">
          <a:extLst>
            <a:ext uri="{FF2B5EF4-FFF2-40B4-BE49-F238E27FC236}">
              <a16:creationId xmlns:a16="http://schemas.microsoft.com/office/drawing/2014/main" id="{C3846AB0-D238-4AA0-88F8-C0F20A3D672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1" name="TextBox 40">
          <a:extLst>
            <a:ext uri="{FF2B5EF4-FFF2-40B4-BE49-F238E27FC236}">
              <a16:creationId xmlns:a16="http://schemas.microsoft.com/office/drawing/2014/main" id="{CA9BC667-9DB8-4DE7-A28E-0513B146501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2" name="TextBox 20">
          <a:extLst>
            <a:ext uri="{FF2B5EF4-FFF2-40B4-BE49-F238E27FC236}">
              <a16:creationId xmlns:a16="http://schemas.microsoft.com/office/drawing/2014/main" id="{8E877E44-C639-4B47-9C5D-E80365F79D3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3" name="TextBox 20">
          <a:extLst>
            <a:ext uri="{FF2B5EF4-FFF2-40B4-BE49-F238E27FC236}">
              <a16:creationId xmlns:a16="http://schemas.microsoft.com/office/drawing/2014/main" id="{AF29868B-C37A-4C31-9D3B-E1AB0F95A36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4" name="TextBox 20">
          <a:extLst>
            <a:ext uri="{FF2B5EF4-FFF2-40B4-BE49-F238E27FC236}">
              <a16:creationId xmlns:a16="http://schemas.microsoft.com/office/drawing/2014/main" id="{0B324306-FA9B-49DF-A0E6-92BB4268740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5" name="TextBox 44">
          <a:extLst>
            <a:ext uri="{FF2B5EF4-FFF2-40B4-BE49-F238E27FC236}">
              <a16:creationId xmlns:a16="http://schemas.microsoft.com/office/drawing/2014/main" id="{DB962D23-ECFA-4236-9CA1-7CBDCF6CF2F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6" name="TextBox 20">
          <a:extLst>
            <a:ext uri="{FF2B5EF4-FFF2-40B4-BE49-F238E27FC236}">
              <a16:creationId xmlns:a16="http://schemas.microsoft.com/office/drawing/2014/main" id="{F27279A6-08CA-4E59-88CE-7DA8FD2DD89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7" name="TextBox 46">
          <a:extLst>
            <a:ext uri="{FF2B5EF4-FFF2-40B4-BE49-F238E27FC236}">
              <a16:creationId xmlns:a16="http://schemas.microsoft.com/office/drawing/2014/main" id="{9D71F3AE-37D7-45DD-A70F-574B0F1E15E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8" name="TextBox 20">
          <a:extLst>
            <a:ext uri="{FF2B5EF4-FFF2-40B4-BE49-F238E27FC236}">
              <a16:creationId xmlns:a16="http://schemas.microsoft.com/office/drawing/2014/main" id="{8B3BCA59-26B3-4C36-88A0-4AD9BA59BBE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9" name="TextBox 20">
          <a:extLst>
            <a:ext uri="{FF2B5EF4-FFF2-40B4-BE49-F238E27FC236}">
              <a16:creationId xmlns:a16="http://schemas.microsoft.com/office/drawing/2014/main" id="{B53EB20C-7AA6-4517-BA52-554F0CB8C9B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0" name="TextBox 20">
          <a:extLst>
            <a:ext uri="{FF2B5EF4-FFF2-40B4-BE49-F238E27FC236}">
              <a16:creationId xmlns:a16="http://schemas.microsoft.com/office/drawing/2014/main" id="{42B50164-3276-4940-99A2-E5D44193CDE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1" name="TextBox 20">
          <a:extLst>
            <a:ext uri="{FF2B5EF4-FFF2-40B4-BE49-F238E27FC236}">
              <a16:creationId xmlns:a16="http://schemas.microsoft.com/office/drawing/2014/main" id="{A953FDC5-C5D3-4830-B002-CDA06608D86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2" name="TextBox 20">
          <a:extLst>
            <a:ext uri="{FF2B5EF4-FFF2-40B4-BE49-F238E27FC236}">
              <a16:creationId xmlns:a16="http://schemas.microsoft.com/office/drawing/2014/main" id="{D7689816-9901-47E6-945F-05907F6AED8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3" name="TextBox 52">
          <a:extLst>
            <a:ext uri="{FF2B5EF4-FFF2-40B4-BE49-F238E27FC236}">
              <a16:creationId xmlns:a16="http://schemas.microsoft.com/office/drawing/2014/main" id="{1CF50600-6393-43E9-B3AE-9D89058914F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4" name="TextBox 20">
          <a:extLst>
            <a:ext uri="{FF2B5EF4-FFF2-40B4-BE49-F238E27FC236}">
              <a16:creationId xmlns:a16="http://schemas.microsoft.com/office/drawing/2014/main" id="{CE96D047-8719-4D87-876A-F1EB28933FF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5" name="TextBox 20">
          <a:extLst>
            <a:ext uri="{FF2B5EF4-FFF2-40B4-BE49-F238E27FC236}">
              <a16:creationId xmlns:a16="http://schemas.microsoft.com/office/drawing/2014/main" id="{ED3BE6AB-CE72-4C17-BE20-2A806478B17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6" name="TextBox 20">
          <a:extLst>
            <a:ext uri="{FF2B5EF4-FFF2-40B4-BE49-F238E27FC236}">
              <a16:creationId xmlns:a16="http://schemas.microsoft.com/office/drawing/2014/main" id="{D6E4B12E-8E1D-413B-B2CF-47439746275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7" name="TextBox 20">
          <a:extLst>
            <a:ext uri="{FF2B5EF4-FFF2-40B4-BE49-F238E27FC236}">
              <a16:creationId xmlns:a16="http://schemas.microsoft.com/office/drawing/2014/main" id="{0E167170-2A13-418B-A53A-8116CDA83B2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8" name="TextBox 20">
          <a:extLst>
            <a:ext uri="{FF2B5EF4-FFF2-40B4-BE49-F238E27FC236}">
              <a16:creationId xmlns:a16="http://schemas.microsoft.com/office/drawing/2014/main" id="{D6662CE3-C87B-4F4D-A147-7BCDE307B56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9" name="TextBox 58">
          <a:extLst>
            <a:ext uri="{FF2B5EF4-FFF2-40B4-BE49-F238E27FC236}">
              <a16:creationId xmlns:a16="http://schemas.microsoft.com/office/drawing/2014/main" id="{5FE254EA-EA3D-4A22-B6D7-6E11D48BD07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0" name="TextBox 20">
          <a:extLst>
            <a:ext uri="{FF2B5EF4-FFF2-40B4-BE49-F238E27FC236}">
              <a16:creationId xmlns:a16="http://schemas.microsoft.com/office/drawing/2014/main" id="{0E2A1B3A-8690-469E-A792-37F2FD9F45A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1" name="TextBox 20">
          <a:extLst>
            <a:ext uri="{FF2B5EF4-FFF2-40B4-BE49-F238E27FC236}">
              <a16:creationId xmlns:a16="http://schemas.microsoft.com/office/drawing/2014/main" id="{17DB5342-3A23-415A-8D86-094DCF81C10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2" name="TextBox 20">
          <a:extLst>
            <a:ext uri="{FF2B5EF4-FFF2-40B4-BE49-F238E27FC236}">
              <a16:creationId xmlns:a16="http://schemas.microsoft.com/office/drawing/2014/main" id="{3FEB8153-CB12-4575-9949-DC09D7EAC3A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3" name="TextBox 62">
          <a:extLst>
            <a:ext uri="{FF2B5EF4-FFF2-40B4-BE49-F238E27FC236}">
              <a16:creationId xmlns:a16="http://schemas.microsoft.com/office/drawing/2014/main" id="{93E80D0E-6C09-42BA-958E-BC0881924DE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4" name="TextBox 20">
          <a:extLst>
            <a:ext uri="{FF2B5EF4-FFF2-40B4-BE49-F238E27FC236}">
              <a16:creationId xmlns:a16="http://schemas.microsoft.com/office/drawing/2014/main" id="{859DD240-9386-4194-B352-F3E276AF91F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5" name="TextBox 64">
          <a:extLst>
            <a:ext uri="{FF2B5EF4-FFF2-40B4-BE49-F238E27FC236}">
              <a16:creationId xmlns:a16="http://schemas.microsoft.com/office/drawing/2014/main" id="{B2F6B1A8-04DB-41E9-8C88-02F79389230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6" name="TextBox 20">
          <a:extLst>
            <a:ext uri="{FF2B5EF4-FFF2-40B4-BE49-F238E27FC236}">
              <a16:creationId xmlns:a16="http://schemas.microsoft.com/office/drawing/2014/main" id="{9C887067-97F9-4EAD-837A-6DBC83A33FB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7" name="TextBox 66">
          <a:extLst>
            <a:ext uri="{FF2B5EF4-FFF2-40B4-BE49-F238E27FC236}">
              <a16:creationId xmlns:a16="http://schemas.microsoft.com/office/drawing/2014/main" id="{1A270308-E6C3-45D5-958B-216A04C4E77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8" name="TextBox 20">
          <a:extLst>
            <a:ext uri="{FF2B5EF4-FFF2-40B4-BE49-F238E27FC236}">
              <a16:creationId xmlns:a16="http://schemas.microsoft.com/office/drawing/2014/main" id="{41B27427-739D-4440-88C3-C60B7891D22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9" name="TextBox 68">
          <a:extLst>
            <a:ext uri="{FF2B5EF4-FFF2-40B4-BE49-F238E27FC236}">
              <a16:creationId xmlns:a16="http://schemas.microsoft.com/office/drawing/2014/main" id="{FED821CC-5273-439B-A2B5-12B2935034F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0" name="TextBox 20">
          <a:extLst>
            <a:ext uri="{FF2B5EF4-FFF2-40B4-BE49-F238E27FC236}">
              <a16:creationId xmlns:a16="http://schemas.microsoft.com/office/drawing/2014/main" id="{BEC87CB7-6702-4424-9724-5E3877A496B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1" name="TextBox 20">
          <a:extLst>
            <a:ext uri="{FF2B5EF4-FFF2-40B4-BE49-F238E27FC236}">
              <a16:creationId xmlns:a16="http://schemas.microsoft.com/office/drawing/2014/main" id="{8D4B84D0-1437-4C4D-BDEA-B48D45FA266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2" name="TextBox 20">
          <a:extLst>
            <a:ext uri="{FF2B5EF4-FFF2-40B4-BE49-F238E27FC236}">
              <a16:creationId xmlns:a16="http://schemas.microsoft.com/office/drawing/2014/main" id="{FD90D454-7EA0-44AE-89C3-C9BF1F1F740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3" name="TextBox 20">
          <a:extLst>
            <a:ext uri="{FF2B5EF4-FFF2-40B4-BE49-F238E27FC236}">
              <a16:creationId xmlns:a16="http://schemas.microsoft.com/office/drawing/2014/main" id="{250166F0-B355-48C1-8AE8-B073885E4FA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4" name="TextBox 20">
          <a:extLst>
            <a:ext uri="{FF2B5EF4-FFF2-40B4-BE49-F238E27FC236}">
              <a16:creationId xmlns:a16="http://schemas.microsoft.com/office/drawing/2014/main" id="{9F1871B2-C9E2-4BE1-A79F-EC8C156DF29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5" name="TextBox 20">
          <a:extLst>
            <a:ext uri="{FF2B5EF4-FFF2-40B4-BE49-F238E27FC236}">
              <a16:creationId xmlns:a16="http://schemas.microsoft.com/office/drawing/2014/main" id="{1A59254E-F085-4D9E-9C54-7B00B7862BD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6" name="TextBox 20">
          <a:extLst>
            <a:ext uri="{FF2B5EF4-FFF2-40B4-BE49-F238E27FC236}">
              <a16:creationId xmlns:a16="http://schemas.microsoft.com/office/drawing/2014/main" id="{B12B6B6E-32BB-4182-BC85-059EAA1158B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7" name="TextBox 20">
          <a:extLst>
            <a:ext uri="{FF2B5EF4-FFF2-40B4-BE49-F238E27FC236}">
              <a16:creationId xmlns:a16="http://schemas.microsoft.com/office/drawing/2014/main" id="{F2C051F9-00FF-4DAD-B7FC-869EA20C148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8" name="TextBox 20">
          <a:extLst>
            <a:ext uri="{FF2B5EF4-FFF2-40B4-BE49-F238E27FC236}">
              <a16:creationId xmlns:a16="http://schemas.microsoft.com/office/drawing/2014/main" id="{41E3EDE3-D760-42E7-ADD9-44D03978EF2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9" name="TextBox 20">
          <a:extLst>
            <a:ext uri="{FF2B5EF4-FFF2-40B4-BE49-F238E27FC236}">
              <a16:creationId xmlns:a16="http://schemas.microsoft.com/office/drawing/2014/main" id="{5EA38931-6D8F-41CD-B820-F767652B518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0" name="TextBox 20">
          <a:extLst>
            <a:ext uri="{FF2B5EF4-FFF2-40B4-BE49-F238E27FC236}">
              <a16:creationId xmlns:a16="http://schemas.microsoft.com/office/drawing/2014/main" id="{0DBBD503-593B-4B94-A643-C8C941B6C6B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1" name="TextBox 80">
          <a:extLst>
            <a:ext uri="{FF2B5EF4-FFF2-40B4-BE49-F238E27FC236}">
              <a16:creationId xmlns:a16="http://schemas.microsoft.com/office/drawing/2014/main" id="{D05DFD87-7C9B-408D-9123-7E3840E7476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2" name="TextBox 20">
          <a:extLst>
            <a:ext uri="{FF2B5EF4-FFF2-40B4-BE49-F238E27FC236}">
              <a16:creationId xmlns:a16="http://schemas.microsoft.com/office/drawing/2014/main" id="{AF8A2FCE-F8E1-4BA7-897F-19AE186CE17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3" name="TextBox 20">
          <a:extLst>
            <a:ext uri="{FF2B5EF4-FFF2-40B4-BE49-F238E27FC236}">
              <a16:creationId xmlns:a16="http://schemas.microsoft.com/office/drawing/2014/main" id="{B97452A1-C920-48ED-B8A8-FEB0F3B02F3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4" name="TextBox 20">
          <a:extLst>
            <a:ext uri="{FF2B5EF4-FFF2-40B4-BE49-F238E27FC236}">
              <a16:creationId xmlns:a16="http://schemas.microsoft.com/office/drawing/2014/main" id="{C8FFC745-0E1A-4E6F-82D8-E0D2D0FB55A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5" name="TextBox 84">
          <a:extLst>
            <a:ext uri="{FF2B5EF4-FFF2-40B4-BE49-F238E27FC236}">
              <a16:creationId xmlns:a16="http://schemas.microsoft.com/office/drawing/2014/main" id="{E6DBFEDF-035F-4540-ACE9-ABD9EE962D7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6" name="TextBox 20">
          <a:extLst>
            <a:ext uri="{FF2B5EF4-FFF2-40B4-BE49-F238E27FC236}">
              <a16:creationId xmlns:a16="http://schemas.microsoft.com/office/drawing/2014/main" id="{95901606-568D-4AD4-9C94-6B024317F65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7" name="TextBox 86">
          <a:extLst>
            <a:ext uri="{FF2B5EF4-FFF2-40B4-BE49-F238E27FC236}">
              <a16:creationId xmlns:a16="http://schemas.microsoft.com/office/drawing/2014/main" id="{800071BA-4A60-49DE-93DB-5D9A8E5E4A3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8" name="TextBox 20">
          <a:extLst>
            <a:ext uri="{FF2B5EF4-FFF2-40B4-BE49-F238E27FC236}">
              <a16:creationId xmlns:a16="http://schemas.microsoft.com/office/drawing/2014/main" id="{92E05AB0-8D49-4530-A67A-117645EC14A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9" name="TextBox 20">
          <a:extLst>
            <a:ext uri="{FF2B5EF4-FFF2-40B4-BE49-F238E27FC236}">
              <a16:creationId xmlns:a16="http://schemas.microsoft.com/office/drawing/2014/main" id="{91E83638-B62C-413D-B3AE-BB3A80667C4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0" name="TextBox 20">
          <a:extLst>
            <a:ext uri="{FF2B5EF4-FFF2-40B4-BE49-F238E27FC236}">
              <a16:creationId xmlns:a16="http://schemas.microsoft.com/office/drawing/2014/main" id="{C27EE0A5-FC63-4977-ACC2-791CAA82899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1" name="TextBox 20">
          <a:extLst>
            <a:ext uri="{FF2B5EF4-FFF2-40B4-BE49-F238E27FC236}">
              <a16:creationId xmlns:a16="http://schemas.microsoft.com/office/drawing/2014/main" id="{B78F6E6A-7682-4598-AC3D-3734F6231AE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2" name="TextBox 20">
          <a:extLst>
            <a:ext uri="{FF2B5EF4-FFF2-40B4-BE49-F238E27FC236}">
              <a16:creationId xmlns:a16="http://schemas.microsoft.com/office/drawing/2014/main" id="{83F7CFE8-8D9F-4AA6-BC55-065FD98FDEF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3" name="TextBox 92">
          <a:extLst>
            <a:ext uri="{FF2B5EF4-FFF2-40B4-BE49-F238E27FC236}">
              <a16:creationId xmlns:a16="http://schemas.microsoft.com/office/drawing/2014/main" id="{6870D031-93BD-4B86-9DFE-937753F1A1F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4" name="TextBox 20">
          <a:extLst>
            <a:ext uri="{FF2B5EF4-FFF2-40B4-BE49-F238E27FC236}">
              <a16:creationId xmlns:a16="http://schemas.microsoft.com/office/drawing/2014/main" id="{A24DC202-3887-4AF2-8E6D-14D42192CF7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5" name="TextBox 20">
          <a:extLst>
            <a:ext uri="{FF2B5EF4-FFF2-40B4-BE49-F238E27FC236}">
              <a16:creationId xmlns:a16="http://schemas.microsoft.com/office/drawing/2014/main" id="{558D5A86-77DE-4A50-AE95-F191B34122E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6" name="TextBox 20">
          <a:extLst>
            <a:ext uri="{FF2B5EF4-FFF2-40B4-BE49-F238E27FC236}">
              <a16:creationId xmlns:a16="http://schemas.microsoft.com/office/drawing/2014/main" id="{41FB5D67-06A4-4381-91B8-A6D48623495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7" name="TextBox 20">
          <a:extLst>
            <a:ext uri="{FF2B5EF4-FFF2-40B4-BE49-F238E27FC236}">
              <a16:creationId xmlns:a16="http://schemas.microsoft.com/office/drawing/2014/main" id="{D7B1FDB9-E0DA-4157-A265-08EC234064D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8" name="TextBox 20">
          <a:extLst>
            <a:ext uri="{FF2B5EF4-FFF2-40B4-BE49-F238E27FC236}">
              <a16:creationId xmlns:a16="http://schemas.microsoft.com/office/drawing/2014/main" id="{AE66E5D9-5C93-47DC-964F-98669B93649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9" name="TextBox 98">
          <a:extLst>
            <a:ext uri="{FF2B5EF4-FFF2-40B4-BE49-F238E27FC236}">
              <a16:creationId xmlns:a16="http://schemas.microsoft.com/office/drawing/2014/main" id="{098F7119-D325-427F-8FB1-FC50E0644D3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0" name="TextBox 20">
          <a:extLst>
            <a:ext uri="{FF2B5EF4-FFF2-40B4-BE49-F238E27FC236}">
              <a16:creationId xmlns:a16="http://schemas.microsoft.com/office/drawing/2014/main" id="{F179BDF4-8EDD-4463-A138-CF9B08F2D7A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1" name="TextBox 20">
          <a:extLst>
            <a:ext uri="{FF2B5EF4-FFF2-40B4-BE49-F238E27FC236}">
              <a16:creationId xmlns:a16="http://schemas.microsoft.com/office/drawing/2014/main" id="{735024F4-8A53-44DE-9058-16B9069B769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2" name="TextBox 20">
          <a:extLst>
            <a:ext uri="{FF2B5EF4-FFF2-40B4-BE49-F238E27FC236}">
              <a16:creationId xmlns:a16="http://schemas.microsoft.com/office/drawing/2014/main" id="{FD54543A-C96E-4A23-B1C0-3744757599D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3" name="TextBox 102">
          <a:extLst>
            <a:ext uri="{FF2B5EF4-FFF2-40B4-BE49-F238E27FC236}">
              <a16:creationId xmlns:a16="http://schemas.microsoft.com/office/drawing/2014/main" id="{3815CE16-E6FD-440B-AC60-C50A9A6FE26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4" name="TextBox 20">
          <a:extLst>
            <a:ext uri="{FF2B5EF4-FFF2-40B4-BE49-F238E27FC236}">
              <a16:creationId xmlns:a16="http://schemas.microsoft.com/office/drawing/2014/main" id="{C0A47343-6CD8-4922-ABA4-1724DE58D88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5" name="TextBox 104">
          <a:extLst>
            <a:ext uri="{FF2B5EF4-FFF2-40B4-BE49-F238E27FC236}">
              <a16:creationId xmlns:a16="http://schemas.microsoft.com/office/drawing/2014/main" id="{1C6C5A42-C34E-42E5-B3AB-FF6881F5D7A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21</xdr:col>
      <xdr:colOff>918482</xdr:colOff>
      <xdr:row>7</xdr:row>
      <xdr:rowOff>115660</xdr:rowOff>
    </xdr:from>
    <xdr:to>
      <xdr:col>22</xdr:col>
      <xdr:colOff>4769303</xdr:colOff>
      <xdr:row>7</xdr:row>
      <xdr:rowOff>782410</xdr:rowOff>
    </xdr:to>
    <xdr:sp macro="" textlink="">
      <xdr:nvSpPr>
        <xdr:cNvPr id="112" name="Rectangle 111">
          <a:extLst>
            <a:ext uri="{FF2B5EF4-FFF2-40B4-BE49-F238E27FC236}">
              <a16:creationId xmlns:a16="http://schemas.microsoft.com/office/drawing/2014/main" id="{0034547F-6BDE-41BE-BB68-FF723665FD2D}"/>
            </a:ext>
          </a:extLst>
        </xdr:cNvPr>
        <xdr:cNvSpPr/>
      </xdr:nvSpPr>
      <xdr:spPr bwMode="auto">
        <a:xfrm>
          <a:off x="28840339" y="4987017"/>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DSA &amp; DIE CUT</a:t>
          </a:r>
          <a:r>
            <a:rPr lang="en-IN" sz="2400" baseline="0"/>
            <a:t> Tape Assembly</a:t>
          </a:r>
          <a:r>
            <a:rPr lang="en-IN" sz="2400"/>
            <a:t> LH</a:t>
          </a:r>
        </a:p>
      </xdr:txBody>
    </xdr:sp>
    <xdr:clientData/>
  </xdr:twoCellAnchor>
  <xdr:twoCellAnchor>
    <xdr:from>
      <xdr:col>18</xdr:col>
      <xdr:colOff>244927</xdr:colOff>
      <xdr:row>7</xdr:row>
      <xdr:rowOff>1006929</xdr:rowOff>
    </xdr:from>
    <xdr:to>
      <xdr:col>22</xdr:col>
      <xdr:colOff>10224324</xdr:colOff>
      <xdr:row>7</xdr:row>
      <xdr:rowOff>2340428</xdr:rowOff>
    </xdr:to>
    <xdr:pic>
      <xdr:nvPicPr>
        <xdr:cNvPr id="117" name="Picture 116">
          <a:extLst>
            <a:ext uri="{FF2B5EF4-FFF2-40B4-BE49-F238E27FC236}">
              <a16:creationId xmlns:a16="http://schemas.microsoft.com/office/drawing/2014/main" id="{65A27FCA-ACC8-489C-991F-8261C07FA1A6}"/>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411213" y="5878286"/>
          <a:ext cx="14932397" cy="133349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17</xdr:col>
      <xdr:colOff>734783</xdr:colOff>
      <xdr:row>7</xdr:row>
      <xdr:rowOff>3891641</xdr:rowOff>
    </xdr:from>
    <xdr:to>
      <xdr:col>22</xdr:col>
      <xdr:colOff>9768911</xdr:colOff>
      <xdr:row>7</xdr:row>
      <xdr:rowOff>5143498</xdr:rowOff>
    </xdr:to>
    <xdr:pic>
      <xdr:nvPicPr>
        <xdr:cNvPr id="119" name="Picture 118">
          <a:extLst>
            <a:ext uri="{FF2B5EF4-FFF2-40B4-BE49-F238E27FC236}">
              <a16:creationId xmlns:a16="http://schemas.microsoft.com/office/drawing/2014/main" id="{23CB98F4-6419-534D-7829-BE36B6BA9907}"/>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flipH="1">
          <a:off x="23213783" y="8762998"/>
          <a:ext cx="17143985" cy="1251857"/>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18</xdr:col>
      <xdr:colOff>1333500</xdr:colOff>
      <xdr:row>7</xdr:row>
      <xdr:rowOff>272143</xdr:rowOff>
    </xdr:from>
    <xdr:to>
      <xdr:col>21</xdr:col>
      <xdr:colOff>898071</xdr:colOff>
      <xdr:row>7</xdr:row>
      <xdr:rowOff>1088572</xdr:rowOff>
    </xdr:to>
    <xdr:cxnSp macro="">
      <xdr:nvCxnSpPr>
        <xdr:cNvPr id="124" name="Straight Arrow Connector 123">
          <a:extLst>
            <a:ext uri="{FF2B5EF4-FFF2-40B4-BE49-F238E27FC236}">
              <a16:creationId xmlns:a16="http://schemas.microsoft.com/office/drawing/2014/main" id="{A28F91FD-6793-6222-EA99-E35AD47EE660}"/>
            </a:ext>
          </a:extLst>
        </xdr:cNvPr>
        <xdr:cNvCxnSpPr/>
      </xdr:nvCxnSpPr>
      <xdr:spPr bwMode="auto">
        <a:xfrm flipH="1">
          <a:off x="25009929" y="5143500"/>
          <a:ext cx="5279571" cy="816429"/>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1251857</xdr:colOff>
      <xdr:row>7</xdr:row>
      <xdr:rowOff>816429</xdr:rowOff>
    </xdr:from>
    <xdr:to>
      <xdr:col>22</xdr:col>
      <xdr:colOff>1496785</xdr:colOff>
      <xdr:row>7</xdr:row>
      <xdr:rowOff>1224643</xdr:rowOff>
    </xdr:to>
    <xdr:cxnSp macro="">
      <xdr:nvCxnSpPr>
        <xdr:cNvPr id="126" name="Straight Arrow Connector 125">
          <a:extLst>
            <a:ext uri="{FF2B5EF4-FFF2-40B4-BE49-F238E27FC236}">
              <a16:creationId xmlns:a16="http://schemas.microsoft.com/office/drawing/2014/main" id="{08C6ECFF-A401-7F3F-FE40-D50878E8C3AA}"/>
            </a:ext>
          </a:extLst>
        </xdr:cNvPr>
        <xdr:cNvCxnSpPr/>
      </xdr:nvCxnSpPr>
      <xdr:spPr bwMode="auto">
        <a:xfrm flipH="1">
          <a:off x="30371143" y="5687786"/>
          <a:ext cx="244928" cy="408214"/>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4769303</xdr:colOff>
      <xdr:row>7</xdr:row>
      <xdr:rowOff>449035</xdr:rowOff>
    </xdr:from>
    <xdr:to>
      <xdr:col>22</xdr:col>
      <xdr:colOff>9388928</xdr:colOff>
      <xdr:row>7</xdr:row>
      <xdr:rowOff>1415143</xdr:rowOff>
    </xdr:to>
    <xdr:cxnSp macro="">
      <xdr:nvCxnSpPr>
        <xdr:cNvPr id="128" name="Straight Arrow Connector 127">
          <a:extLst>
            <a:ext uri="{FF2B5EF4-FFF2-40B4-BE49-F238E27FC236}">
              <a16:creationId xmlns:a16="http://schemas.microsoft.com/office/drawing/2014/main" id="{7C541308-580C-6822-145E-DC71CAE47D51}"/>
            </a:ext>
          </a:extLst>
        </xdr:cNvPr>
        <xdr:cNvCxnSpPr>
          <a:stCxn id="112" idx="3"/>
        </xdr:cNvCxnSpPr>
      </xdr:nvCxnSpPr>
      <xdr:spPr bwMode="auto">
        <a:xfrm>
          <a:off x="35358160" y="5320392"/>
          <a:ext cx="4619625" cy="966108"/>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21</xdr:col>
      <xdr:colOff>734786</xdr:colOff>
      <xdr:row>7</xdr:row>
      <xdr:rowOff>2422072</xdr:rowOff>
    </xdr:from>
    <xdr:to>
      <xdr:col>22</xdr:col>
      <xdr:colOff>4585607</xdr:colOff>
      <xdr:row>7</xdr:row>
      <xdr:rowOff>3088822</xdr:rowOff>
    </xdr:to>
    <xdr:sp macro="" textlink="">
      <xdr:nvSpPr>
        <xdr:cNvPr id="138" name="Rectangle 137">
          <a:extLst>
            <a:ext uri="{FF2B5EF4-FFF2-40B4-BE49-F238E27FC236}">
              <a16:creationId xmlns:a16="http://schemas.microsoft.com/office/drawing/2014/main" id="{04AD662A-7666-4AE5-A6EA-7F40F1D4349E}"/>
            </a:ext>
          </a:extLst>
        </xdr:cNvPr>
        <xdr:cNvSpPr/>
      </xdr:nvSpPr>
      <xdr:spPr bwMode="auto">
        <a:xfrm>
          <a:off x="28656643" y="7293429"/>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DSA &amp; DIE CUT</a:t>
          </a:r>
          <a:r>
            <a:rPr lang="en-IN" sz="2400" baseline="0"/>
            <a:t> Tape Assembly</a:t>
          </a:r>
          <a:r>
            <a:rPr lang="en-IN" sz="2400"/>
            <a:t> RH</a:t>
          </a:r>
        </a:p>
      </xdr:txBody>
    </xdr:sp>
    <xdr:clientData/>
  </xdr:twoCellAnchor>
  <xdr:twoCellAnchor>
    <xdr:from>
      <xdr:col>18</xdr:col>
      <xdr:colOff>408214</xdr:colOff>
      <xdr:row>7</xdr:row>
      <xdr:rowOff>2694214</xdr:rowOff>
    </xdr:from>
    <xdr:to>
      <xdr:col>21</xdr:col>
      <xdr:colOff>625929</xdr:colOff>
      <xdr:row>7</xdr:row>
      <xdr:rowOff>4299857</xdr:rowOff>
    </xdr:to>
    <xdr:cxnSp macro="">
      <xdr:nvCxnSpPr>
        <xdr:cNvPr id="140" name="Straight Arrow Connector 139">
          <a:extLst>
            <a:ext uri="{FF2B5EF4-FFF2-40B4-BE49-F238E27FC236}">
              <a16:creationId xmlns:a16="http://schemas.microsoft.com/office/drawing/2014/main" id="{69CC615C-35C0-92D0-15D6-3037C3FF326E}"/>
            </a:ext>
          </a:extLst>
        </xdr:cNvPr>
        <xdr:cNvCxnSpPr/>
      </xdr:nvCxnSpPr>
      <xdr:spPr bwMode="auto">
        <a:xfrm flipH="1">
          <a:off x="24084643" y="7565571"/>
          <a:ext cx="5932715" cy="1605643"/>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4708071</xdr:colOff>
      <xdr:row>7</xdr:row>
      <xdr:rowOff>2775857</xdr:rowOff>
    </xdr:from>
    <xdr:to>
      <xdr:col>22</xdr:col>
      <xdr:colOff>8572500</xdr:colOff>
      <xdr:row>7</xdr:row>
      <xdr:rowOff>3946072</xdr:rowOff>
    </xdr:to>
    <xdr:cxnSp macro="">
      <xdr:nvCxnSpPr>
        <xdr:cNvPr id="141" name="Straight Arrow Connector 140">
          <a:extLst>
            <a:ext uri="{FF2B5EF4-FFF2-40B4-BE49-F238E27FC236}">
              <a16:creationId xmlns:a16="http://schemas.microsoft.com/office/drawing/2014/main" id="{CD8EF590-B53D-45AA-A9E4-E5E24CCEA617}"/>
            </a:ext>
          </a:extLst>
        </xdr:cNvPr>
        <xdr:cNvCxnSpPr/>
      </xdr:nvCxnSpPr>
      <xdr:spPr bwMode="auto">
        <a:xfrm>
          <a:off x="35296928" y="7647214"/>
          <a:ext cx="3864429" cy="1170215"/>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21</xdr:col>
      <xdr:colOff>1143000</xdr:colOff>
      <xdr:row>7</xdr:row>
      <xdr:rowOff>3129643</xdr:rowOff>
    </xdr:from>
    <xdr:to>
      <xdr:col>22</xdr:col>
      <xdr:colOff>898071</xdr:colOff>
      <xdr:row>7</xdr:row>
      <xdr:rowOff>4272643</xdr:rowOff>
    </xdr:to>
    <xdr:cxnSp macro="">
      <xdr:nvCxnSpPr>
        <xdr:cNvPr id="146" name="Straight Arrow Connector 145">
          <a:extLst>
            <a:ext uri="{FF2B5EF4-FFF2-40B4-BE49-F238E27FC236}">
              <a16:creationId xmlns:a16="http://schemas.microsoft.com/office/drawing/2014/main" id="{EB7B2E1A-3A35-4B51-B202-30C7CD1B687B}"/>
            </a:ext>
          </a:extLst>
        </xdr:cNvPr>
        <xdr:cNvCxnSpPr/>
      </xdr:nvCxnSpPr>
      <xdr:spPr bwMode="auto">
        <a:xfrm flipH="1">
          <a:off x="29064857" y="8001000"/>
          <a:ext cx="952500" cy="114300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374196</xdr:colOff>
      <xdr:row>8</xdr:row>
      <xdr:rowOff>170089</xdr:rowOff>
    </xdr:from>
    <xdr:to>
      <xdr:col>22</xdr:col>
      <xdr:colOff>5422446</xdr:colOff>
      <xdr:row>8</xdr:row>
      <xdr:rowOff>836839</xdr:rowOff>
    </xdr:to>
    <xdr:sp macro="" textlink="">
      <xdr:nvSpPr>
        <xdr:cNvPr id="150" name="Rectangle 149">
          <a:extLst>
            <a:ext uri="{FF2B5EF4-FFF2-40B4-BE49-F238E27FC236}">
              <a16:creationId xmlns:a16="http://schemas.microsoft.com/office/drawing/2014/main" id="{3113AD52-847F-4DC7-B8A1-43DC2C05D80D}"/>
            </a:ext>
          </a:extLst>
        </xdr:cNvPr>
        <xdr:cNvSpPr/>
      </xdr:nvSpPr>
      <xdr:spPr bwMode="auto">
        <a:xfrm>
          <a:off x="29493482" y="10239375"/>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baseline="0"/>
            <a:t> Releae Tape</a:t>
          </a:r>
          <a:r>
            <a:rPr lang="en-IN" sz="2400"/>
            <a:t> LH</a:t>
          </a:r>
        </a:p>
      </xdr:txBody>
    </xdr:sp>
    <xdr:clientData/>
  </xdr:twoCellAnchor>
  <xdr:twoCellAnchor>
    <xdr:from>
      <xdr:col>17</xdr:col>
      <xdr:colOff>1034141</xdr:colOff>
      <xdr:row>8</xdr:row>
      <xdr:rowOff>1387929</xdr:rowOff>
    </xdr:from>
    <xdr:to>
      <xdr:col>22</xdr:col>
      <xdr:colOff>9816109</xdr:colOff>
      <xdr:row>8</xdr:row>
      <xdr:rowOff>2721428</xdr:rowOff>
    </xdr:to>
    <xdr:pic>
      <xdr:nvPicPr>
        <xdr:cNvPr id="151" name="Picture 150">
          <a:extLst>
            <a:ext uri="{FF2B5EF4-FFF2-40B4-BE49-F238E27FC236}">
              <a16:creationId xmlns:a16="http://schemas.microsoft.com/office/drawing/2014/main" id="{A62BEE48-FCE2-46EA-92FA-AE401688C31A}"/>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002998" y="11457215"/>
          <a:ext cx="14932397" cy="133349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18</xdr:col>
      <xdr:colOff>272140</xdr:colOff>
      <xdr:row>8</xdr:row>
      <xdr:rowOff>3864428</xdr:rowOff>
    </xdr:from>
    <xdr:to>
      <xdr:col>22</xdr:col>
      <xdr:colOff>10503697</xdr:colOff>
      <xdr:row>8</xdr:row>
      <xdr:rowOff>5116285</xdr:rowOff>
    </xdr:to>
    <xdr:pic>
      <xdr:nvPicPr>
        <xdr:cNvPr id="152" name="Picture 151">
          <a:extLst>
            <a:ext uri="{FF2B5EF4-FFF2-40B4-BE49-F238E27FC236}">
              <a16:creationId xmlns:a16="http://schemas.microsoft.com/office/drawing/2014/main" id="{CEAA41FD-5218-4DAA-9A8D-F43AE65D8820}"/>
            </a:ext>
          </a:extLst>
        </xdr:cNvPr>
        <xdr:cNvPicPr>
          <a:picLocks noChangeAspect="1" noChangeArrowheads="1"/>
        </xdr:cNvPicPr>
      </xdr:nvPicPr>
      <xdr:blipFill>
        <a:blip xmlns:r="http://schemas.openxmlformats.org/officeDocument/2006/relationships" r:embed="rId3"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flipH="1">
          <a:off x="24438426" y="13933714"/>
          <a:ext cx="15184557" cy="1251857"/>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22</xdr:col>
      <xdr:colOff>136071</xdr:colOff>
      <xdr:row>8</xdr:row>
      <xdr:rowOff>2803072</xdr:rowOff>
    </xdr:from>
    <xdr:to>
      <xdr:col>22</xdr:col>
      <xdr:colOff>5184321</xdr:colOff>
      <xdr:row>8</xdr:row>
      <xdr:rowOff>3469822</xdr:rowOff>
    </xdr:to>
    <xdr:sp macro="" textlink="">
      <xdr:nvSpPr>
        <xdr:cNvPr id="156" name="Rectangle 155">
          <a:extLst>
            <a:ext uri="{FF2B5EF4-FFF2-40B4-BE49-F238E27FC236}">
              <a16:creationId xmlns:a16="http://schemas.microsoft.com/office/drawing/2014/main" id="{BB653732-9711-4710-8B91-9C7D4099F0C4}"/>
            </a:ext>
          </a:extLst>
        </xdr:cNvPr>
        <xdr:cNvSpPr/>
      </xdr:nvSpPr>
      <xdr:spPr bwMode="auto">
        <a:xfrm>
          <a:off x="29255357" y="12872358"/>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baseline="0"/>
            <a:t>Ralease Tape </a:t>
          </a:r>
          <a:r>
            <a:rPr lang="en-IN" sz="2400"/>
            <a:t>RH</a:t>
          </a:r>
        </a:p>
      </xdr:txBody>
    </xdr:sp>
    <xdr:clientData/>
  </xdr:twoCellAnchor>
  <xdr:twoCellAnchor>
    <xdr:from>
      <xdr:col>22</xdr:col>
      <xdr:colOff>2231572</xdr:colOff>
      <xdr:row>8</xdr:row>
      <xdr:rowOff>843644</xdr:rowOff>
    </xdr:from>
    <xdr:to>
      <xdr:col>22</xdr:col>
      <xdr:colOff>3020785</xdr:colOff>
      <xdr:row>8</xdr:row>
      <xdr:rowOff>1496785</xdr:rowOff>
    </xdr:to>
    <xdr:cxnSp macro="">
      <xdr:nvCxnSpPr>
        <xdr:cNvPr id="160" name="Straight Arrow Connector 159">
          <a:extLst>
            <a:ext uri="{FF2B5EF4-FFF2-40B4-BE49-F238E27FC236}">
              <a16:creationId xmlns:a16="http://schemas.microsoft.com/office/drawing/2014/main" id="{359567CC-EAC8-4081-84DB-E4F69D53EC85}"/>
            </a:ext>
          </a:extLst>
        </xdr:cNvPr>
        <xdr:cNvCxnSpPr/>
      </xdr:nvCxnSpPr>
      <xdr:spPr bwMode="auto">
        <a:xfrm flipH="1">
          <a:off x="32820429" y="10912930"/>
          <a:ext cx="789213" cy="653141"/>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1877786</xdr:colOff>
      <xdr:row>8</xdr:row>
      <xdr:rowOff>3483428</xdr:rowOff>
    </xdr:from>
    <xdr:to>
      <xdr:col>22</xdr:col>
      <xdr:colOff>2803070</xdr:colOff>
      <xdr:row>8</xdr:row>
      <xdr:rowOff>4000500</xdr:rowOff>
    </xdr:to>
    <xdr:cxnSp macro="">
      <xdr:nvCxnSpPr>
        <xdr:cNvPr id="163" name="Straight Arrow Connector 162">
          <a:extLst>
            <a:ext uri="{FF2B5EF4-FFF2-40B4-BE49-F238E27FC236}">
              <a16:creationId xmlns:a16="http://schemas.microsoft.com/office/drawing/2014/main" id="{68EF6D0A-ECB0-4317-A43C-F4985ABBAB43}"/>
            </a:ext>
          </a:extLst>
        </xdr:cNvPr>
        <xdr:cNvCxnSpPr/>
      </xdr:nvCxnSpPr>
      <xdr:spPr bwMode="auto">
        <a:xfrm flipH="1">
          <a:off x="32466643" y="13552714"/>
          <a:ext cx="925284" cy="517072"/>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1387929</xdr:colOff>
      <xdr:row>8</xdr:row>
      <xdr:rowOff>1415143</xdr:rowOff>
    </xdr:from>
    <xdr:to>
      <xdr:col>22</xdr:col>
      <xdr:colOff>2122715</xdr:colOff>
      <xdr:row>8</xdr:row>
      <xdr:rowOff>2748643</xdr:rowOff>
    </xdr:to>
    <xdr:sp macro="" textlink="">
      <xdr:nvSpPr>
        <xdr:cNvPr id="173" name="Rectangle 172">
          <a:extLst>
            <a:ext uri="{FF2B5EF4-FFF2-40B4-BE49-F238E27FC236}">
              <a16:creationId xmlns:a16="http://schemas.microsoft.com/office/drawing/2014/main" id="{6A656A75-AFDC-4E71-9FB0-E4CDD02140D6}"/>
            </a:ext>
          </a:extLst>
        </xdr:cNvPr>
        <xdr:cNvSpPr/>
      </xdr:nvSpPr>
      <xdr:spPr>
        <a:xfrm>
          <a:off x="31976786" y="11484429"/>
          <a:ext cx="734786" cy="133350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22</xdr:col>
      <xdr:colOff>1142999</xdr:colOff>
      <xdr:row>8</xdr:row>
      <xdr:rowOff>3891643</xdr:rowOff>
    </xdr:from>
    <xdr:to>
      <xdr:col>22</xdr:col>
      <xdr:colOff>1850568</xdr:colOff>
      <xdr:row>8</xdr:row>
      <xdr:rowOff>5116285</xdr:rowOff>
    </xdr:to>
    <xdr:sp macro="" textlink="">
      <xdr:nvSpPr>
        <xdr:cNvPr id="175" name="Rectangle 174">
          <a:extLst>
            <a:ext uri="{FF2B5EF4-FFF2-40B4-BE49-F238E27FC236}">
              <a16:creationId xmlns:a16="http://schemas.microsoft.com/office/drawing/2014/main" id="{B18B3200-B0C7-4B9B-BB7B-B7FA6FEB51DE}"/>
            </a:ext>
          </a:extLst>
        </xdr:cNvPr>
        <xdr:cNvSpPr/>
      </xdr:nvSpPr>
      <xdr:spPr>
        <a:xfrm>
          <a:off x="31731856" y="13960929"/>
          <a:ext cx="707569" cy="1224642"/>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19</xdr:col>
      <xdr:colOff>304800</xdr:colOff>
      <xdr:row>1</xdr:row>
      <xdr:rowOff>123824</xdr:rowOff>
    </xdr:from>
    <xdr:to>
      <xdr:col>19</xdr:col>
      <xdr:colOff>487680</xdr:colOff>
      <xdr:row>1</xdr:row>
      <xdr:rowOff>306704</xdr:rowOff>
    </xdr:to>
    <xdr:sp macro="" textlink="">
      <xdr:nvSpPr>
        <xdr:cNvPr id="2" name="Oval 213">
          <a:extLst>
            <a:ext uri="{FF2B5EF4-FFF2-40B4-BE49-F238E27FC236}">
              <a16:creationId xmlns:a16="http://schemas.microsoft.com/office/drawing/2014/main" id="{3DB581E4-97DD-41DA-9206-917A190C9D35}"/>
            </a:ext>
          </a:extLst>
        </xdr:cNvPr>
        <xdr:cNvSpPr>
          <a:spLocks noChangeArrowheads="1"/>
        </xdr:cNvSpPr>
      </xdr:nvSpPr>
      <xdr:spPr bwMode="auto">
        <a:xfrm>
          <a:off x="27698700" y="123824"/>
          <a:ext cx="182880" cy="182880"/>
        </a:xfrm>
        <a:prstGeom prst="ellipse">
          <a:avLst/>
        </a:prstGeom>
        <a:solidFill>
          <a:srgbClr val="008000"/>
        </a:solidFill>
        <a:ln w="9525">
          <a:solidFill>
            <a:srgbClr val="000000"/>
          </a:solidFill>
          <a:round/>
          <a:headEnd/>
          <a:tailEnd/>
        </a:ln>
      </xdr:spPr>
    </xdr:sp>
    <xdr:clientData/>
  </xdr:twoCellAnchor>
  <xdr:twoCellAnchor>
    <xdr:from>
      <xdr:col>19</xdr:col>
      <xdr:colOff>314325</xdr:colOff>
      <xdr:row>2</xdr:row>
      <xdr:rowOff>142875</xdr:rowOff>
    </xdr:from>
    <xdr:to>
      <xdr:col>19</xdr:col>
      <xdr:colOff>497205</xdr:colOff>
      <xdr:row>2</xdr:row>
      <xdr:rowOff>325755</xdr:rowOff>
    </xdr:to>
    <xdr:sp macro="" textlink="">
      <xdr:nvSpPr>
        <xdr:cNvPr id="3" name="Rectangle 214">
          <a:extLst>
            <a:ext uri="{FF2B5EF4-FFF2-40B4-BE49-F238E27FC236}">
              <a16:creationId xmlns:a16="http://schemas.microsoft.com/office/drawing/2014/main" id="{A05C74CC-C70C-40FA-8DB9-709567849554}"/>
            </a:ext>
          </a:extLst>
        </xdr:cNvPr>
        <xdr:cNvSpPr>
          <a:spLocks noChangeArrowheads="1"/>
        </xdr:cNvSpPr>
      </xdr:nvSpPr>
      <xdr:spPr bwMode="auto">
        <a:xfrm>
          <a:off x="27708225" y="1066800"/>
          <a:ext cx="182880" cy="182880"/>
        </a:xfrm>
        <a:prstGeom prst="rect">
          <a:avLst/>
        </a:prstGeom>
        <a:solidFill>
          <a:srgbClr val="0000FF"/>
        </a:solidFill>
        <a:ln w="9525">
          <a:solidFill>
            <a:srgbClr val="000000"/>
          </a:solidFill>
          <a:miter lim="800000"/>
          <a:headEnd/>
          <a:tailEnd/>
        </a:ln>
      </xdr:spPr>
    </xdr:sp>
    <xdr:clientData/>
  </xdr:twoCellAnchor>
  <xdr:twoCellAnchor>
    <xdr:from>
      <xdr:col>19</xdr:col>
      <xdr:colOff>304799</xdr:colOff>
      <xdr:row>3</xdr:row>
      <xdr:rowOff>104774</xdr:rowOff>
    </xdr:from>
    <xdr:to>
      <xdr:col>19</xdr:col>
      <xdr:colOff>487679</xdr:colOff>
      <xdr:row>3</xdr:row>
      <xdr:rowOff>287654</xdr:rowOff>
    </xdr:to>
    <xdr:sp macro="" textlink="">
      <xdr:nvSpPr>
        <xdr:cNvPr id="4" name="AutoShape 215">
          <a:extLst>
            <a:ext uri="{FF2B5EF4-FFF2-40B4-BE49-F238E27FC236}">
              <a16:creationId xmlns:a16="http://schemas.microsoft.com/office/drawing/2014/main" id="{7C6AF29D-1E97-4318-8774-9A5BF6FD1D8D}"/>
            </a:ext>
          </a:extLst>
        </xdr:cNvPr>
        <xdr:cNvSpPr>
          <a:spLocks noChangeArrowheads="1"/>
        </xdr:cNvSpPr>
      </xdr:nvSpPr>
      <xdr:spPr bwMode="auto">
        <a:xfrm>
          <a:off x="27698699" y="1952624"/>
          <a:ext cx="182880" cy="18288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19</xdr:col>
      <xdr:colOff>238124</xdr:colOff>
      <xdr:row>4</xdr:row>
      <xdr:rowOff>85723</xdr:rowOff>
    </xdr:from>
    <xdr:to>
      <xdr:col>19</xdr:col>
      <xdr:colOff>512444</xdr:colOff>
      <xdr:row>4</xdr:row>
      <xdr:rowOff>268603</xdr:rowOff>
    </xdr:to>
    <xdr:sp macro="" textlink="">
      <xdr:nvSpPr>
        <xdr:cNvPr id="5" name="Freeform 3">
          <a:extLst>
            <a:ext uri="{FF2B5EF4-FFF2-40B4-BE49-F238E27FC236}">
              <a16:creationId xmlns:a16="http://schemas.microsoft.com/office/drawing/2014/main" id="{DB22FC18-C7C3-4BAB-A8AB-2B42227AD1E1}"/>
            </a:ext>
          </a:extLst>
        </xdr:cNvPr>
        <xdr:cNvSpPr>
          <a:spLocks/>
        </xdr:cNvSpPr>
      </xdr:nvSpPr>
      <xdr:spPr bwMode="auto">
        <a:xfrm>
          <a:off x="27632024" y="2857498"/>
          <a:ext cx="274320" cy="182880"/>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lgn="ctr">
          <a:solidFill>
            <a:srgbClr val="000000"/>
          </a:solidFill>
          <a:round/>
          <a:headEnd/>
          <a:tailEnd/>
        </a:ln>
      </xdr:spPr>
    </xdr:sp>
    <xdr:clientData/>
  </xdr:twoCellAnchor>
  <xdr:twoCellAnchor editAs="oneCell">
    <xdr:from>
      <xdr:col>7</xdr:col>
      <xdr:colOff>322512</xdr:colOff>
      <xdr:row>1</xdr:row>
      <xdr:rowOff>100014</xdr:rowOff>
    </xdr:from>
    <xdr:to>
      <xdr:col>13</xdr:col>
      <xdr:colOff>833437</xdr:colOff>
      <xdr:row>5</xdr:row>
      <xdr:rowOff>95250</xdr:rowOff>
    </xdr:to>
    <xdr:pic>
      <xdr:nvPicPr>
        <xdr:cNvPr id="6" name="Picture 43">
          <a:extLst>
            <a:ext uri="{FF2B5EF4-FFF2-40B4-BE49-F238E27FC236}">
              <a16:creationId xmlns:a16="http://schemas.microsoft.com/office/drawing/2014/main" id="{B04972CE-780A-41CB-81CA-D02D46812A30}"/>
            </a:ext>
          </a:extLst>
        </xdr:cNvPr>
        <xdr:cNvPicPr>
          <a:picLocks noChangeAspect="1"/>
        </xdr:cNvPicPr>
      </xdr:nvPicPr>
      <xdr:blipFill>
        <a:blip xmlns:r="http://schemas.openxmlformats.org/officeDocument/2006/relationships" r:embed="rId1" cstate="print"/>
        <a:srcRect/>
        <a:stretch>
          <a:fillRect/>
        </a:stretch>
      </xdr:blipFill>
      <xdr:spPr bwMode="auto">
        <a:xfrm>
          <a:off x="10666662" y="100014"/>
          <a:ext cx="8169025" cy="3690936"/>
        </a:xfrm>
        <a:prstGeom prst="rect">
          <a:avLst/>
        </a:prstGeom>
        <a:noFill/>
        <a:ln w="9525">
          <a:noFill/>
          <a:miter lim="800000"/>
          <a:headEnd/>
          <a:tailEnd/>
        </a:ln>
      </xdr:spPr>
    </xdr:pic>
    <xdr:clientData/>
  </xdr:twoCellAnchor>
  <xdr:twoCellAnchor>
    <xdr:from>
      <xdr:col>0</xdr:col>
      <xdr:colOff>238126</xdr:colOff>
      <xdr:row>10</xdr:row>
      <xdr:rowOff>226068</xdr:rowOff>
    </xdr:from>
    <xdr:to>
      <xdr:col>0</xdr:col>
      <xdr:colOff>952500</xdr:colOff>
      <xdr:row>13</xdr:row>
      <xdr:rowOff>57150</xdr:rowOff>
    </xdr:to>
    <xdr:sp macro="" textlink="">
      <xdr:nvSpPr>
        <xdr:cNvPr id="7" name="Freeform 3">
          <a:extLst>
            <a:ext uri="{FF2B5EF4-FFF2-40B4-BE49-F238E27FC236}">
              <a16:creationId xmlns:a16="http://schemas.microsoft.com/office/drawing/2014/main" id="{820F4452-0FA7-49E6-85C9-C1DAC8B414B1}"/>
            </a:ext>
          </a:extLst>
        </xdr:cNvPr>
        <xdr:cNvSpPr>
          <a:spLocks/>
        </xdr:cNvSpPr>
      </xdr:nvSpPr>
      <xdr:spPr bwMode="auto">
        <a:xfrm>
          <a:off x="238126" y="16008993"/>
          <a:ext cx="714374" cy="1697982"/>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solidFill>
            <a:srgbClr val="000000"/>
          </a:solidFill>
          <a:round/>
          <a:headEnd/>
          <a:tailEnd/>
        </a:ln>
      </xdr:spPr>
    </xdr:sp>
    <xdr:clientData/>
  </xdr:twoCellAnchor>
  <xdr:twoCellAnchor>
    <xdr:from>
      <xdr:col>18</xdr:col>
      <xdr:colOff>171450</xdr:colOff>
      <xdr:row>9</xdr:row>
      <xdr:rowOff>152399</xdr:rowOff>
    </xdr:from>
    <xdr:to>
      <xdr:col>19</xdr:col>
      <xdr:colOff>381000</xdr:colOff>
      <xdr:row>10</xdr:row>
      <xdr:rowOff>552450</xdr:rowOff>
    </xdr:to>
    <xdr:grpSp>
      <xdr:nvGrpSpPr>
        <xdr:cNvPr id="8" name="Group 7">
          <a:extLst>
            <a:ext uri="{FF2B5EF4-FFF2-40B4-BE49-F238E27FC236}">
              <a16:creationId xmlns:a16="http://schemas.microsoft.com/office/drawing/2014/main" id="{CAE6FD42-18F0-4DFC-B745-6BFB69B126A3}"/>
            </a:ext>
          </a:extLst>
        </xdr:cNvPr>
        <xdr:cNvGrpSpPr/>
      </xdr:nvGrpSpPr>
      <xdr:grpSpPr>
        <a:xfrm>
          <a:off x="24269700" y="17233899"/>
          <a:ext cx="4622800" cy="1162051"/>
          <a:chOff x="9020176" y="5810251"/>
          <a:chExt cx="469794" cy="428624"/>
        </a:xfrm>
      </xdr:grpSpPr>
      <xdr:pic>
        <xdr:nvPicPr>
          <xdr:cNvPr id="9" name="Picture 92" descr="images">
            <a:extLst>
              <a:ext uri="{FF2B5EF4-FFF2-40B4-BE49-F238E27FC236}">
                <a16:creationId xmlns:a16="http://schemas.microsoft.com/office/drawing/2014/main" id="{0C55C10C-756A-DEEF-540A-E3B3B2BA4FF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37296" y="5819775"/>
            <a:ext cx="452674" cy="398603"/>
          </a:xfrm>
          <a:prstGeom prst="rect">
            <a:avLst/>
          </a:prstGeom>
          <a:noFill/>
          <a:ln w="38100">
            <a:solidFill>
              <a:srgbClr val="FF0000"/>
            </a:solidFill>
            <a:miter lim="800000"/>
            <a:headEnd/>
            <a:tailEnd/>
          </a:ln>
        </xdr:spPr>
      </xdr:pic>
      <xdr:cxnSp macro="">
        <xdr:nvCxnSpPr>
          <xdr:cNvPr id="10" name="Straight Connector 55">
            <a:extLst>
              <a:ext uri="{FF2B5EF4-FFF2-40B4-BE49-F238E27FC236}">
                <a16:creationId xmlns:a16="http://schemas.microsoft.com/office/drawing/2014/main" id="{F0B11E46-D6FF-9927-AD45-CFDD31D5738B}"/>
              </a:ext>
            </a:extLst>
          </xdr:cNvPr>
          <xdr:cNvCxnSpPr>
            <a:cxnSpLocks noChangeShapeType="1"/>
          </xdr:cNvCxnSpPr>
        </xdr:nvCxnSpPr>
        <xdr:spPr bwMode="auto">
          <a:xfrm rot="10800000" flipV="1">
            <a:off x="9020176" y="5810251"/>
            <a:ext cx="466725" cy="428624"/>
          </a:xfrm>
          <a:prstGeom prst="line">
            <a:avLst/>
          </a:prstGeom>
          <a:noFill/>
          <a:ln w="41275" algn="ctr">
            <a:solidFill>
              <a:srgbClr val="FF0000"/>
            </a:solidFill>
            <a:round/>
            <a:headEnd/>
            <a:tailEnd/>
          </a:ln>
        </xdr:spPr>
      </xdr:cxnSp>
    </xdr:grpSp>
    <xdr:clientData/>
  </xdr:twoCellAnchor>
  <xdr:twoCellAnchor editAs="oneCell">
    <xdr:from>
      <xdr:col>13</xdr:col>
      <xdr:colOff>504826</xdr:colOff>
      <xdr:row>9</xdr:row>
      <xdr:rowOff>190500</xdr:rowOff>
    </xdr:from>
    <xdr:to>
      <xdr:col>14</xdr:col>
      <xdr:colOff>342900</xdr:colOff>
      <xdr:row>10</xdr:row>
      <xdr:rowOff>196850</xdr:rowOff>
    </xdr:to>
    <xdr:pic>
      <xdr:nvPicPr>
        <xdr:cNvPr id="11" name="Picture 92" descr="images">
          <a:extLst>
            <a:ext uri="{FF2B5EF4-FFF2-40B4-BE49-F238E27FC236}">
              <a16:creationId xmlns:a16="http://schemas.microsoft.com/office/drawing/2014/main" id="{91C55D56-2BEC-467E-B6D0-C583DC41D32F}"/>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507076" y="15449550"/>
          <a:ext cx="885824" cy="752475"/>
        </a:xfrm>
        <a:prstGeom prst="rect">
          <a:avLst/>
        </a:prstGeom>
        <a:noFill/>
        <a:ln w="38100">
          <a:solidFill>
            <a:srgbClr val="FF0000"/>
          </a:solidFill>
          <a:miter lim="800000"/>
          <a:headEnd/>
          <a:tailEnd/>
        </a:ln>
      </xdr:spPr>
    </xdr:pic>
    <xdr:clientData/>
  </xdr:twoCellAnchor>
  <xdr:twoCellAnchor>
    <xdr:from>
      <xdr:col>11</xdr:col>
      <xdr:colOff>0</xdr:colOff>
      <xdr:row>7</xdr:row>
      <xdr:rowOff>0</xdr:rowOff>
    </xdr:from>
    <xdr:to>
      <xdr:col>16</xdr:col>
      <xdr:colOff>971550</xdr:colOff>
      <xdr:row>7</xdr:row>
      <xdr:rowOff>1143000</xdr:rowOff>
    </xdr:to>
    <xdr:sp macro="" textlink="">
      <xdr:nvSpPr>
        <xdr:cNvPr id="12" name="TextBox 20">
          <a:extLst>
            <a:ext uri="{FF2B5EF4-FFF2-40B4-BE49-F238E27FC236}">
              <a16:creationId xmlns:a16="http://schemas.microsoft.com/office/drawing/2014/main" id="{8FE379C4-226B-4499-83EF-68B8B7F2ECA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 name="TextBox 20">
          <a:extLst>
            <a:ext uri="{FF2B5EF4-FFF2-40B4-BE49-F238E27FC236}">
              <a16:creationId xmlns:a16="http://schemas.microsoft.com/office/drawing/2014/main" id="{FE0E0407-20DC-4B28-80C1-5F828F727F3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4" name="TextBox 13">
          <a:extLst>
            <a:ext uri="{FF2B5EF4-FFF2-40B4-BE49-F238E27FC236}">
              <a16:creationId xmlns:a16="http://schemas.microsoft.com/office/drawing/2014/main" id="{8EF4473E-C4C9-45E0-A5DA-A8D7207B866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5" name="TextBox 20">
          <a:extLst>
            <a:ext uri="{FF2B5EF4-FFF2-40B4-BE49-F238E27FC236}">
              <a16:creationId xmlns:a16="http://schemas.microsoft.com/office/drawing/2014/main" id="{BB0817C6-C311-484F-98C5-78DE9ECA6DD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6" name="TextBox 15">
          <a:extLst>
            <a:ext uri="{FF2B5EF4-FFF2-40B4-BE49-F238E27FC236}">
              <a16:creationId xmlns:a16="http://schemas.microsoft.com/office/drawing/2014/main" id="{085B54A5-B7F6-4059-9AAD-6154EA6397E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 name="TextBox 20">
          <a:extLst>
            <a:ext uri="{FF2B5EF4-FFF2-40B4-BE49-F238E27FC236}">
              <a16:creationId xmlns:a16="http://schemas.microsoft.com/office/drawing/2014/main" id="{1E2AD931-57E4-4936-9E5E-44A49F43D30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8" name="TextBox 20">
          <a:extLst>
            <a:ext uri="{FF2B5EF4-FFF2-40B4-BE49-F238E27FC236}">
              <a16:creationId xmlns:a16="http://schemas.microsoft.com/office/drawing/2014/main" id="{831C405F-2D85-4849-B1F5-3CF9C616128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9" name="TextBox 18">
          <a:extLst>
            <a:ext uri="{FF2B5EF4-FFF2-40B4-BE49-F238E27FC236}">
              <a16:creationId xmlns:a16="http://schemas.microsoft.com/office/drawing/2014/main" id="{D49087A0-121E-4983-8F78-7D409DBC9C8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0" name="TextBox 20">
          <a:extLst>
            <a:ext uri="{FF2B5EF4-FFF2-40B4-BE49-F238E27FC236}">
              <a16:creationId xmlns:a16="http://schemas.microsoft.com/office/drawing/2014/main" id="{7646090B-E60B-480A-BC28-9997AF8BBFB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1" name="TextBox 20">
          <a:extLst>
            <a:ext uri="{FF2B5EF4-FFF2-40B4-BE49-F238E27FC236}">
              <a16:creationId xmlns:a16="http://schemas.microsoft.com/office/drawing/2014/main" id="{6DAD50F6-2F39-4386-84D2-6945C51F412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2" name="TextBox 20">
          <a:extLst>
            <a:ext uri="{FF2B5EF4-FFF2-40B4-BE49-F238E27FC236}">
              <a16:creationId xmlns:a16="http://schemas.microsoft.com/office/drawing/2014/main" id="{C0380BFB-E8EA-427B-887F-957304FAA8C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3" name="TextBox 20">
          <a:extLst>
            <a:ext uri="{FF2B5EF4-FFF2-40B4-BE49-F238E27FC236}">
              <a16:creationId xmlns:a16="http://schemas.microsoft.com/office/drawing/2014/main" id="{CB94D5E9-03DC-47D8-AC03-C596B570BE5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4" name="TextBox 20">
          <a:extLst>
            <a:ext uri="{FF2B5EF4-FFF2-40B4-BE49-F238E27FC236}">
              <a16:creationId xmlns:a16="http://schemas.microsoft.com/office/drawing/2014/main" id="{45E2CD9C-0C1C-44F2-9382-5CF7274EF68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5" name="TextBox 24">
          <a:extLst>
            <a:ext uri="{FF2B5EF4-FFF2-40B4-BE49-F238E27FC236}">
              <a16:creationId xmlns:a16="http://schemas.microsoft.com/office/drawing/2014/main" id="{C47DC646-481F-498C-ACD7-67218FCD991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6" name="TextBox 20">
          <a:extLst>
            <a:ext uri="{FF2B5EF4-FFF2-40B4-BE49-F238E27FC236}">
              <a16:creationId xmlns:a16="http://schemas.microsoft.com/office/drawing/2014/main" id="{BD6007A0-0972-4DF9-862E-D83CB060627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7" name="TextBox 20">
          <a:extLst>
            <a:ext uri="{FF2B5EF4-FFF2-40B4-BE49-F238E27FC236}">
              <a16:creationId xmlns:a16="http://schemas.microsoft.com/office/drawing/2014/main" id="{BC1F6835-A6C6-43EE-9D11-95BB05526D9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8" name="TextBox 20">
          <a:extLst>
            <a:ext uri="{FF2B5EF4-FFF2-40B4-BE49-F238E27FC236}">
              <a16:creationId xmlns:a16="http://schemas.microsoft.com/office/drawing/2014/main" id="{63EADF31-93A1-4F12-A86E-0542C2E248A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9" name="TextBox 28">
          <a:extLst>
            <a:ext uri="{FF2B5EF4-FFF2-40B4-BE49-F238E27FC236}">
              <a16:creationId xmlns:a16="http://schemas.microsoft.com/office/drawing/2014/main" id="{456B6E09-BDCB-452A-8D74-8EB4502BABC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0" name="TextBox 20">
          <a:extLst>
            <a:ext uri="{FF2B5EF4-FFF2-40B4-BE49-F238E27FC236}">
              <a16:creationId xmlns:a16="http://schemas.microsoft.com/office/drawing/2014/main" id="{037B4939-406E-4053-A01E-6B8D5C1D31B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1" name="TextBox 20">
          <a:extLst>
            <a:ext uri="{FF2B5EF4-FFF2-40B4-BE49-F238E27FC236}">
              <a16:creationId xmlns:a16="http://schemas.microsoft.com/office/drawing/2014/main" id="{1BA1E532-24A1-4B45-9582-2CBBCD56C1B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2" name="TextBox 20">
          <a:extLst>
            <a:ext uri="{FF2B5EF4-FFF2-40B4-BE49-F238E27FC236}">
              <a16:creationId xmlns:a16="http://schemas.microsoft.com/office/drawing/2014/main" id="{C288A13F-D99E-4D53-9557-7B75F7A44EC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3" name="TextBox 20">
          <a:extLst>
            <a:ext uri="{FF2B5EF4-FFF2-40B4-BE49-F238E27FC236}">
              <a16:creationId xmlns:a16="http://schemas.microsoft.com/office/drawing/2014/main" id="{1E7D6637-A131-473E-A054-0E5D2F4A959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4" name="TextBox 20">
          <a:extLst>
            <a:ext uri="{FF2B5EF4-FFF2-40B4-BE49-F238E27FC236}">
              <a16:creationId xmlns:a16="http://schemas.microsoft.com/office/drawing/2014/main" id="{8AD5B2E8-0DB4-4AA2-9943-1B71BCC309B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5" name="TextBox 20">
          <a:extLst>
            <a:ext uri="{FF2B5EF4-FFF2-40B4-BE49-F238E27FC236}">
              <a16:creationId xmlns:a16="http://schemas.microsoft.com/office/drawing/2014/main" id="{9158A579-A6A1-4266-8FB2-065575F5320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6" name="TextBox 20">
          <a:extLst>
            <a:ext uri="{FF2B5EF4-FFF2-40B4-BE49-F238E27FC236}">
              <a16:creationId xmlns:a16="http://schemas.microsoft.com/office/drawing/2014/main" id="{74185E74-B953-4D3E-9AA0-5913C6EF4E3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7" name="TextBox 20">
          <a:extLst>
            <a:ext uri="{FF2B5EF4-FFF2-40B4-BE49-F238E27FC236}">
              <a16:creationId xmlns:a16="http://schemas.microsoft.com/office/drawing/2014/main" id="{A7CC996B-08D0-4CF1-8306-7E432980DA1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8" name="TextBox 20">
          <a:extLst>
            <a:ext uri="{FF2B5EF4-FFF2-40B4-BE49-F238E27FC236}">
              <a16:creationId xmlns:a16="http://schemas.microsoft.com/office/drawing/2014/main" id="{0C52F4DE-3319-470D-A60A-2543AAAA012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9" name="TextBox 20">
          <a:extLst>
            <a:ext uri="{FF2B5EF4-FFF2-40B4-BE49-F238E27FC236}">
              <a16:creationId xmlns:a16="http://schemas.microsoft.com/office/drawing/2014/main" id="{E9A15EB9-DC1C-4CA1-9159-3ED012264DD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0" name="TextBox 20">
          <a:extLst>
            <a:ext uri="{FF2B5EF4-FFF2-40B4-BE49-F238E27FC236}">
              <a16:creationId xmlns:a16="http://schemas.microsoft.com/office/drawing/2014/main" id="{C88E0E1A-19C1-4DFA-9EE8-12329AAF44A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1" name="TextBox 40">
          <a:extLst>
            <a:ext uri="{FF2B5EF4-FFF2-40B4-BE49-F238E27FC236}">
              <a16:creationId xmlns:a16="http://schemas.microsoft.com/office/drawing/2014/main" id="{CFADA382-08E8-44D5-A920-6AB465D5A25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2" name="TextBox 20">
          <a:extLst>
            <a:ext uri="{FF2B5EF4-FFF2-40B4-BE49-F238E27FC236}">
              <a16:creationId xmlns:a16="http://schemas.microsoft.com/office/drawing/2014/main" id="{20A9823E-B2D4-48DF-B78F-21D1F094634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3" name="TextBox 20">
          <a:extLst>
            <a:ext uri="{FF2B5EF4-FFF2-40B4-BE49-F238E27FC236}">
              <a16:creationId xmlns:a16="http://schemas.microsoft.com/office/drawing/2014/main" id="{F3BDB6B3-ADB7-41D9-8B0C-460600BB115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4" name="TextBox 20">
          <a:extLst>
            <a:ext uri="{FF2B5EF4-FFF2-40B4-BE49-F238E27FC236}">
              <a16:creationId xmlns:a16="http://schemas.microsoft.com/office/drawing/2014/main" id="{84AC63F5-877A-4182-8D8E-72187BE0754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5" name="TextBox 44">
          <a:extLst>
            <a:ext uri="{FF2B5EF4-FFF2-40B4-BE49-F238E27FC236}">
              <a16:creationId xmlns:a16="http://schemas.microsoft.com/office/drawing/2014/main" id="{3E4E9F12-98D4-4CA4-B064-31CE9EEF6CA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6" name="TextBox 20">
          <a:extLst>
            <a:ext uri="{FF2B5EF4-FFF2-40B4-BE49-F238E27FC236}">
              <a16:creationId xmlns:a16="http://schemas.microsoft.com/office/drawing/2014/main" id="{941F4169-782B-4C33-8EFF-417AA3E8BAE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7" name="TextBox 46">
          <a:extLst>
            <a:ext uri="{FF2B5EF4-FFF2-40B4-BE49-F238E27FC236}">
              <a16:creationId xmlns:a16="http://schemas.microsoft.com/office/drawing/2014/main" id="{95BAA7EC-BE8C-4CDD-9EC7-C12CEDEB775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8" name="TextBox 20">
          <a:extLst>
            <a:ext uri="{FF2B5EF4-FFF2-40B4-BE49-F238E27FC236}">
              <a16:creationId xmlns:a16="http://schemas.microsoft.com/office/drawing/2014/main" id="{2F2D5D58-F93E-491F-A6BE-B72E49C2B0B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9" name="TextBox 20">
          <a:extLst>
            <a:ext uri="{FF2B5EF4-FFF2-40B4-BE49-F238E27FC236}">
              <a16:creationId xmlns:a16="http://schemas.microsoft.com/office/drawing/2014/main" id="{3C507C98-8AF0-42F0-901D-0A89C941960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0" name="TextBox 20">
          <a:extLst>
            <a:ext uri="{FF2B5EF4-FFF2-40B4-BE49-F238E27FC236}">
              <a16:creationId xmlns:a16="http://schemas.microsoft.com/office/drawing/2014/main" id="{6AF36BD1-7830-4A4F-862B-B5F0D61AE74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1" name="TextBox 20">
          <a:extLst>
            <a:ext uri="{FF2B5EF4-FFF2-40B4-BE49-F238E27FC236}">
              <a16:creationId xmlns:a16="http://schemas.microsoft.com/office/drawing/2014/main" id="{B555404B-9319-44F7-844E-2C9A3C1000C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2" name="TextBox 20">
          <a:extLst>
            <a:ext uri="{FF2B5EF4-FFF2-40B4-BE49-F238E27FC236}">
              <a16:creationId xmlns:a16="http://schemas.microsoft.com/office/drawing/2014/main" id="{93CA828B-BA96-4033-9F45-366A81DA05A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3" name="TextBox 52">
          <a:extLst>
            <a:ext uri="{FF2B5EF4-FFF2-40B4-BE49-F238E27FC236}">
              <a16:creationId xmlns:a16="http://schemas.microsoft.com/office/drawing/2014/main" id="{C93DFEFB-9976-47EB-9800-6D0112B7105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4" name="TextBox 20">
          <a:extLst>
            <a:ext uri="{FF2B5EF4-FFF2-40B4-BE49-F238E27FC236}">
              <a16:creationId xmlns:a16="http://schemas.microsoft.com/office/drawing/2014/main" id="{93D02D94-1BB8-4A4C-8715-B9186F68BA8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5" name="TextBox 20">
          <a:extLst>
            <a:ext uri="{FF2B5EF4-FFF2-40B4-BE49-F238E27FC236}">
              <a16:creationId xmlns:a16="http://schemas.microsoft.com/office/drawing/2014/main" id="{366B7556-E054-4587-AA72-CF367EDC377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6" name="TextBox 20">
          <a:extLst>
            <a:ext uri="{FF2B5EF4-FFF2-40B4-BE49-F238E27FC236}">
              <a16:creationId xmlns:a16="http://schemas.microsoft.com/office/drawing/2014/main" id="{18995ED4-10A3-41A0-83B0-E2ED309D0E8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7" name="TextBox 20">
          <a:extLst>
            <a:ext uri="{FF2B5EF4-FFF2-40B4-BE49-F238E27FC236}">
              <a16:creationId xmlns:a16="http://schemas.microsoft.com/office/drawing/2014/main" id="{ED33D534-A99E-4C23-AF2A-5E76A4B976B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8" name="TextBox 20">
          <a:extLst>
            <a:ext uri="{FF2B5EF4-FFF2-40B4-BE49-F238E27FC236}">
              <a16:creationId xmlns:a16="http://schemas.microsoft.com/office/drawing/2014/main" id="{EA38C991-584B-44B1-81A2-39227823F04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9" name="TextBox 58">
          <a:extLst>
            <a:ext uri="{FF2B5EF4-FFF2-40B4-BE49-F238E27FC236}">
              <a16:creationId xmlns:a16="http://schemas.microsoft.com/office/drawing/2014/main" id="{F4041381-B48B-41EF-BF14-91289E1BE12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0" name="TextBox 20">
          <a:extLst>
            <a:ext uri="{FF2B5EF4-FFF2-40B4-BE49-F238E27FC236}">
              <a16:creationId xmlns:a16="http://schemas.microsoft.com/office/drawing/2014/main" id="{677DCC06-2E04-4052-B520-44D429C83E1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1" name="TextBox 20">
          <a:extLst>
            <a:ext uri="{FF2B5EF4-FFF2-40B4-BE49-F238E27FC236}">
              <a16:creationId xmlns:a16="http://schemas.microsoft.com/office/drawing/2014/main" id="{A5C5A981-BFC9-43C1-A5C6-29A2FFA3187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2" name="TextBox 20">
          <a:extLst>
            <a:ext uri="{FF2B5EF4-FFF2-40B4-BE49-F238E27FC236}">
              <a16:creationId xmlns:a16="http://schemas.microsoft.com/office/drawing/2014/main" id="{530BCC38-5C13-4D23-AC3E-2B1EF3173A0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3" name="TextBox 62">
          <a:extLst>
            <a:ext uri="{FF2B5EF4-FFF2-40B4-BE49-F238E27FC236}">
              <a16:creationId xmlns:a16="http://schemas.microsoft.com/office/drawing/2014/main" id="{03979C26-7E65-4E7E-B639-FCEA9C46CB3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4" name="TextBox 20">
          <a:extLst>
            <a:ext uri="{FF2B5EF4-FFF2-40B4-BE49-F238E27FC236}">
              <a16:creationId xmlns:a16="http://schemas.microsoft.com/office/drawing/2014/main" id="{F5B67F18-9559-4349-9E88-C0E1D206D13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5" name="TextBox 64">
          <a:extLst>
            <a:ext uri="{FF2B5EF4-FFF2-40B4-BE49-F238E27FC236}">
              <a16:creationId xmlns:a16="http://schemas.microsoft.com/office/drawing/2014/main" id="{AA5F0D94-850D-43FF-91CA-599EA69AC17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6" name="TextBox 20">
          <a:extLst>
            <a:ext uri="{FF2B5EF4-FFF2-40B4-BE49-F238E27FC236}">
              <a16:creationId xmlns:a16="http://schemas.microsoft.com/office/drawing/2014/main" id="{B406086F-030D-4CA3-B53C-8D4ECD0BCF0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7" name="TextBox 66">
          <a:extLst>
            <a:ext uri="{FF2B5EF4-FFF2-40B4-BE49-F238E27FC236}">
              <a16:creationId xmlns:a16="http://schemas.microsoft.com/office/drawing/2014/main" id="{93EE7362-6E18-4F76-99F8-A51DF7CBC17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8" name="TextBox 20">
          <a:extLst>
            <a:ext uri="{FF2B5EF4-FFF2-40B4-BE49-F238E27FC236}">
              <a16:creationId xmlns:a16="http://schemas.microsoft.com/office/drawing/2014/main" id="{E0596056-0DD3-45C4-9303-71BED277A7F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9" name="TextBox 68">
          <a:extLst>
            <a:ext uri="{FF2B5EF4-FFF2-40B4-BE49-F238E27FC236}">
              <a16:creationId xmlns:a16="http://schemas.microsoft.com/office/drawing/2014/main" id="{4797EEBF-F5BA-4005-8D98-BF6876BFDB2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0" name="TextBox 20">
          <a:extLst>
            <a:ext uri="{FF2B5EF4-FFF2-40B4-BE49-F238E27FC236}">
              <a16:creationId xmlns:a16="http://schemas.microsoft.com/office/drawing/2014/main" id="{BBC2F589-4922-482F-AA65-FE38F38FE85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1" name="TextBox 20">
          <a:extLst>
            <a:ext uri="{FF2B5EF4-FFF2-40B4-BE49-F238E27FC236}">
              <a16:creationId xmlns:a16="http://schemas.microsoft.com/office/drawing/2014/main" id="{2DDE79B7-F924-4F7D-A002-8BCA3817053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2" name="TextBox 20">
          <a:extLst>
            <a:ext uri="{FF2B5EF4-FFF2-40B4-BE49-F238E27FC236}">
              <a16:creationId xmlns:a16="http://schemas.microsoft.com/office/drawing/2014/main" id="{44DA62BC-9093-49E7-91BC-662D2527B54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3" name="TextBox 20">
          <a:extLst>
            <a:ext uri="{FF2B5EF4-FFF2-40B4-BE49-F238E27FC236}">
              <a16:creationId xmlns:a16="http://schemas.microsoft.com/office/drawing/2014/main" id="{19A4C117-6FA6-4E4D-AB09-C0624A9A77A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4" name="TextBox 20">
          <a:extLst>
            <a:ext uri="{FF2B5EF4-FFF2-40B4-BE49-F238E27FC236}">
              <a16:creationId xmlns:a16="http://schemas.microsoft.com/office/drawing/2014/main" id="{F8230B91-C915-4A60-B641-13E1FE4774F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5" name="TextBox 20">
          <a:extLst>
            <a:ext uri="{FF2B5EF4-FFF2-40B4-BE49-F238E27FC236}">
              <a16:creationId xmlns:a16="http://schemas.microsoft.com/office/drawing/2014/main" id="{969FAC5D-B451-492C-AAFB-3A40E7A93B3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6" name="TextBox 20">
          <a:extLst>
            <a:ext uri="{FF2B5EF4-FFF2-40B4-BE49-F238E27FC236}">
              <a16:creationId xmlns:a16="http://schemas.microsoft.com/office/drawing/2014/main" id="{FA5296E3-599D-45B8-89E1-4BFA9BC344F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7" name="TextBox 20">
          <a:extLst>
            <a:ext uri="{FF2B5EF4-FFF2-40B4-BE49-F238E27FC236}">
              <a16:creationId xmlns:a16="http://schemas.microsoft.com/office/drawing/2014/main" id="{DF15D810-9B67-4B98-BADE-B364106B686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8" name="TextBox 20">
          <a:extLst>
            <a:ext uri="{FF2B5EF4-FFF2-40B4-BE49-F238E27FC236}">
              <a16:creationId xmlns:a16="http://schemas.microsoft.com/office/drawing/2014/main" id="{2ECE42A3-AFE4-4450-AF15-5760F6A435D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9" name="TextBox 20">
          <a:extLst>
            <a:ext uri="{FF2B5EF4-FFF2-40B4-BE49-F238E27FC236}">
              <a16:creationId xmlns:a16="http://schemas.microsoft.com/office/drawing/2014/main" id="{B7F2E42F-CDDF-4491-9507-F917665E3E6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0" name="TextBox 20">
          <a:extLst>
            <a:ext uri="{FF2B5EF4-FFF2-40B4-BE49-F238E27FC236}">
              <a16:creationId xmlns:a16="http://schemas.microsoft.com/office/drawing/2014/main" id="{295AEE46-6723-4082-A151-9328E06D522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1" name="TextBox 80">
          <a:extLst>
            <a:ext uri="{FF2B5EF4-FFF2-40B4-BE49-F238E27FC236}">
              <a16:creationId xmlns:a16="http://schemas.microsoft.com/office/drawing/2014/main" id="{34DBEBED-BC13-41C2-9ED6-6BDDBF0ADC3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2" name="TextBox 20">
          <a:extLst>
            <a:ext uri="{FF2B5EF4-FFF2-40B4-BE49-F238E27FC236}">
              <a16:creationId xmlns:a16="http://schemas.microsoft.com/office/drawing/2014/main" id="{4870F70D-5B5C-4D44-B7F3-64864AA8B2C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3" name="TextBox 20">
          <a:extLst>
            <a:ext uri="{FF2B5EF4-FFF2-40B4-BE49-F238E27FC236}">
              <a16:creationId xmlns:a16="http://schemas.microsoft.com/office/drawing/2014/main" id="{FBC4EA2F-6E2D-4FF1-8AC8-A0D498A5FB1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4" name="TextBox 20">
          <a:extLst>
            <a:ext uri="{FF2B5EF4-FFF2-40B4-BE49-F238E27FC236}">
              <a16:creationId xmlns:a16="http://schemas.microsoft.com/office/drawing/2014/main" id="{524A4E6D-F405-4FFC-B508-56E95F7A349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5" name="TextBox 84">
          <a:extLst>
            <a:ext uri="{FF2B5EF4-FFF2-40B4-BE49-F238E27FC236}">
              <a16:creationId xmlns:a16="http://schemas.microsoft.com/office/drawing/2014/main" id="{9652B787-058A-42C1-ADAC-C62EEA444C5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6" name="TextBox 20">
          <a:extLst>
            <a:ext uri="{FF2B5EF4-FFF2-40B4-BE49-F238E27FC236}">
              <a16:creationId xmlns:a16="http://schemas.microsoft.com/office/drawing/2014/main" id="{4C1378AD-E0C9-4964-A784-2BE7B739287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7" name="TextBox 86">
          <a:extLst>
            <a:ext uri="{FF2B5EF4-FFF2-40B4-BE49-F238E27FC236}">
              <a16:creationId xmlns:a16="http://schemas.microsoft.com/office/drawing/2014/main" id="{62FC2D0E-6990-49AF-A8AC-1224D578A98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8" name="TextBox 20">
          <a:extLst>
            <a:ext uri="{FF2B5EF4-FFF2-40B4-BE49-F238E27FC236}">
              <a16:creationId xmlns:a16="http://schemas.microsoft.com/office/drawing/2014/main" id="{BC737869-9D61-4D07-AA76-661AE39CDF0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9" name="TextBox 20">
          <a:extLst>
            <a:ext uri="{FF2B5EF4-FFF2-40B4-BE49-F238E27FC236}">
              <a16:creationId xmlns:a16="http://schemas.microsoft.com/office/drawing/2014/main" id="{5D50BB60-4786-4603-B9FE-728AA8A053B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0" name="TextBox 20">
          <a:extLst>
            <a:ext uri="{FF2B5EF4-FFF2-40B4-BE49-F238E27FC236}">
              <a16:creationId xmlns:a16="http://schemas.microsoft.com/office/drawing/2014/main" id="{10F094DA-FFD5-4849-AC86-EDC976F5A12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1" name="TextBox 20">
          <a:extLst>
            <a:ext uri="{FF2B5EF4-FFF2-40B4-BE49-F238E27FC236}">
              <a16:creationId xmlns:a16="http://schemas.microsoft.com/office/drawing/2014/main" id="{03EA4ACC-FCD8-4231-BD9B-F37E6257F7C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2" name="TextBox 20">
          <a:extLst>
            <a:ext uri="{FF2B5EF4-FFF2-40B4-BE49-F238E27FC236}">
              <a16:creationId xmlns:a16="http://schemas.microsoft.com/office/drawing/2014/main" id="{18625B0B-0F81-472A-B8E5-4D2CDD7A3A8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3" name="TextBox 92">
          <a:extLst>
            <a:ext uri="{FF2B5EF4-FFF2-40B4-BE49-F238E27FC236}">
              <a16:creationId xmlns:a16="http://schemas.microsoft.com/office/drawing/2014/main" id="{21117CBE-8310-411D-ABCC-E028625D55F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4" name="TextBox 20">
          <a:extLst>
            <a:ext uri="{FF2B5EF4-FFF2-40B4-BE49-F238E27FC236}">
              <a16:creationId xmlns:a16="http://schemas.microsoft.com/office/drawing/2014/main" id="{4EB589C9-E9B0-4016-9CFE-DD11E1D5424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5" name="TextBox 20">
          <a:extLst>
            <a:ext uri="{FF2B5EF4-FFF2-40B4-BE49-F238E27FC236}">
              <a16:creationId xmlns:a16="http://schemas.microsoft.com/office/drawing/2014/main" id="{3B57CAA7-04EB-4A15-9E3B-2E8CACD3803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6" name="TextBox 20">
          <a:extLst>
            <a:ext uri="{FF2B5EF4-FFF2-40B4-BE49-F238E27FC236}">
              <a16:creationId xmlns:a16="http://schemas.microsoft.com/office/drawing/2014/main" id="{956C522C-09B9-4686-9D52-66D57718DB0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7" name="TextBox 20">
          <a:extLst>
            <a:ext uri="{FF2B5EF4-FFF2-40B4-BE49-F238E27FC236}">
              <a16:creationId xmlns:a16="http://schemas.microsoft.com/office/drawing/2014/main" id="{6DE3F6A6-1627-405F-90E2-5065770E6E1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8" name="TextBox 20">
          <a:extLst>
            <a:ext uri="{FF2B5EF4-FFF2-40B4-BE49-F238E27FC236}">
              <a16:creationId xmlns:a16="http://schemas.microsoft.com/office/drawing/2014/main" id="{44EEBB12-AF0C-4615-8C3E-7A7FC07D776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9" name="TextBox 98">
          <a:extLst>
            <a:ext uri="{FF2B5EF4-FFF2-40B4-BE49-F238E27FC236}">
              <a16:creationId xmlns:a16="http://schemas.microsoft.com/office/drawing/2014/main" id="{A04D07B5-1B56-4681-ABAE-EEB619BF827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0" name="TextBox 20">
          <a:extLst>
            <a:ext uri="{FF2B5EF4-FFF2-40B4-BE49-F238E27FC236}">
              <a16:creationId xmlns:a16="http://schemas.microsoft.com/office/drawing/2014/main" id="{A9B72E70-E1EE-4C0B-9ABA-9A78D4E6619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1" name="TextBox 20">
          <a:extLst>
            <a:ext uri="{FF2B5EF4-FFF2-40B4-BE49-F238E27FC236}">
              <a16:creationId xmlns:a16="http://schemas.microsoft.com/office/drawing/2014/main" id="{1A5E89A8-6A35-4280-95C3-F34334E8163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2" name="TextBox 20">
          <a:extLst>
            <a:ext uri="{FF2B5EF4-FFF2-40B4-BE49-F238E27FC236}">
              <a16:creationId xmlns:a16="http://schemas.microsoft.com/office/drawing/2014/main" id="{E0C31E1E-18E3-4AF5-9353-247DEF750AF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3" name="TextBox 102">
          <a:extLst>
            <a:ext uri="{FF2B5EF4-FFF2-40B4-BE49-F238E27FC236}">
              <a16:creationId xmlns:a16="http://schemas.microsoft.com/office/drawing/2014/main" id="{4C375FC0-BB10-4D4F-808F-2A35191CF88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4" name="TextBox 20">
          <a:extLst>
            <a:ext uri="{FF2B5EF4-FFF2-40B4-BE49-F238E27FC236}">
              <a16:creationId xmlns:a16="http://schemas.microsoft.com/office/drawing/2014/main" id="{7E136040-B0D4-41D0-9DFC-01BDB973DA8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5" name="TextBox 104">
          <a:extLst>
            <a:ext uri="{FF2B5EF4-FFF2-40B4-BE49-F238E27FC236}">
              <a16:creationId xmlns:a16="http://schemas.microsoft.com/office/drawing/2014/main" id="{D4A48710-9175-421B-822C-88B24744CEE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20</xdr:col>
      <xdr:colOff>509341</xdr:colOff>
      <xdr:row>7</xdr:row>
      <xdr:rowOff>126484</xdr:rowOff>
    </xdr:from>
    <xdr:to>
      <xdr:col>22</xdr:col>
      <xdr:colOff>3169537</xdr:colOff>
      <xdr:row>7</xdr:row>
      <xdr:rowOff>793234</xdr:rowOff>
    </xdr:to>
    <xdr:sp macro="" textlink="">
      <xdr:nvSpPr>
        <xdr:cNvPr id="106" name="Rectangle 105">
          <a:extLst>
            <a:ext uri="{FF2B5EF4-FFF2-40B4-BE49-F238E27FC236}">
              <a16:creationId xmlns:a16="http://schemas.microsoft.com/office/drawing/2014/main" id="{D23A9DE4-9ADB-4D59-9EF1-DF4D611AFE68}"/>
            </a:ext>
          </a:extLst>
        </xdr:cNvPr>
        <xdr:cNvSpPr/>
      </xdr:nvSpPr>
      <xdr:spPr bwMode="auto">
        <a:xfrm>
          <a:off x="30244659" y="4958257"/>
          <a:ext cx="5050105"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3200">
              <a:effectLst/>
              <a:latin typeface="+mn-lt"/>
              <a:ea typeface="+mn-ea"/>
              <a:cs typeface="+mn-cs"/>
            </a:rPr>
            <a:t>DSA &amp; DIE CUT</a:t>
          </a:r>
          <a:r>
            <a:rPr lang="en-IN" sz="3200" baseline="0">
              <a:effectLst/>
              <a:latin typeface="+mn-lt"/>
              <a:ea typeface="+mn-ea"/>
              <a:cs typeface="+mn-cs"/>
            </a:rPr>
            <a:t> Tape Assembly</a:t>
          </a:r>
          <a:r>
            <a:rPr lang="en-IN" sz="3200">
              <a:effectLst/>
              <a:latin typeface="+mn-lt"/>
              <a:ea typeface="+mn-ea"/>
              <a:cs typeface="+mn-cs"/>
            </a:rPr>
            <a:t> </a:t>
          </a:r>
          <a:endParaRPr lang="en-IN" sz="3200">
            <a:effectLst/>
          </a:endParaRPr>
        </a:p>
      </xdr:txBody>
    </xdr:sp>
    <xdr:clientData/>
  </xdr:twoCellAnchor>
  <xdr:twoCellAnchor>
    <xdr:from>
      <xdr:col>17</xdr:col>
      <xdr:colOff>991529</xdr:colOff>
      <xdr:row>7</xdr:row>
      <xdr:rowOff>2231571</xdr:rowOff>
    </xdr:from>
    <xdr:to>
      <xdr:col>22</xdr:col>
      <xdr:colOff>10325100</xdr:colOff>
      <xdr:row>7</xdr:row>
      <xdr:rowOff>4947752</xdr:rowOff>
    </xdr:to>
    <xdr:pic>
      <xdr:nvPicPr>
        <xdr:cNvPr id="122" name="Picture 121">
          <a:extLst>
            <a:ext uri="{FF2B5EF4-FFF2-40B4-BE49-F238E27FC236}">
              <a16:creationId xmlns:a16="http://schemas.microsoft.com/office/drawing/2014/main" id="{507FA506-9A77-455B-BEC2-6B606E37C942}"/>
            </a:ext>
          </a:extLst>
        </xdr:cNvPr>
        <xdr:cNvPicPr>
          <a:picLocks noChangeAspect="1" noChangeArrowheads="1"/>
        </xdr:cNvPicPr>
      </xdr:nvPicPr>
      <xdr:blipFill>
        <a:blip xmlns:r="http://schemas.openxmlformats.org/officeDocument/2006/relationships" r:embed="rId3">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a:off x="23938120" y="7063344"/>
          <a:ext cx="18512207" cy="2716181"/>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20</xdr:col>
      <xdr:colOff>478415</xdr:colOff>
      <xdr:row>8</xdr:row>
      <xdr:rowOff>272761</xdr:rowOff>
    </xdr:from>
    <xdr:to>
      <xdr:col>22</xdr:col>
      <xdr:colOff>3138611</xdr:colOff>
      <xdr:row>8</xdr:row>
      <xdr:rowOff>939511</xdr:rowOff>
    </xdr:to>
    <xdr:sp macro="" textlink="">
      <xdr:nvSpPr>
        <xdr:cNvPr id="123" name="Rectangle 122">
          <a:extLst>
            <a:ext uri="{FF2B5EF4-FFF2-40B4-BE49-F238E27FC236}">
              <a16:creationId xmlns:a16="http://schemas.microsoft.com/office/drawing/2014/main" id="{0FF25180-94EC-40CE-9D54-B5550943839C}"/>
            </a:ext>
          </a:extLst>
        </xdr:cNvPr>
        <xdr:cNvSpPr/>
      </xdr:nvSpPr>
      <xdr:spPr bwMode="auto">
        <a:xfrm>
          <a:off x="30213733" y="10299988"/>
          <a:ext cx="5050105"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3200" baseline="0"/>
            <a:t>Release Tape Assembly</a:t>
          </a:r>
          <a:r>
            <a:rPr lang="en-IN" sz="3200"/>
            <a:t> </a:t>
          </a:r>
        </a:p>
      </xdr:txBody>
    </xdr:sp>
    <xdr:clientData/>
  </xdr:twoCellAnchor>
  <xdr:twoCellAnchor>
    <xdr:from>
      <xdr:col>17</xdr:col>
      <xdr:colOff>285750</xdr:colOff>
      <xdr:row>8</xdr:row>
      <xdr:rowOff>1317813</xdr:rowOff>
    </xdr:from>
    <xdr:to>
      <xdr:col>22</xdr:col>
      <xdr:colOff>10001250</xdr:colOff>
      <xdr:row>8</xdr:row>
      <xdr:rowOff>4921250</xdr:rowOff>
    </xdr:to>
    <xdr:grpSp>
      <xdr:nvGrpSpPr>
        <xdr:cNvPr id="125" name="Group 124">
          <a:extLst>
            <a:ext uri="{FF2B5EF4-FFF2-40B4-BE49-F238E27FC236}">
              <a16:creationId xmlns:a16="http://schemas.microsoft.com/office/drawing/2014/main" id="{814AE1B6-785E-4655-8B6B-1189EA1918F7}"/>
            </a:ext>
          </a:extLst>
        </xdr:cNvPr>
        <xdr:cNvGrpSpPr/>
      </xdr:nvGrpSpPr>
      <xdr:grpSpPr>
        <a:xfrm>
          <a:off x="23177500" y="13192313"/>
          <a:ext cx="18954750" cy="3603437"/>
          <a:chOff x="202385" y="2035827"/>
          <a:chExt cx="8798107" cy="1375896"/>
        </a:xfrm>
      </xdr:grpSpPr>
      <xdr:pic>
        <xdr:nvPicPr>
          <xdr:cNvPr id="126" name="Picture 125">
            <a:extLst>
              <a:ext uri="{FF2B5EF4-FFF2-40B4-BE49-F238E27FC236}">
                <a16:creationId xmlns:a16="http://schemas.microsoft.com/office/drawing/2014/main" id="{FD91D49D-3626-7D82-CC6A-F2CA85CBF44F}"/>
              </a:ext>
            </a:extLst>
          </xdr:cNvPr>
          <xdr:cNvPicPr>
            <a:picLocks noChangeAspect="1" noChangeArrowheads="1"/>
          </xdr:cNvPicPr>
        </xdr:nvPicPr>
        <xdr:blipFill>
          <a:blip xmlns:r="http://schemas.openxmlformats.org/officeDocument/2006/relationships" r:embed="rId3">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a:off x="202385" y="2138776"/>
            <a:ext cx="8798107" cy="1272947"/>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127" name="Freeform 15">
            <a:extLst>
              <a:ext uri="{FF2B5EF4-FFF2-40B4-BE49-F238E27FC236}">
                <a16:creationId xmlns:a16="http://schemas.microsoft.com/office/drawing/2014/main" id="{E4C3C4AE-9403-E90B-DE02-384A69E22C6C}"/>
              </a:ext>
            </a:extLst>
          </xdr:cNvPr>
          <xdr:cNvSpPr/>
        </xdr:nvSpPr>
        <xdr:spPr>
          <a:xfrm>
            <a:off x="289490" y="2591692"/>
            <a:ext cx="4303747" cy="693711"/>
          </a:xfrm>
          <a:custGeom>
            <a:avLst/>
            <a:gdLst>
              <a:gd name="connsiteX0" fmla="*/ 0 w 5623133"/>
              <a:gd name="connsiteY0" fmla="*/ 914400 h 914400"/>
              <a:gd name="connsiteX1" fmla="*/ 1743342 w 5623133"/>
              <a:gd name="connsiteY1" fmla="*/ 444382 h 914400"/>
              <a:gd name="connsiteX2" fmla="*/ 3025212 w 5623133"/>
              <a:gd name="connsiteY2" fmla="*/ 213645 h 914400"/>
              <a:gd name="connsiteX3" fmla="*/ 4025070 w 5623133"/>
              <a:gd name="connsiteY3" fmla="*/ 94004 h 914400"/>
              <a:gd name="connsiteX4" fmla="*/ 4990744 w 5623133"/>
              <a:gd name="connsiteY4" fmla="*/ 17092 h 914400"/>
              <a:gd name="connsiteX5" fmla="*/ 5623133 w 5623133"/>
              <a:gd name="connsiteY5" fmla="*/ 0 h 914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623133" h="914400">
                <a:moveTo>
                  <a:pt x="0" y="914400"/>
                </a:moveTo>
                <a:cubicBezTo>
                  <a:pt x="619570" y="737787"/>
                  <a:pt x="1239140" y="561174"/>
                  <a:pt x="1743342" y="444382"/>
                </a:cubicBezTo>
                <a:cubicBezTo>
                  <a:pt x="2247544" y="327589"/>
                  <a:pt x="2644924" y="272041"/>
                  <a:pt x="3025212" y="213645"/>
                </a:cubicBezTo>
                <a:cubicBezTo>
                  <a:pt x="3405500" y="155249"/>
                  <a:pt x="3697481" y="126763"/>
                  <a:pt x="4025070" y="94004"/>
                </a:cubicBezTo>
                <a:cubicBezTo>
                  <a:pt x="4352659" y="61245"/>
                  <a:pt x="4724400" y="32759"/>
                  <a:pt x="4990744" y="17092"/>
                </a:cubicBezTo>
                <a:cubicBezTo>
                  <a:pt x="5257088" y="1425"/>
                  <a:pt x="5440110" y="712"/>
                  <a:pt x="5623133" y="0"/>
                </a:cubicBezTo>
              </a:path>
            </a:pathLst>
          </a:custGeom>
          <a:noFill/>
          <a:ln w="571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28" name="Freeform 16">
            <a:extLst>
              <a:ext uri="{FF2B5EF4-FFF2-40B4-BE49-F238E27FC236}">
                <a16:creationId xmlns:a16="http://schemas.microsoft.com/office/drawing/2014/main" id="{6ED4250D-1491-3925-AF70-875ED0574EDB}"/>
              </a:ext>
            </a:extLst>
          </xdr:cNvPr>
          <xdr:cNvSpPr/>
        </xdr:nvSpPr>
        <xdr:spPr>
          <a:xfrm rot="1116832">
            <a:off x="4667736" y="2536698"/>
            <a:ext cx="4226539" cy="743042"/>
          </a:xfrm>
          <a:custGeom>
            <a:avLst/>
            <a:gdLst>
              <a:gd name="connsiteX0" fmla="*/ 0 w 5623133"/>
              <a:gd name="connsiteY0" fmla="*/ 914400 h 914400"/>
              <a:gd name="connsiteX1" fmla="*/ 1743342 w 5623133"/>
              <a:gd name="connsiteY1" fmla="*/ 444382 h 914400"/>
              <a:gd name="connsiteX2" fmla="*/ 3025212 w 5623133"/>
              <a:gd name="connsiteY2" fmla="*/ 213645 h 914400"/>
              <a:gd name="connsiteX3" fmla="*/ 4025070 w 5623133"/>
              <a:gd name="connsiteY3" fmla="*/ 94004 h 914400"/>
              <a:gd name="connsiteX4" fmla="*/ 4990744 w 5623133"/>
              <a:gd name="connsiteY4" fmla="*/ 17092 h 914400"/>
              <a:gd name="connsiteX5" fmla="*/ 5623133 w 5623133"/>
              <a:gd name="connsiteY5" fmla="*/ 0 h 914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5623133" h="914400">
                <a:moveTo>
                  <a:pt x="0" y="914400"/>
                </a:moveTo>
                <a:cubicBezTo>
                  <a:pt x="619570" y="737787"/>
                  <a:pt x="1239140" y="561174"/>
                  <a:pt x="1743342" y="444382"/>
                </a:cubicBezTo>
                <a:cubicBezTo>
                  <a:pt x="2247544" y="327589"/>
                  <a:pt x="2644924" y="272041"/>
                  <a:pt x="3025212" y="213645"/>
                </a:cubicBezTo>
                <a:cubicBezTo>
                  <a:pt x="3405500" y="155249"/>
                  <a:pt x="3697481" y="126763"/>
                  <a:pt x="4025070" y="94004"/>
                </a:cubicBezTo>
                <a:cubicBezTo>
                  <a:pt x="4352659" y="61245"/>
                  <a:pt x="4724400" y="32759"/>
                  <a:pt x="4990744" y="17092"/>
                </a:cubicBezTo>
                <a:cubicBezTo>
                  <a:pt x="5257088" y="1425"/>
                  <a:pt x="5440110" y="712"/>
                  <a:pt x="5623133" y="0"/>
                </a:cubicBezTo>
              </a:path>
            </a:pathLst>
          </a:custGeom>
          <a:noFill/>
          <a:ln w="571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29" name="Freeform 17">
            <a:extLst>
              <a:ext uri="{FF2B5EF4-FFF2-40B4-BE49-F238E27FC236}">
                <a16:creationId xmlns:a16="http://schemas.microsoft.com/office/drawing/2014/main" id="{C1168BCF-05C2-74D5-8461-213D3C1BD94E}"/>
              </a:ext>
            </a:extLst>
          </xdr:cNvPr>
          <xdr:cNvSpPr/>
        </xdr:nvSpPr>
        <xdr:spPr>
          <a:xfrm>
            <a:off x="439926" y="2202696"/>
            <a:ext cx="4159853" cy="732610"/>
          </a:xfrm>
          <a:custGeom>
            <a:avLst/>
            <a:gdLst>
              <a:gd name="connsiteX0" fmla="*/ 0 w 5435125"/>
              <a:gd name="connsiteY0" fmla="*/ 965674 h 965674"/>
              <a:gd name="connsiteX1" fmla="*/ 717846 w 5435125"/>
              <a:gd name="connsiteY1" fmla="*/ 675117 h 965674"/>
              <a:gd name="connsiteX2" fmla="*/ 1580972 w 5435125"/>
              <a:gd name="connsiteY2" fmla="*/ 435835 h 965674"/>
              <a:gd name="connsiteX3" fmla="*/ 2512463 w 5435125"/>
              <a:gd name="connsiteY3" fmla="*/ 239282 h 965674"/>
              <a:gd name="connsiteX4" fmla="*/ 3443955 w 5435125"/>
              <a:gd name="connsiteY4" fmla="*/ 119641 h 965674"/>
              <a:gd name="connsiteX5" fmla="*/ 4554908 w 5435125"/>
              <a:gd name="connsiteY5" fmla="*/ 42729 h 965674"/>
              <a:gd name="connsiteX6" fmla="*/ 5435125 w 5435125"/>
              <a:gd name="connsiteY6" fmla="*/ 0 h 9656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5435125" h="965674">
                <a:moveTo>
                  <a:pt x="0" y="965674"/>
                </a:moveTo>
                <a:cubicBezTo>
                  <a:pt x="227175" y="864548"/>
                  <a:pt x="454351" y="763423"/>
                  <a:pt x="717846" y="675117"/>
                </a:cubicBezTo>
                <a:cubicBezTo>
                  <a:pt x="981341" y="586810"/>
                  <a:pt x="1281869" y="508474"/>
                  <a:pt x="1580972" y="435835"/>
                </a:cubicBezTo>
                <a:cubicBezTo>
                  <a:pt x="1880075" y="363196"/>
                  <a:pt x="2201966" y="291981"/>
                  <a:pt x="2512463" y="239282"/>
                </a:cubicBezTo>
                <a:cubicBezTo>
                  <a:pt x="2822960" y="186583"/>
                  <a:pt x="3103548" y="152400"/>
                  <a:pt x="3443955" y="119641"/>
                </a:cubicBezTo>
                <a:cubicBezTo>
                  <a:pt x="3784362" y="86882"/>
                  <a:pt x="4223046" y="62669"/>
                  <a:pt x="4554908" y="42729"/>
                </a:cubicBezTo>
                <a:cubicBezTo>
                  <a:pt x="4886770" y="22789"/>
                  <a:pt x="5160947" y="11394"/>
                  <a:pt x="5435125" y="0"/>
                </a:cubicBezTo>
              </a:path>
            </a:pathLst>
          </a:custGeom>
          <a:noFill/>
          <a:ln w="571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30" name="Freeform 18">
            <a:extLst>
              <a:ext uri="{FF2B5EF4-FFF2-40B4-BE49-F238E27FC236}">
                <a16:creationId xmlns:a16="http://schemas.microsoft.com/office/drawing/2014/main" id="{93CB2BF5-7D38-3C89-2F24-7C1AE8D5F5D1}"/>
              </a:ext>
            </a:extLst>
          </xdr:cNvPr>
          <xdr:cNvSpPr/>
        </xdr:nvSpPr>
        <xdr:spPr>
          <a:xfrm>
            <a:off x="4645563" y="2226798"/>
            <a:ext cx="4127150" cy="663126"/>
          </a:xfrm>
          <a:custGeom>
            <a:avLst/>
            <a:gdLst>
              <a:gd name="connsiteX0" fmla="*/ 0 w 5392397"/>
              <a:gd name="connsiteY0" fmla="*/ 10959 h 874085"/>
              <a:gd name="connsiteX1" fmla="*/ 1384419 w 5392397"/>
              <a:gd name="connsiteY1" fmla="*/ 19505 h 874085"/>
              <a:gd name="connsiteX2" fmla="*/ 2999574 w 5392397"/>
              <a:gd name="connsiteY2" fmla="*/ 190421 h 874085"/>
              <a:gd name="connsiteX3" fmla="*/ 4708733 w 5392397"/>
              <a:gd name="connsiteY3" fmla="*/ 583528 h 874085"/>
              <a:gd name="connsiteX4" fmla="*/ 5392397 w 5392397"/>
              <a:gd name="connsiteY4" fmla="*/ 874085 h 87408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392397" h="874085">
                <a:moveTo>
                  <a:pt x="0" y="10959"/>
                </a:moveTo>
                <a:cubicBezTo>
                  <a:pt x="442245" y="277"/>
                  <a:pt x="884490" y="-10405"/>
                  <a:pt x="1384419" y="19505"/>
                </a:cubicBezTo>
                <a:cubicBezTo>
                  <a:pt x="1884348" y="49415"/>
                  <a:pt x="2445522" y="96417"/>
                  <a:pt x="2999574" y="190421"/>
                </a:cubicBezTo>
                <a:cubicBezTo>
                  <a:pt x="3553626" y="284425"/>
                  <a:pt x="4309929" y="469584"/>
                  <a:pt x="4708733" y="583528"/>
                </a:cubicBezTo>
                <a:cubicBezTo>
                  <a:pt x="5107537" y="697472"/>
                  <a:pt x="5249967" y="785778"/>
                  <a:pt x="5392397" y="874085"/>
                </a:cubicBezTo>
              </a:path>
            </a:pathLst>
          </a:custGeom>
          <a:noFill/>
          <a:ln w="5715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31" name="Rectangle 130">
            <a:extLst>
              <a:ext uri="{FF2B5EF4-FFF2-40B4-BE49-F238E27FC236}">
                <a16:creationId xmlns:a16="http://schemas.microsoft.com/office/drawing/2014/main" id="{1BB9737D-AA62-52E5-C995-2671978F2478}"/>
              </a:ext>
            </a:extLst>
          </xdr:cNvPr>
          <xdr:cNvSpPr/>
        </xdr:nvSpPr>
        <xdr:spPr>
          <a:xfrm>
            <a:off x="4525938" y="2112509"/>
            <a:ext cx="72981" cy="1349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32" name="Rectangle 131">
            <a:extLst>
              <a:ext uri="{FF2B5EF4-FFF2-40B4-BE49-F238E27FC236}">
                <a16:creationId xmlns:a16="http://schemas.microsoft.com/office/drawing/2014/main" id="{8490CF2C-05A4-3643-C29A-089145F5972D}"/>
              </a:ext>
            </a:extLst>
          </xdr:cNvPr>
          <xdr:cNvSpPr/>
        </xdr:nvSpPr>
        <xdr:spPr>
          <a:xfrm>
            <a:off x="4646044" y="2112509"/>
            <a:ext cx="72981" cy="1349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33" name="Rectangle 132">
            <a:extLst>
              <a:ext uri="{FF2B5EF4-FFF2-40B4-BE49-F238E27FC236}">
                <a16:creationId xmlns:a16="http://schemas.microsoft.com/office/drawing/2014/main" id="{90CF2117-F1C3-E56F-0F6C-887930FEF749}"/>
              </a:ext>
            </a:extLst>
          </xdr:cNvPr>
          <xdr:cNvSpPr/>
        </xdr:nvSpPr>
        <xdr:spPr>
          <a:xfrm>
            <a:off x="4525938" y="2569001"/>
            <a:ext cx="72981" cy="1349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34" name="Rectangle 133">
            <a:extLst>
              <a:ext uri="{FF2B5EF4-FFF2-40B4-BE49-F238E27FC236}">
                <a16:creationId xmlns:a16="http://schemas.microsoft.com/office/drawing/2014/main" id="{2E8D040C-AF73-EB6A-F4D1-11EAE0BB7CC7}"/>
              </a:ext>
            </a:extLst>
          </xdr:cNvPr>
          <xdr:cNvSpPr/>
        </xdr:nvSpPr>
        <xdr:spPr>
          <a:xfrm>
            <a:off x="4668975" y="2576910"/>
            <a:ext cx="72981" cy="1349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35" name="Rectangle 134">
            <a:extLst>
              <a:ext uri="{FF2B5EF4-FFF2-40B4-BE49-F238E27FC236}">
                <a16:creationId xmlns:a16="http://schemas.microsoft.com/office/drawing/2014/main" id="{C8F2C7C9-7EDF-DB76-B1D1-3984037DFA52}"/>
              </a:ext>
            </a:extLst>
          </xdr:cNvPr>
          <xdr:cNvSpPr/>
        </xdr:nvSpPr>
        <xdr:spPr>
          <a:xfrm>
            <a:off x="4391980" y="2035827"/>
            <a:ext cx="468052" cy="75761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50" name="Rectangle 149">
            <a:extLst>
              <a:ext uri="{FF2B5EF4-FFF2-40B4-BE49-F238E27FC236}">
                <a16:creationId xmlns:a16="http://schemas.microsoft.com/office/drawing/2014/main" id="{3D357C88-853F-D6C0-8908-E663B5AF0EE2}"/>
              </a:ext>
            </a:extLst>
          </xdr:cNvPr>
          <xdr:cNvSpPr/>
        </xdr:nvSpPr>
        <xdr:spPr>
          <a:xfrm rot="20945842">
            <a:off x="323875" y="2883725"/>
            <a:ext cx="72981" cy="1349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51" name="Rectangle 150">
            <a:extLst>
              <a:ext uri="{FF2B5EF4-FFF2-40B4-BE49-F238E27FC236}">
                <a16:creationId xmlns:a16="http://schemas.microsoft.com/office/drawing/2014/main" id="{D3ED56E9-6D5F-F561-246C-62019894FE4E}"/>
              </a:ext>
            </a:extLst>
          </xdr:cNvPr>
          <xdr:cNvSpPr/>
        </xdr:nvSpPr>
        <xdr:spPr>
          <a:xfrm rot="367602">
            <a:off x="8794882" y="2810245"/>
            <a:ext cx="72981" cy="1349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xdr:from>
      <xdr:col>22</xdr:col>
      <xdr:colOff>9316356</xdr:colOff>
      <xdr:row>8</xdr:row>
      <xdr:rowOff>3227349</xdr:rowOff>
    </xdr:from>
    <xdr:to>
      <xdr:col>22</xdr:col>
      <xdr:colOff>9906000</xdr:colOff>
      <xdr:row>8</xdr:row>
      <xdr:rowOff>4413250</xdr:rowOff>
    </xdr:to>
    <xdr:sp macro="" textlink="">
      <xdr:nvSpPr>
        <xdr:cNvPr id="156" name="Rectangle 155">
          <a:extLst>
            <a:ext uri="{FF2B5EF4-FFF2-40B4-BE49-F238E27FC236}">
              <a16:creationId xmlns:a16="http://schemas.microsoft.com/office/drawing/2014/main" id="{22D3F483-D936-4448-8DA1-B25D3DE28287}"/>
            </a:ext>
          </a:extLst>
        </xdr:cNvPr>
        <xdr:cNvSpPr/>
      </xdr:nvSpPr>
      <xdr:spPr>
        <a:xfrm>
          <a:off x="41447356" y="13292099"/>
          <a:ext cx="589644" cy="1185901"/>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17</xdr:col>
      <xdr:colOff>392792</xdr:colOff>
      <xdr:row>8</xdr:row>
      <xdr:rowOff>3420571</xdr:rowOff>
    </xdr:from>
    <xdr:to>
      <xdr:col>17</xdr:col>
      <xdr:colOff>984250</xdr:colOff>
      <xdr:row>8</xdr:row>
      <xdr:rowOff>4540250</xdr:rowOff>
    </xdr:to>
    <xdr:sp macro="" textlink="">
      <xdr:nvSpPr>
        <xdr:cNvPr id="157" name="Rectangle 156">
          <a:extLst>
            <a:ext uri="{FF2B5EF4-FFF2-40B4-BE49-F238E27FC236}">
              <a16:creationId xmlns:a16="http://schemas.microsoft.com/office/drawing/2014/main" id="{E10CD66E-542E-4322-939D-2119C1C2E071}"/>
            </a:ext>
          </a:extLst>
        </xdr:cNvPr>
        <xdr:cNvSpPr/>
      </xdr:nvSpPr>
      <xdr:spPr>
        <a:xfrm>
          <a:off x="23284542" y="13485321"/>
          <a:ext cx="591458" cy="1119679"/>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22</xdr:col>
      <xdr:colOff>3265714</xdr:colOff>
      <xdr:row>8</xdr:row>
      <xdr:rowOff>870857</xdr:rowOff>
    </xdr:from>
    <xdr:to>
      <xdr:col>22</xdr:col>
      <xdr:colOff>9747250</xdr:colOff>
      <xdr:row>8</xdr:row>
      <xdr:rowOff>3175000</xdr:rowOff>
    </xdr:to>
    <xdr:cxnSp macro="">
      <xdr:nvCxnSpPr>
        <xdr:cNvPr id="159" name="Straight Arrow Connector 158">
          <a:extLst>
            <a:ext uri="{FF2B5EF4-FFF2-40B4-BE49-F238E27FC236}">
              <a16:creationId xmlns:a16="http://schemas.microsoft.com/office/drawing/2014/main" id="{C2396DD2-DCA6-91EF-48BF-296BC7717433}"/>
            </a:ext>
          </a:extLst>
        </xdr:cNvPr>
        <xdr:cNvCxnSpPr/>
      </xdr:nvCxnSpPr>
      <xdr:spPr bwMode="auto">
        <a:xfrm>
          <a:off x="35396714" y="10935607"/>
          <a:ext cx="6481536" cy="2304143"/>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576804</xdr:colOff>
      <xdr:row>8</xdr:row>
      <xdr:rowOff>952500</xdr:rowOff>
    </xdr:from>
    <xdr:to>
      <xdr:col>22</xdr:col>
      <xdr:colOff>1111250</xdr:colOff>
      <xdr:row>8</xdr:row>
      <xdr:rowOff>1317813</xdr:rowOff>
    </xdr:to>
    <xdr:cxnSp macro="">
      <xdr:nvCxnSpPr>
        <xdr:cNvPr id="161" name="Straight Arrow Connector 160">
          <a:extLst>
            <a:ext uri="{FF2B5EF4-FFF2-40B4-BE49-F238E27FC236}">
              <a16:creationId xmlns:a16="http://schemas.microsoft.com/office/drawing/2014/main" id="{34911FA1-C90C-13AE-CC47-9765240D27CF}"/>
            </a:ext>
          </a:extLst>
        </xdr:cNvPr>
        <xdr:cNvCxnSpPr>
          <a:endCxn id="135" idx="0"/>
        </xdr:cNvCxnSpPr>
      </xdr:nvCxnSpPr>
      <xdr:spPr bwMode="auto">
        <a:xfrm flipH="1">
          <a:off x="32707804" y="11017250"/>
          <a:ext cx="534446" cy="365313"/>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17</xdr:col>
      <xdr:colOff>793750</xdr:colOff>
      <xdr:row>8</xdr:row>
      <xdr:rowOff>938892</xdr:rowOff>
    </xdr:from>
    <xdr:to>
      <xdr:col>20</xdr:col>
      <xdr:colOff>544285</xdr:colOff>
      <xdr:row>8</xdr:row>
      <xdr:rowOff>3333750</xdr:rowOff>
    </xdr:to>
    <xdr:cxnSp macro="">
      <xdr:nvCxnSpPr>
        <xdr:cNvPr id="163" name="Straight Arrow Connector 162">
          <a:extLst>
            <a:ext uri="{FF2B5EF4-FFF2-40B4-BE49-F238E27FC236}">
              <a16:creationId xmlns:a16="http://schemas.microsoft.com/office/drawing/2014/main" id="{CC6E19E3-B0FF-C84B-27FD-33EE4D67F83D}"/>
            </a:ext>
          </a:extLst>
        </xdr:cNvPr>
        <xdr:cNvCxnSpPr/>
      </xdr:nvCxnSpPr>
      <xdr:spPr bwMode="auto">
        <a:xfrm flipH="1">
          <a:off x="23685500" y="11003642"/>
          <a:ext cx="6576785" cy="2394858"/>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21</xdr:col>
      <xdr:colOff>865909</xdr:colOff>
      <xdr:row>7</xdr:row>
      <xdr:rowOff>857250</xdr:rowOff>
    </xdr:from>
    <xdr:to>
      <xdr:col>22</xdr:col>
      <xdr:colOff>412750</xdr:colOff>
      <xdr:row>7</xdr:row>
      <xdr:rowOff>2303318</xdr:rowOff>
    </xdr:to>
    <xdr:cxnSp macro="">
      <xdr:nvCxnSpPr>
        <xdr:cNvPr id="165" name="Straight Arrow Connector 164">
          <a:extLst>
            <a:ext uri="{FF2B5EF4-FFF2-40B4-BE49-F238E27FC236}">
              <a16:creationId xmlns:a16="http://schemas.microsoft.com/office/drawing/2014/main" id="{7516B7E7-AFEF-6A7C-26E4-9C3462D845B2}"/>
            </a:ext>
          </a:extLst>
        </xdr:cNvPr>
        <xdr:cNvCxnSpPr/>
      </xdr:nvCxnSpPr>
      <xdr:spPr bwMode="auto">
        <a:xfrm flipH="1">
          <a:off x="31790409" y="5715000"/>
          <a:ext cx="753341" cy="1446068"/>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18</xdr:col>
      <xdr:colOff>277091</xdr:colOff>
      <xdr:row>7</xdr:row>
      <xdr:rowOff>273627</xdr:rowOff>
    </xdr:from>
    <xdr:to>
      <xdr:col>20</xdr:col>
      <xdr:colOff>481445</xdr:colOff>
      <xdr:row>7</xdr:row>
      <xdr:rowOff>3775363</xdr:rowOff>
    </xdr:to>
    <xdr:cxnSp macro="">
      <xdr:nvCxnSpPr>
        <xdr:cNvPr id="166" name="Straight Arrow Connector 165">
          <a:extLst>
            <a:ext uri="{FF2B5EF4-FFF2-40B4-BE49-F238E27FC236}">
              <a16:creationId xmlns:a16="http://schemas.microsoft.com/office/drawing/2014/main" id="{A58A9037-5390-49DA-8403-4602FD3471DD}"/>
            </a:ext>
          </a:extLst>
        </xdr:cNvPr>
        <xdr:cNvCxnSpPr/>
      </xdr:nvCxnSpPr>
      <xdr:spPr bwMode="auto">
        <a:xfrm flipH="1">
          <a:off x="24418636" y="5105400"/>
          <a:ext cx="5798127" cy="3501736"/>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3238500</xdr:colOff>
      <xdr:row>7</xdr:row>
      <xdr:rowOff>432955</xdr:rowOff>
    </xdr:from>
    <xdr:to>
      <xdr:col>22</xdr:col>
      <xdr:colOff>10009909</xdr:colOff>
      <xdr:row>7</xdr:row>
      <xdr:rowOff>3740727</xdr:rowOff>
    </xdr:to>
    <xdr:cxnSp macro="">
      <xdr:nvCxnSpPr>
        <xdr:cNvPr id="169" name="Straight Arrow Connector 168">
          <a:extLst>
            <a:ext uri="{FF2B5EF4-FFF2-40B4-BE49-F238E27FC236}">
              <a16:creationId xmlns:a16="http://schemas.microsoft.com/office/drawing/2014/main" id="{CF2F7B47-C1AE-4AF4-9EC8-C7265F95D76C}"/>
            </a:ext>
          </a:extLst>
        </xdr:cNvPr>
        <xdr:cNvCxnSpPr/>
      </xdr:nvCxnSpPr>
      <xdr:spPr bwMode="auto">
        <a:xfrm>
          <a:off x="35363727" y="5264728"/>
          <a:ext cx="6771409" cy="3307772"/>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wsDr>
</file>

<file path=xl/drawings/drawing11.xml><?xml version="1.0" encoding="utf-8"?>
<xdr:wsDr xmlns:xdr="http://schemas.openxmlformats.org/drawingml/2006/spreadsheetDrawing" xmlns:a="http://schemas.openxmlformats.org/drawingml/2006/main">
  <xdr:twoCellAnchor>
    <xdr:from>
      <xdr:col>19</xdr:col>
      <xdr:colOff>304800</xdr:colOff>
      <xdr:row>1</xdr:row>
      <xdr:rowOff>123824</xdr:rowOff>
    </xdr:from>
    <xdr:to>
      <xdr:col>19</xdr:col>
      <xdr:colOff>487680</xdr:colOff>
      <xdr:row>1</xdr:row>
      <xdr:rowOff>306704</xdr:rowOff>
    </xdr:to>
    <xdr:sp macro="" textlink="">
      <xdr:nvSpPr>
        <xdr:cNvPr id="2" name="Oval 213">
          <a:extLst>
            <a:ext uri="{FF2B5EF4-FFF2-40B4-BE49-F238E27FC236}">
              <a16:creationId xmlns:a16="http://schemas.microsoft.com/office/drawing/2014/main" id="{17717381-FDF0-4737-B66B-2B455C8E3170}"/>
            </a:ext>
          </a:extLst>
        </xdr:cNvPr>
        <xdr:cNvSpPr>
          <a:spLocks noChangeArrowheads="1"/>
        </xdr:cNvSpPr>
      </xdr:nvSpPr>
      <xdr:spPr bwMode="auto">
        <a:xfrm>
          <a:off x="28784550" y="123824"/>
          <a:ext cx="182880" cy="182880"/>
        </a:xfrm>
        <a:prstGeom prst="ellipse">
          <a:avLst/>
        </a:prstGeom>
        <a:solidFill>
          <a:srgbClr val="008000"/>
        </a:solidFill>
        <a:ln w="9525">
          <a:solidFill>
            <a:srgbClr val="000000"/>
          </a:solidFill>
          <a:round/>
          <a:headEnd/>
          <a:tailEnd/>
        </a:ln>
      </xdr:spPr>
    </xdr:sp>
    <xdr:clientData/>
  </xdr:twoCellAnchor>
  <xdr:twoCellAnchor>
    <xdr:from>
      <xdr:col>19</xdr:col>
      <xdr:colOff>314325</xdr:colOff>
      <xdr:row>2</xdr:row>
      <xdr:rowOff>142875</xdr:rowOff>
    </xdr:from>
    <xdr:to>
      <xdr:col>19</xdr:col>
      <xdr:colOff>497205</xdr:colOff>
      <xdr:row>2</xdr:row>
      <xdr:rowOff>325755</xdr:rowOff>
    </xdr:to>
    <xdr:sp macro="" textlink="">
      <xdr:nvSpPr>
        <xdr:cNvPr id="3" name="Rectangle 214">
          <a:extLst>
            <a:ext uri="{FF2B5EF4-FFF2-40B4-BE49-F238E27FC236}">
              <a16:creationId xmlns:a16="http://schemas.microsoft.com/office/drawing/2014/main" id="{F4B14527-93F4-41DA-8BA8-4F5E6F118C49}"/>
            </a:ext>
          </a:extLst>
        </xdr:cNvPr>
        <xdr:cNvSpPr>
          <a:spLocks noChangeArrowheads="1"/>
        </xdr:cNvSpPr>
      </xdr:nvSpPr>
      <xdr:spPr bwMode="auto">
        <a:xfrm>
          <a:off x="28794075" y="1066800"/>
          <a:ext cx="182880" cy="182880"/>
        </a:xfrm>
        <a:prstGeom prst="rect">
          <a:avLst/>
        </a:prstGeom>
        <a:solidFill>
          <a:srgbClr val="0000FF"/>
        </a:solidFill>
        <a:ln w="9525">
          <a:solidFill>
            <a:srgbClr val="000000"/>
          </a:solidFill>
          <a:miter lim="800000"/>
          <a:headEnd/>
          <a:tailEnd/>
        </a:ln>
      </xdr:spPr>
    </xdr:sp>
    <xdr:clientData/>
  </xdr:twoCellAnchor>
  <xdr:twoCellAnchor>
    <xdr:from>
      <xdr:col>19</xdr:col>
      <xdr:colOff>304799</xdr:colOff>
      <xdr:row>3</xdr:row>
      <xdr:rowOff>104774</xdr:rowOff>
    </xdr:from>
    <xdr:to>
      <xdr:col>19</xdr:col>
      <xdr:colOff>487679</xdr:colOff>
      <xdr:row>3</xdr:row>
      <xdr:rowOff>287654</xdr:rowOff>
    </xdr:to>
    <xdr:sp macro="" textlink="">
      <xdr:nvSpPr>
        <xdr:cNvPr id="4" name="AutoShape 215">
          <a:extLst>
            <a:ext uri="{FF2B5EF4-FFF2-40B4-BE49-F238E27FC236}">
              <a16:creationId xmlns:a16="http://schemas.microsoft.com/office/drawing/2014/main" id="{81B2792E-22B5-46AC-A0E9-DE512CA4CB58}"/>
            </a:ext>
          </a:extLst>
        </xdr:cNvPr>
        <xdr:cNvSpPr>
          <a:spLocks noChangeArrowheads="1"/>
        </xdr:cNvSpPr>
      </xdr:nvSpPr>
      <xdr:spPr bwMode="auto">
        <a:xfrm>
          <a:off x="28784549" y="1952624"/>
          <a:ext cx="182880" cy="18288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19</xdr:col>
      <xdr:colOff>238124</xdr:colOff>
      <xdr:row>4</xdr:row>
      <xdr:rowOff>85723</xdr:rowOff>
    </xdr:from>
    <xdr:to>
      <xdr:col>19</xdr:col>
      <xdr:colOff>512444</xdr:colOff>
      <xdr:row>4</xdr:row>
      <xdr:rowOff>268603</xdr:rowOff>
    </xdr:to>
    <xdr:sp macro="" textlink="">
      <xdr:nvSpPr>
        <xdr:cNvPr id="5" name="Freeform 3">
          <a:extLst>
            <a:ext uri="{FF2B5EF4-FFF2-40B4-BE49-F238E27FC236}">
              <a16:creationId xmlns:a16="http://schemas.microsoft.com/office/drawing/2014/main" id="{23B5BA66-C6B7-45EC-95F5-65CC0F9AFA31}"/>
            </a:ext>
          </a:extLst>
        </xdr:cNvPr>
        <xdr:cNvSpPr>
          <a:spLocks/>
        </xdr:cNvSpPr>
      </xdr:nvSpPr>
      <xdr:spPr bwMode="auto">
        <a:xfrm>
          <a:off x="28717874" y="2857498"/>
          <a:ext cx="274320" cy="182880"/>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lgn="ctr">
          <a:solidFill>
            <a:srgbClr val="000000"/>
          </a:solidFill>
          <a:round/>
          <a:headEnd/>
          <a:tailEnd/>
        </a:ln>
      </xdr:spPr>
    </xdr:sp>
    <xdr:clientData/>
  </xdr:twoCellAnchor>
  <xdr:twoCellAnchor editAs="oneCell">
    <xdr:from>
      <xdr:col>7</xdr:col>
      <xdr:colOff>322512</xdr:colOff>
      <xdr:row>1</xdr:row>
      <xdr:rowOff>100014</xdr:rowOff>
    </xdr:from>
    <xdr:to>
      <xdr:col>13</xdr:col>
      <xdr:colOff>833437</xdr:colOff>
      <xdr:row>5</xdr:row>
      <xdr:rowOff>95250</xdr:rowOff>
    </xdr:to>
    <xdr:pic>
      <xdr:nvPicPr>
        <xdr:cNvPr id="6" name="Picture 43">
          <a:extLst>
            <a:ext uri="{FF2B5EF4-FFF2-40B4-BE49-F238E27FC236}">
              <a16:creationId xmlns:a16="http://schemas.microsoft.com/office/drawing/2014/main" id="{FC259557-4FA3-48BB-BC5D-20A197D5867C}"/>
            </a:ext>
          </a:extLst>
        </xdr:cNvPr>
        <xdr:cNvPicPr>
          <a:picLocks noChangeAspect="1"/>
        </xdr:cNvPicPr>
      </xdr:nvPicPr>
      <xdr:blipFill>
        <a:blip xmlns:r="http://schemas.openxmlformats.org/officeDocument/2006/relationships" r:embed="rId1" cstate="print"/>
        <a:srcRect/>
        <a:stretch>
          <a:fillRect/>
        </a:stretch>
      </xdr:blipFill>
      <xdr:spPr bwMode="auto">
        <a:xfrm>
          <a:off x="10666662" y="100014"/>
          <a:ext cx="8169025" cy="3690936"/>
        </a:xfrm>
        <a:prstGeom prst="rect">
          <a:avLst/>
        </a:prstGeom>
        <a:noFill/>
        <a:ln w="9525">
          <a:noFill/>
          <a:miter lim="800000"/>
          <a:headEnd/>
          <a:tailEnd/>
        </a:ln>
      </xdr:spPr>
    </xdr:pic>
    <xdr:clientData/>
  </xdr:twoCellAnchor>
  <xdr:twoCellAnchor>
    <xdr:from>
      <xdr:col>0</xdr:col>
      <xdr:colOff>238126</xdr:colOff>
      <xdr:row>10</xdr:row>
      <xdr:rowOff>226068</xdr:rowOff>
    </xdr:from>
    <xdr:to>
      <xdr:col>0</xdr:col>
      <xdr:colOff>952500</xdr:colOff>
      <xdr:row>13</xdr:row>
      <xdr:rowOff>57150</xdr:rowOff>
    </xdr:to>
    <xdr:sp macro="" textlink="">
      <xdr:nvSpPr>
        <xdr:cNvPr id="7" name="Freeform 3">
          <a:extLst>
            <a:ext uri="{FF2B5EF4-FFF2-40B4-BE49-F238E27FC236}">
              <a16:creationId xmlns:a16="http://schemas.microsoft.com/office/drawing/2014/main" id="{91B3D2FF-D3C8-4201-A610-2EFED0AB0A08}"/>
            </a:ext>
          </a:extLst>
        </xdr:cNvPr>
        <xdr:cNvSpPr>
          <a:spLocks/>
        </xdr:cNvSpPr>
      </xdr:nvSpPr>
      <xdr:spPr bwMode="auto">
        <a:xfrm>
          <a:off x="238126" y="16008993"/>
          <a:ext cx="714374" cy="1697982"/>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solidFill>
            <a:srgbClr val="000000"/>
          </a:solidFill>
          <a:round/>
          <a:headEnd/>
          <a:tailEnd/>
        </a:ln>
      </xdr:spPr>
    </xdr:sp>
    <xdr:clientData/>
  </xdr:twoCellAnchor>
  <xdr:twoCellAnchor>
    <xdr:from>
      <xdr:col>18</xdr:col>
      <xdr:colOff>171450</xdr:colOff>
      <xdr:row>9</xdr:row>
      <xdr:rowOff>152399</xdr:rowOff>
    </xdr:from>
    <xdr:to>
      <xdr:col>19</xdr:col>
      <xdr:colOff>381000</xdr:colOff>
      <xdr:row>10</xdr:row>
      <xdr:rowOff>552450</xdr:rowOff>
    </xdr:to>
    <xdr:grpSp>
      <xdr:nvGrpSpPr>
        <xdr:cNvPr id="8" name="Group 7">
          <a:extLst>
            <a:ext uri="{FF2B5EF4-FFF2-40B4-BE49-F238E27FC236}">
              <a16:creationId xmlns:a16="http://schemas.microsoft.com/office/drawing/2014/main" id="{620F25B7-8089-4DF2-BC05-F27E9BC1CAF8}"/>
            </a:ext>
          </a:extLst>
        </xdr:cNvPr>
        <xdr:cNvGrpSpPr/>
      </xdr:nvGrpSpPr>
      <xdr:grpSpPr>
        <a:xfrm>
          <a:off x="24337736" y="17351828"/>
          <a:ext cx="4618264" cy="1162051"/>
          <a:chOff x="9020176" y="5810251"/>
          <a:chExt cx="469794" cy="428624"/>
        </a:xfrm>
      </xdr:grpSpPr>
      <xdr:pic>
        <xdr:nvPicPr>
          <xdr:cNvPr id="9" name="Picture 92" descr="images">
            <a:extLst>
              <a:ext uri="{FF2B5EF4-FFF2-40B4-BE49-F238E27FC236}">
                <a16:creationId xmlns:a16="http://schemas.microsoft.com/office/drawing/2014/main" id="{109588CE-05E0-BF2D-2332-4B9880FF03DE}"/>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37296" y="5819775"/>
            <a:ext cx="452674" cy="398603"/>
          </a:xfrm>
          <a:prstGeom prst="rect">
            <a:avLst/>
          </a:prstGeom>
          <a:noFill/>
          <a:ln w="38100">
            <a:solidFill>
              <a:srgbClr val="FF0000"/>
            </a:solidFill>
            <a:miter lim="800000"/>
            <a:headEnd/>
            <a:tailEnd/>
          </a:ln>
        </xdr:spPr>
      </xdr:pic>
      <xdr:cxnSp macro="">
        <xdr:nvCxnSpPr>
          <xdr:cNvPr id="10" name="Straight Connector 55">
            <a:extLst>
              <a:ext uri="{FF2B5EF4-FFF2-40B4-BE49-F238E27FC236}">
                <a16:creationId xmlns:a16="http://schemas.microsoft.com/office/drawing/2014/main" id="{8ECD2BA0-8726-CA2B-CDC3-4BC71320A9B0}"/>
              </a:ext>
            </a:extLst>
          </xdr:cNvPr>
          <xdr:cNvCxnSpPr>
            <a:cxnSpLocks noChangeShapeType="1"/>
          </xdr:cNvCxnSpPr>
        </xdr:nvCxnSpPr>
        <xdr:spPr bwMode="auto">
          <a:xfrm rot="10800000" flipV="1">
            <a:off x="9020176" y="5810251"/>
            <a:ext cx="466725" cy="428624"/>
          </a:xfrm>
          <a:prstGeom prst="line">
            <a:avLst/>
          </a:prstGeom>
          <a:noFill/>
          <a:ln w="41275" algn="ctr">
            <a:solidFill>
              <a:srgbClr val="FF0000"/>
            </a:solidFill>
            <a:round/>
            <a:headEnd/>
            <a:tailEnd/>
          </a:ln>
        </xdr:spPr>
      </xdr:cxnSp>
    </xdr:grpSp>
    <xdr:clientData/>
  </xdr:twoCellAnchor>
  <xdr:twoCellAnchor editAs="oneCell">
    <xdr:from>
      <xdr:col>13</xdr:col>
      <xdr:colOff>504826</xdr:colOff>
      <xdr:row>9</xdr:row>
      <xdr:rowOff>190500</xdr:rowOff>
    </xdr:from>
    <xdr:to>
      <xdr:col>14</xdr:col>
      <xdr:colOff>342900</xdr:colOff>
      <xdr:row>10</xdr:row>
      <xdr:rowOff>174172</xdr:rowOff>
    </xdr:to>
    <xdr:pic>
      <xdr:nvPicPr>
        <xdr:cNvPr id="11" name="Picture 92" descr="images">
          <a:extLst>
            <a:ext uri="{FF2B5EF4-FFF2-40B4-BE49-F238E27FC236}">
              <a16:creationId xmlns:a16="http://schemas.microsoft.com/office/drawing/2014/main" id="{B9C990B2-B61E-4281-9A0E-FB3279FA4359}"/>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507076" y="15449550"/>
          <a:ext cx="885824" cy="752475"/>
        </a:xfrm>
        <a:prstGeom prst="rect">
          <a:avLst/>
        </a:prstGeom>
        <a:noFill/>
        <a:ln w="38100">
          <a:solidFill>
            <a:srgbClr val="FF0000"/>
          </a:solidFill>
          <a:miter lim="800000"/>
          <a:headEnd/>
          <a:tailEnd/>
        </a:ln>
      </xdr:spPr>
    </xdr:pic>
    <xdr:clientData/>
  </xdr:twoCellAnchor>
  <xdr:twoCellAnchor>
    <xdr:from>
      <xdr:col>11</xdr:col>
      <xdr:colOff>0</xdr:colOff>
      <xdr:row>7</xdr:row>
      <xdr:rowOff>0</xdr:rowOff>
    </xdr:from>
    <xdr:to>
      <xdr:col>16</xdr:col>
      <xdr:colOff>971550</xdr:colOff>
      <xdr:row>7</xdr:row>
      <xdr:rowOff>1143000</xdr:rowOff>
    </xdr:to>
    <xdr:sp macro="" textlink="">
      <xdr:nvSpPr>
        <xdr:cNvPr id="12" name="TextBox 20">
          <a:extLst>
            <a:ext uri="{FF2B5EF4-FFF2-40B4-BE49-F238E27FC236}">
              <a16:creationId xmlns:a16="http://schemas.microsoft.com/office/drawing/2014/main" id="{D6835C29-4FA8-459A-9D12-94FB6BC39F1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 name="TextBox 20">
          <a:extLst>
            <a:ext uri="{FF2B5EF4-FFF2-40B4-BE49-F238E27FC236}">
              <a16:creationId xmlns:a16="http://schemas.microsoft.com/office/drawing/2014/main" id="{4CB44DC3-FA13-4526-B7D3-101C5266510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4" name="TextBox 13">
          <a:extLst>
            <a:ext uri="{FF2B5EF4-FFF2-40B4-BE49-F238E27FC236}">
              <a16:creationId xmlns:a16="http://schemas.microsoft.com/office/drawing/2014/main" id="{EFDF75A6-4D56-40BD-901A-6970E4A7D62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5" name="TextBox 20">
          <a:extLst>
            <a:ext uri="{FF2B5EF4-FFF2-40B4-BE49-F238E27FC236}">
              <a16:creationId xmlns:a16="http://schemas.microsoft.com/office/drawing/2014/main" id="{F8E82B47-69D1-4A56-A21D-EB889C34A77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6" name="TextBox 15">
          <a:extLst>
            <a:ext uri="{FF2B5EF4-FFF2-40B4-BE49-F238E27FC236}">
              <a16:creationId xmlns:a16="http://schemas.microsoft.com/office/drawing/2014/main" id="{F5A72F49-C20C-4FE8-BACE-6B3B943853C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 name="TextBox 20">
          <a:extLst>
            <a:ext uri="{FF2B5EF4-FFF2-40B4-BE49-F238E27FC236}">
              <a16:creationId xmlns:a16="http://schemas.microsoft.com/office/drawing/2014/main" id="{04C8584E-0A69-42CD-9D3E-F3FB183E816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8" name="TextBox 20">
          <a:extLst>
            <a:ext uri="{FF2B5EF4-FFF2-40B4-BE49-F238E27FC236}">
              <a16:creationId xmlns:a16="http://schemas.microsoft.com/office/drawing/2014/main" id="{EBC71006-4AAF-4A67-BD85-A0C151C15AC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9" name="TextBox 18">
          <a:extLst>
            <a:ext uri="{FF2B5EF4-FFF2-40B4-BE49-F238E27FC236}">
              <a16:creationId xmlns:a16="http://schemas.microsoft.com/office/drawing/2014/main" id="{44164B4A-567A-4DA8-A820-B703DE15329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0" name="TextBox 20">
          <a:extLst>
            <a:ext uri="{FF2B5EF4-FFF2-40B4-BE49-F238E27FC236}">
              <a16:creationId xmlns:a16="http://schemas.microsoft.com/office/drawing/2014/main" id="{0B3BE95F-E045-4D0F-835B-E0CC6A314AB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1" name="TextBox 20">
          <a:extLst>
            <a:ext uri="{FF2B5EF4-FFF2-40B4-BE49-F238E27FC236}">
              <a16:creationId xmlns:a16="http://schemas.microsoft.com/office/drawing/2014/main" id="{FF0DE65E-A849-4F9D-972C-150F9F58F00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2" name="TextBox 20">
          <a:extLst>
            <a:ext uri="{FF2B5EF4-FFF2-40B4-BE49-F238E27FC236}">
              <a16:creationId xmlns:a16="http://schemas.microsoft.com/office/drawing/2014/main" id="{7B9255A7-BE60-47C2-B3F0-91F4CB555C9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3" name="TextBox 20">
          <a:extLst>
            <a:ext uri="{FF2B5EF4-FFF2-40B4-BE49-F238E27FC236}">
              <a16:creationId xmlns:a16="http://schemas.microsoft.com/office/drawing/2014/main" id="{E178A4AD-EFF7-47E1-A154-7DC022264E1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4" name="TextBox 20">
          <a:extLst>
            <a:ext uri="{FF2B5EF4-FFF2-40B4-BE49-F238E27FC236}">
              <a16:creationId xmlns:a16="http://schemas.microsoft.com/office/drawing/2014/main" id="{794BB721-563E-432F-8F33-6970F580336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5" name="TextBox 24">
          <a:extLst>
            <a:ext uri="{FF2B5EF4-FFF2-40B4-BE49-F238E27FC236}">
              <a16:creationId xmlns:a16="http://schemas.microsoft.com/office/drawing/2014/main" id="{4F98555A-248C-4F2D-B458-7A5EBD98774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6" name="TextBox 20">
          <a:extLst>
            <a:ext uri="{FF2B5EF4-FFF2-40B4-BE49-F238E27FC236}">
              <a16:creationId xmlns:a16="http://schemas.microsoft.com/office/drawing/2014/main" id="{0210A4E3-2FF7-4D6F-BAE5-5AB90884978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7" name="TextBox 20">
          <a:extLst>
            <a:ext uri="{FF2B5EF4-FFF2-40B4-BE49-F238E27FC236}">
              <a16:creationId xmlns:a16="http://schemas.microsoft.com/office/drawing/2014/main" id="{19E2E097-601B-412D-A95C-CE5E1352AC3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8" name="TextBox 20">
          <a:extLst>
            <a:ext uri="{FF2B5EF4-FFF2-40B4-BE49-F238E27FC236}">
              <a16:creationId xmlns:a16="http://schemas.microsoft.com/office/drawing/2014/main" id="{B9005B5C-B681-436E-A689-BB434C9AF9E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9" name="TextBox 28">
          <a:extLst>
            <a:ext uri="{FF2B5EF4-FFF2-40B4-BE49-F238E27FC236}">
              <a16:creationId xmlns:a16="http://schemas.microsoft.com/office/drawing/2014/main" id="{AF8D8EB9-2764-4818-B59F-13DBF6382D9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0" name="TextBox 20">
          <a:extLst>
            <a:ext uri="{FF2B5EF4-FFF2-40B4-BE49-F238E27FC236}">
              <a16:creationId xmlns:a16="http://schemas.microsoft.com/office/drawing/2014/main" id="{1506E214-C557-4CDB-B6B9-EF0E5DDA1D3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1" name="TextBox 20">
          <a:extLst>
            <a:ext uri="{FF2B5EF4-FFF2-40B4-BE49-F238E27FC236}">
              <a16:creationId xmlns:a16="http://schemas.microsoft.com/office/drawing/2014/main" id="{AEDC8138-1CDF-4619-A1B1-111E6600F54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2" name="TextBox 20">
          <a:extLst>
            <a:ext uri="{FF2B5EF4-FFF2-40B4-BE49-F238E27FC236}">
              <a16:creationId xmlns:a16="http://schemas.microsoft.com/office/drawing/2014/main" id="{DAACEF45-1D8E-492B-82D8-C95ECC9A1C5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3" name="TextBox 20">
          <a:extLst>
            <a:ext uri="{FF2B5EF4-FFF2-40B4-BE49-F238E27FC236}">
              <a16:creationId xmlns:a16="http://schemas.microsoft.com/office/drawing/2014/main" id="{4F2285D1-2A86-4F71-ABC9-B36A6FFFB1C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4" name="TextBox 20">
          <a:extLst>
            <a:ext uri="{FF2B5EF4-FFF2-40B4-BE49-F238E27FC236}">
              <a16:creationId xmlns:a16="http://schemas.microsoft.com/office/drawing/2014/main" id="{6FEA66B2-408C-4219-B698-7FDDBD0253C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5" name="TextBox 20">
          <a:extLst>
            <a:ext uri="{FF2B5EF4-FFF2-40B4-BE49-F238E27FC236}">
              <a16:creationId xmlns:a16="http://schemas.microsoft.com/office/drawing/2014/main" id="{5651475B-2B25-4BD2-A0E5-B9FEBC6278F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6" name="TextBox 20">
          <a:extLst>
            <a:ext uri="{FF2B5EF4-FFF2-40B4-BE49-F238E27FC236}">
              <a16:creationId xmlns:a16="http://schemas.microsoft.com/office/drawing/2014/main" id="{B723E9F4-D833-4465-B15F-1BB3C74738A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7" name="TextBox 20">
          <a:extLst>
            <a:ext uri="{FF2B5EF4-FFF2-40B4-BE49-F238E27FC236}">
              <a16:creationId xmlns:a16="http://schemas.microsoft.com/office/drawing/2014/main" id="{AAD88E9D-CEB0-4728-A15E-680580CB961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8" name="TextBox 20">
          <a:extLst>
            <a:ext uri="{FF2B5EF4-FFF2-40B4-BE49-F238E27FC236}">
              <a16:creationId xmlns:a16="http://schemas.microsoft.com/office/drawing/2014/main" id="{0F9E6C88-B352-4A8B-83F9-7E7284B3A3D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9" name="TextBox 20">
          <a:extLst>
            <a:ext uri="{FF2B5EF4-FFF2-40B4-BE49-F238E27FC236}">
              <a16:creationId xmlns:a16="http://schemas.microsoft.com/office/drawing/2014/main" id="{89642DEE-811A-4C82-BC2D-6024B938035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0" name="TextBox 20">
          <a:extLst>
            <a:ext uri="{FF2B5EF4-FFF2-40B4-BE49-F238E27FC236}">
              <a16:creationId xmlns:a16="http://schemas.microsoft.com/office/drawing/2014/main" id="{836D49F2-E212-4A0D-843B-BE24D5D7399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1" name="TextBox 40">
          <a:extLst>
            <a:ext uri="{FF2B5EF4-FFF2-40B4-BE49-F238E27FC236}">
              <a16:creationId xmlns:a16="http://schemas.microsoft.com/office/drawing/2014/main" id="{C47E582E-E369-4093-9B02-2808375E0F7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2" name="TextBox 20">
          <a:extLst>
            <a:ext uri="{FF2B5EF4-FFF2-40B4-BE49-F238E27FC236}">
              <a16:creationId xmlns:a16="http://schemas.microsoft.com/office/drawing/2014/main" id="{42D6E37E-8E68-4A61-BB4F-2205E236500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3" name="TextBox 20">
          <a:extLst>
            <a:ext uri="{FF2B5EF4-FFF2-40B4-BE49-F238E27FC236}">
              <a16:creationId xmlns:a16="http://schemas.microsoft.com/office/drawing/2014/main" id="{9B1641F5-DE97-4978-B3C1-394A2F11CAD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4" name="TextBox 20">
          <a:extLst>
            <a:ext uri="{FF2B5EF4-FFF2-40B4-BE49-F238E27FC236}">
              <a16:creationId xmlns:a16="http://schemas.microsoft.com/office/drawing/2014/main" id="{ADECBCD3-D515-42BE-90B0-F0C9A2EE8A5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5" name="TextBox 44">
          <a:extLst>
            <a:ext uri="{FF2B5EF4-FFF2-40B4-BE49-F238E27FC236}">
              <a16:creationId xmlns:a16="http://schemas.microsoft.com/office/drawing/2014/main" id="{E0D95339-6450-4746-A8ED-25ADA223C4A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6" name="TextBox 20">
          <a:extLst>
            <a:ext uri="{FF2B5EF4-FFF2-40B4-BE49-F238E27FC236}">
              <a16:creationId xmlns:a16="http://schemas.microsoft.com/office/drawing/2014/main" id="{A33475AE-9DEE-4030-A79D-222D8F7BD89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7" name="TextBox 46">
          <a:extLst>
            <a:ext uri="{FF2B5EF4-FFF2-40B4-BE49-F238E27FC236}">
              <a16:creationId xmlns:a16="http://schemas.microsoft.com/office/drawing/2014/main" id="{D2E3F282-6273-4291-819D-47E51863789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8" name="TextBox 20">
          <a:extLst>
            <a:ext uri="{FF2B5EF4-FFF2-40B4-BE49-F238E27FC236}">
              <a16:creationId xmlns:a16="http://schemas.microsoft.com/office/drawing/2014/main" id="{B46F7018-BFE8-47CF-B6C7-A7ECFD3FBA2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9" name="TextBox 20">
          <a:extLst>
            <a:ext uri="{FF2B5EF4-FFF2-40B4-BE49-F238E27FC236}">
              <a16:creationId xmlns:a16="http://schemas.microsoft.com/office/drawing/2014/main" id="{8825BD14-89B6-4823-9FF6-3F4CB1DC5EA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0" name="TextBox 20">
          <a:extLst>
            <a:ext uri="{FF2B5EF4-FFF2-40B4-BE49-F238E27FC236}">
              <a16:creationId xmlns:a16="http://schemas.microsoft.com/office/drawing/2014/main" id="{FFEF9284-A92E-4AB9-AA32-09502FADFA8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1" name="TextBox 20">
          <a:extLst>
            <a:ext uri="{FF2B5EF4-FFF2-40B4-BE49-F238E27FC236}">
              <a16:creationId xmlns:a16="http://schemas.microsoft.com/office/drawing/2014/main" id="{2E48BC60-3430-4A0E-8484-8809A0F2664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2" name="TextBox 20">
          <a:extLst>
            <a:ext uri="{FF2B5EF4-FFF2-40B4-BE49-F238E27FC236}">
              <a16:creationId xmlns:a16="http://schemas.microsoft.com/office/drawing/2014/main" id="{859EDA61-4D4D-415F-BF29-C8F4548F50D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3" name="TextBox 52">
          <a:extLst>
            <a:ext uri="{FF2B5EF4-FFF2-40B4-BE49-F238E27FC236}">
              <a16:creationId xmlns:a16="http://schemas.microsoft.com/office/drawing/2014/main" id="{D192C5BD-F0C2-496C-87A2-41B61AAB821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4" name="TextBox 20">
          <a:extLst>
            <a:ext uri="{FF2B5EF4-FFF2-40B4-BE49-F238E27FC236}">
              <a16:creationId xmlns:a16="http://schemas.microsoft.com/office/drawing/2014/main" id="{80513957-7008-4C4F-839D-446ECEC154D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5" name="TextBox 20">
          <a:extLst>
            <a:ext uri="{FF2B5EF4-FFF2-40B4-BE49-F238E27FC236}">
              <a16:creationId xmlns:a16="http://schemas.microsoft.com/office/drawing/2014/main" id="{B956C8C0-8BF7-4901-82C5-914C66E516E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6" name="TextBox 20">
          <a:extLst>
            <a:ext uri="{FF2B5EF4-FFF2-40B4-BE49-F238E27FC236}">
              <a16:creationId xmlns:a16="http://schemas.microsoft.com/office/drawing/2014/main" id="{0B883A48-6A14-4C35-A6F9-CD0FAEFE375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7" name="TextBox 20">
          <a:extLst>
            <a:ext uri="{FF2B5EF4-FFF2-40B4-BE49-F238E27FC236}">
              <a16:creationId xmlns:a16="http://schemas.microsoft.com/office/drawing/2014/main" id="{482BBB5C-BB3E-4BB3-91DB-D39D073ECCC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8" name="TextBox 20">
          <a:extLst>
            <a:ext uri="{FF2B5EF4-FFF2-40B4-BE49-F238E27FC236}">
              <a16:creationId xmlns:a16="http://schemas.microsoft.com/office/drawing/2014/main" id="{7EC00A70-10B0-4C58-82AF-54380FBF261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9" name="TextBox 58">
          <a:extLst>
            <a:ext uri="{FF2B5EF4-FFF2-40B4-BE49-F238E27FC236}">
              <a16:creationId xmlns:a16="http://schemas.microsoft.com/office/drawing/2014/main" id="{EE2946ED-ACD5-47F9-93EC-578D9F08BDD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0" name="TextBox 20">
          <a:extLst>
            <a:ext uri="{FF2B5EF4-FFF2-40B4-BE49-F238E27FC236}">
              <a16:creationId xmlns:a16="http://schemas.microsoft.com/office/drawing/2014/main" id="{C934BA45-859A-41FC-8F59-B8B54DFB6B9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1" name="TextBox 20">
          <a:extLst>
            <a:ext uri="{FF2B5EF4-FFF2-40B4-BE49-F238E27FC236}">
              <a16:creationId xmlns:a16="http://schemas.microsoft.com/office/drawing/2014/main" id="{E953C64B-D613-4969-A9BE-EA1BA6BFBFF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2" name="TextBox 20">
          <a:extLst>
            <a:ext uri="{FF2B5EF4-FFF2-40B4-BE49-F238E27FC236}">
              <a16:creationId xmlns:a16="http://schemas.microsoft.com/office/drawing/2014/main" id="{81E82E58-8C27-4F12-BCA7-4F201460BC1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3" name="TextBox 62">
          <a:extLst>
            <a:ext uri="{FF2B5EF4-FFF2-40B4-BE49-F238E27FC236}">
              <a16:creationId xmlns:a16="http://schemas.microsoft.com/office/drawing/2014/main" id="{C015FEC2-74C5-4031-A8DE-1565DA6C190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4" name="TextBox 20">
          <a:extLst>
            <a:ext uri="{FF2B5EF4-FFF2-40B4-BE49-F238E27FC236}">
              <a16:creationId xmlns:a16="http://schemas.microsoft.com/office/drawing/2014/main" id="{A1256814-42F0-49B0-9D5A-5487A7FE8B0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5" name="TextBox 64">
          <a:extLst>
            <a:ext uri="{FF2B5EF4-FFF2-40B4-BE49-F238E27FC236}">
              <a16:creationId xmlns:a16="http://schemas.microsoft.com/office/drawing/2014/main" id="{975A0F43-7FA5-4AA9-81ED-D48B4E3E87F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6" name="TextBox 20">
          <a:extLst>
            <a:ext uri="{FF2B5EF4-FFF2-40B4-BE49-F238E27FC236}">
              <a16:creationId xmlns:a16="http://schemas.microsoft.com/office/drawing/2014/main" id="{F9656C2B-AD8D-42E9-9682-2D59F649F1B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7" name="TextBox 66">
          <a:extLst>
            <a:ext uri="{FF2B5EF4-FFF2-40B4-BE49-F238E27FC236}">
              <a16:creationId xmlns:a16="http://schemas.microsoft.com/office/drawing/2014/main" id="{5571A9C3-E4E6-43AA-88E7-EC05DBCE9DF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8" name="TextBox 20">
          <a:extLst>
            <a:ext uri="{FF2B5EF4-FFF2-40B4-BE49-F238E27FC236}">
              <a16:creationId xmlns:a16="http://schemas.microsoft.com/office/drawing/2014/main" id="{858404CC-E18F-4528-A21B-544FEDD7F1B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9" name="TextBox 68">
          <a:extLst>
            <a:ext uri="{FF2B5EF4-FFF2-40B4-BE49-F238E27FC236}">
              <a16:creationId xmlns:a16="http://schemas.microsoft.com/office/drawing/2014/main" id="{995535F1-A129-45C7-AC04-B290837D55D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0" name="TextBox 20">
          <a:extLst>
            <a:ext uri="{FF2B5EF4-FFF2-40B4-BE49-F238E27FC236}">
              <a16:creationId xmlns:a16="http://schemas.microsoft.com/office/drawing/2014/main" id="{50A4499C-33AC-408F-9C56-4C683B23074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1" name="TextBox 20">
          <a:extLst>
            <a:ext uri="{FF2B5EF4-FFF2-40B4-BE49-F238E27FC236}">
              <a16:creationId xmlns:a16="http://schemas.microsoft.com/office/drawing/2014/main" id="{581BF195-E38C-4ACC-A846-091526AAF0F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2" name="TextBox 20">
          <a:extLst>
            <a:ext uri="{FF2B5EF4-FFF2-40B4-BE49-F238E27FC236}">
              <a16:creationId xmlns:a16="http://schemas.microsoft.com/office/drawing/2014/main" id="{E1FDD1F3-9969-4491-B20E-CD96F47D654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3" name="TextBox 20">
          <a:extLst>
            <a:ext uri="{FF2B5EF4-FFF2-40B4-BE49-F238E27FC236}">
              <a16:creationId xmlns:a16="http://schemas.microsoft.com/office/drawing/2014/main" id="{6216271E-36B8-4D63-86A4-BA30B03B759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4" name="TextBox 20">
          <a:extLst>
            <a:ext uri="{FF2B5EF4-FFF2-40B4-BE49-F238E27FC236}">
              <a16:creationId xmlns:a16="http://schemas.microsoft.com/office/drawing/2014/main" id="{D96FE46F-0F44-45C1-8E6C-48C271CFA79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5" name="TextBox 20">
          <a:extLst>
            <a:ext uri="{FF2B5EF4-FFF2-40B4-BE49-F238E27FC236}">
              <a16:creationId xmlns:a16="http://schemas.microsoft.com/office/drawing/2014/main" id="{C7D307A4-A411-4169-A1D2-D917DFF6EEE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6" name="TextBox 20">
          <a:extLst>
            <a:ext uri="{FF2B5EF4-FFF2-40B4-BE49-F238E27FC236}">
              <a16:creationId xmlns:a16="http://schemas.microsoft.com/office/drawing/2014/main" id="{3A205C1E-F362-4559-877C-AA79D875587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7" name="TextBox 20">
          <a:extLst>
            <a:ext uri="{FF2B5EF4-FFF2-40B4-BE49-F238E27FC236}">
              <a16:creationId xmlns:a16="http://schemas.microsoft.com/office/drawing/2014/main" id="{1354D27B-CC18-421B-A348-E1F148A1F3D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8" name="TextBox 20">
          <a:extLst>
            <a:ext uri="{FF2B5EF4-FFF2-40B4-BE49-F238E27FC236}">
              <a16:creationId xmlns:a16="http://schemas.microsoft.com/office/drawing/2014/main" id="{BB2D874A-5FA3-472A-AA6B-2BC8DB1603D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9" name="TextBox 20">
          <a:extLst>
            <a:ext uri="{FF2B5EF4-FFF2-40B4-BE49-F238E27FC236}">
              <a16:creationId xmlns:a16="http://schemas.microsoft.com/office/drawing/2014/main" id="{5F2BA6D2-2BCC-429E-818C-1438F60A382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0" name="TextBox 20">
          <a:extLst>
            <a:ext uri="{FF2B5EF4-FFF2-40B4-BE49-F238E27FC236}">
              <a16:creationId xmlns:a16="http://schemas.microsoft.com/office/drawing/2014/main" id="{53A6138C-4119-4F48-B8D5-B9BB377CFF3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1" name="TextBox 80">
          <a:extLst>
            <a:ext uri="{FF2B5EF4-FFF2-40B4-BE49-F238E27FC236}">
              <a16:creationId xmlns:a16="http://schemas.microsoft.com/office/drawing/2014/main" id="{FC1AEB93-96BD-4857-B482-A14F8310A81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2" name="TextBox 20">
          <a:extLst>
            <a:ext uri="{FF2B5EF4-FFF2-40B4-BE49-F238E27FC236}">
              <a16:creationId xmlns:a16="http://schemas.microsoft.com/office/drawing/2014/main" id="{96673431-D8DD-4E10-8834-BBF3FCD5422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3" name="TextBox 20">
          <a:extLst>
            <a:ext uri="{FF2B5EF4-FFF2-40B4-BE49-F238E27FC236}">
              <a16:creationId xmlns:a16="http://schemas.microsoft.com/office/drawing/2014/main" id="{2B3AD021-C599-4D08-AF64-A687FDBC058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4" name="TextBox 20">
          <a:extLst>
            <a:ext uri="{FF2B5EF4-FFF2-40B4-BE49-F238E27FC236}">
              <a16:creationId xmlns:a16="http://schemas.microsoft.com/office/drawing/2014/main" id="{99B8F815-FA92-48E7-9B9A-5F949604E73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5" name="TextBox 84">
          <a:extLst>
            <a:ext uri="{FF2B5EF4-FFF2-40B4-BE49-F238E27FC236}">
              <a16:creationId xmlns:a16="http://schemas.microsoft.com/office/drawing/2014/main" id="{477635F2-729E-487B-A267-96E799D0B9F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6" name="TextBox 20">
          <a:extLst>
            <a:ext uri="{FF2B5EF4-FFF2-40B4-BE49-F238E27FC236}">
              <a16:creationId xmlns:a16="http://schemas.microsoft.com/office/drawing/2014/main" id="{2A7992A9-AEA2-4CDC-B7BB-AFE7889C89B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7" name="TextBox 86">
          <a:extLst>
            <a:ext uri="{FF2B5EF4-FFF2-40B4-BE49-F238E27FC236}">
              <a16:creationId xmlns:a16="http://schemas.microsoft.com/office/drawing/2014/main" id="{DA204917-3E61-494D-B8FA-0FF8A3EA1EC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8" name="TextBox 20">
          <a:extLst>
            <a:ext uri="{FF2B5EF4-FFF2-40B4-BE49-F238E27FC236}">
              <a16:creationId xmlns:a16="http://schemas.microsoft.com/office/drawing/2014/main" id="{1D6E41D1-9491-4E45-995A-FE9F07F87C9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9" name="TextBox 20">
          <a:extLst>
            <a:ext uri="{FF2B5EF4-FFF2-40B4-BE49-F238E27FC236}">
              <a16:creationId xmlns:a16="http://schemas.microsoft.com/office/drawing/2014/main" id="{B1278306-C904-412F-BED3-8EC64A74AC1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0" name="TextBox 20">
          <a:extLst>
            <a:ext uri="{FF2B5EF4-FFF2-40B4-BE49-F238E27FC236}">
              <a16:creationId xmlns:a16="http://schemas.microsoft.com/office/drawing/2014/main" id="{1E9311DF-63B5-4897-AB46-34D50CF4763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1" name="TextBox 20">
          <a:extLst>
            <a:ext uri="{FF2B5EF4-FFF2-40B4-BE49-F238E27FC236}">
              <a16:creationId xmlns:a16="http://schemas.microsoft.com/office/drawing/2014/main" id="{911EEF0D-9A38-42C0-B794-447B5F3012A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2" name="TextBox 20">
          <a:extLst>
            <a:ext uri="{FF2B5EF4-FFF2-40B4-BE49-F238E27FC236}">
              <a16:creationId xmlns:a16="http://schemas.microsoft.com/office/drawing/2014/main" id="{A82C89EE-6BB5-48B5-82B3-2A5C598E1D7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3" name="TextBox 92">
          <a:extLst>
            <a:ext uri="{FF2B5EF4-FFF2-40B4-BE49-F238E27FC236}">
              <a16:creationId xmlns:a16="http://schemas.microsoft.com/office/drawing/2014/main" id="{9DBB9371-AA22-45CD-9F9A-FBE46DD6EFB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4" name="TextBox 20">
          <a:extLst>
            <a:ext uri="{FF2B5EF4-FFF2-40B4-BE49-F238E27FC236}">
              <a16:creationId xmlns:a16="http://schemas.microsoft.com/office/drawing/2014/main" id="{7EED9462-CB16-4588-BFCE-40DA5CAB5E6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5" name="TextBox 20">
          <a:extLst>
            <a:ext uri="{FF2B5EF4-FFF2-40B4-BE49-F238E27FC236}">
              <a16:creationId xmlns:a16="http://schemas.microsoft.com/office/drawing/2014/main" id="{05E29064-CA44-47E4-AF7A-94B0108B572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6" name="TextBox 20">
          <a:extLst>
            <a:ext uri="{FF2B5EF4-FFF2-40B4-BE49-F238E27FC236}">
              <a16:creationId xmlns:a16="http://schemas.microsoft.com/office/drawing/2014/main" id="{B74E1FA4-106C-4897-AB19-78899D3553D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7" name="TextBox 20">
          <a:extLst>
            <a:ext uri="{FF2B5EF4-FFF2-40B4-BE49-F238E27FC236}">
              <a16:creationId xmlns:a16="http://schemas.microsoft.com/office/drawing/2014/main" id="{CF83BFC1-D3B0-4493-B9AF-29E48C9EAC3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8" name="TextBox 20">
          <a:extLst>
            <a:ext uri="{FF2B5EF4-FFF2-40B4-BE49-F238E27FC236}">
              <a16:creationId xmlns:a16="http://schemas.microsoft.com/office/drawing/2014/main" id="{34301614-5DE6-4AC3-96A5-22D77D48909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9" name="TextBox 98">
          <a:extLst>
            <a:ext uri="{FF2B5EF4-FFF2-40B4-BE49-F238E27FC236}">
              <a16:creationId xmlns:a16="http://schemas.microsoft.com/office/drawing/2014/main" id="{54CDFB49-E04E-4969-AEAE-9537D43A65F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0" name="TextBox 20">
          <a:extLst>
            <a:ext uri="{FF2B5EF4-FFF2-40B4-BE49-F238E27FC236}">
              <a16:creationId xmlns:a16="http://schemas.microsoft.com/office/drawing/2014/main" id="{09379788-5549-4105-ABCF-3CD97282506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1" name="TextBox 20">
          <a:extLst>
            <a:ext uri="{FF2B5EF4-FFF2-40B4-BE49-F238E27FC236}">
              <a16:creationId xmlns:a16="http://schemas.microsoft.com/office/drawing/2014/main" id="{3E92E8AB-E694-4601-974E-304C5A9731A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2" name="TextBox 20">
          <a:extLst>
            <a:ext uri="{FF2B5EF4-FFF2-40B4-BE49-F238E27FC236}">
              <a16:creationId xmlns:a16="http://schemas.microsoft.com/office/drawing/2014/main" id="{999E4386-EB46-4D48-B51A-B24906081B3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3" name="TextBox 102">
          <a:extLst>
            <a:ext uri="{FF2B5EF4-FFF2-40B4-BE49-F238E27FC236}">
              <a16:creationId xmlns:a16="http://schemas.microsoft.com/office/drawing/2014/main" id="{2ADF6DE8-B41B-4734-A1EB-3FAF4DAE0AF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4" name="TextBox 20">
          <a:extLst>
            <a:ext uri="{FF2B5EF4-FFF2-40B4-BE49-F238E27FC236}">
              <a16:creationId xmlns:a16="http://schemas.microsoft.com/office/drawing/2014/main" id="{D94F209D-BEA5-4729-8122-D3259EA920E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5" name="TextBox 104">
          <a:extLst>
            <a:ext uri="{FF2B5EF4-FFF2-40B4-BE49-F238E27FC236}">
              <a16:creationId xmlns:a16="http://schemas.microsoft.com/office/drawing/2014/main" id="{3B61D14D-8B96-4BA3-81D0-782BAEF354C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21</xdr:col>
      <xdr:colOff>918482</xdr:colOff>
      <xdr:row>7</xdr:row>
      <xdr:rowOff>115660</xdr:rowOff>
    </xdr:from>
    <xdr:to>
      <xdr:col>22</xdr:col>
      <xdr:colOff>4769303</xdr:colOff>
      <xdr:row>7</xdr:row>
      <xdr:rowOff>782410</xdr:rowOff>
    </xdr:to>
    <xdr:sp macro="" textlink="">
      <xdr:nvSpPr>
        <xdr:cNvPr id="106" name="Rectangle 105">
          <a:extLst>
            <a:ext uri="{FF2B5EF4-FFF2-40B4-BE49-F238E27FC236}">
              <a16:creationId xmlns:a16="http://schemas.microsoft.com/office/drawing/2014/main" id="{2FBBF1E0-E818-40C7-BCDC-4B6EFFEA8ACC}"/>
            </a:ext>
          </a:extLst>
        </xdr:cNvPr>
        <xdr:cNvSpPr/>
      </xdr:nvSpPr>
      <xdr:spPr bwMode="auto">
        <a:xfrm>
          <a:off x="31779482" y="4973410"/>
          <a:ext cx="5041446"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DIE CUT</a:t>
          </a:r>
          <a:r>
            <a:rPr lang="en-IN" sz="2400" baseline="0"/>
            <a:t> Assembly</a:t>
          </a:r>
          <a:r>
            <a:rPr lang="en-IN" sz="2400"/>
            <a:t> LH &amp; RH</a:t>
          </a:r>
        </a:p>
      </xdr:txBody>
    </xdr:sp>
    <xdr:clientData/>
  </xdr:twoCellAnchor>
  <xdr:twoCellAnchor>
    <xdr:from>
      <xdr:col>17</xdr:col>
      <xdr:colOff>816430</xdr:colOff>
      <xdr:row>7</xdr:row>
      <xdr:rowOff>1959429</xdr:rowOff>
    </xdr:from>
    <xdr:to>
      <xdr:col>22</xdr:col>
      <xdr:colOff>625929</xdr:colOff>
      <xdr:row>7</xdr:row>
      <xdr:rowOff>4463143</xdr:rowOff>
    </xdr:to>
    <xdr:grpSp>
      <xdr:nvGrpSpPr>
        <xdr:cNvPr id="112" name="Group 111">
          <a:extLst>
            <a:ext uri="{FF2B5EF4-FFF2-40B4-BE49-F238E27FC236}">
              <a16:creationId xmlns:a16="http://schemas.microsoft.com/office/drawing/2014/main" id="{4B570C38-194A-4E02-9461-A9CB8E75A5F5}"/>
            </a:ext>
          </a:extLst>
        </xdr:cNvPr>
        <xdr:cNvGrpSpPr/>
      </xdr:nvGrpSpPr>
      <xdr:grpSpPr>
        <a:xfrm>
          <a:off x="23785287" y="8763000"/>
          <a:ext cx="9007928" cy="2503714"/>
          <a:chOff x="444271" y="4550976"/>
          <a:chExt cx="3935484" cy="718792"/>
        </a:xfrm>
      </xdr:grpSpPr>
      <xdr:pic>
        <xdr:nvPicPr>
          <xdr:cNvPr id="113" name="Picture 112">
            <a:extLst>
              <a:ext uri="{FF2B5EF4-FFF2-40B4-BE49-F238E27FC236}">
                <a16:creationId xmlns:a16="http://schemas.microsoft.com/office/drawing/2014/main" id="{B14BB39B-576E-C5F5-3D41-8301A1CED253}"/>
              </a:ext>
            </a:extLst>
          </xdr:cNvPr>
          <xdr:cNvPicPr>
            <a:picLocks noChangeAspect="1" noChangeArrowheads="1"/>
          </xdr:cNvPicPr>
        </xdr:nvPicPr>
        <xdr:blipFill>
          <a:blip xmlns:r="http://schemas.openxmlformats.org/officeDocument/2006/relationships" r:embed="rId3" cstate="print">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a:off x="444271" y="4550976"/>
            <a:ext cx="3935484" cy="71879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14" name="Rectangle 113">
            <a:extLst>
              <a:ext uri="{FF2B5EF4-FFF2-40B4-BE49-F238E27FC236}">
                <a16:creationId xmlns:a16="http://schemas.microsoft.com/office/drawing/2014/main" id="{E4CEDD39-B72E-89F3-3B11-D41273AB61DB}"/>
              </a:ext>
            </a:extLst>
          </xdr:cNvPr>
          <xdr:cNvSpPr/>
        </xdr:nvSpPr>
        <xdr:spPr>
          <a:xfrm rot="423557">
            <a:off x="2161648" y="4646155"/>
            <a:ext cx="80466" cy="328385"/>
          </a:xfrm>
          <a:prstGeom prst="rect">
            <a:avLst/>
          </a:prstGeom>
          <a:solidFill>
            <a:srgbClr val="FF0000"/>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15" name="Rectangle 114">
            <a:extLst>
              <a:ext uri="{FF2B5EF4-FFF2-40B4-BE49-F238E27FC236}">
                <a16:creationId xmlns:a16="http://schemas.microsoft.com/office/drawing/2014/main" id="{9349DFE9-F87D-B70B-21AE-8BD4D55C811D}"/>
              </a:ext>
            </a:extLst>
          </xdr:cNvPr>
          <xdr:cNvSpPr/>
        </xdr:nvSpPr>
        <xdr:spPr>
          <a:xfrm rot="423557">
            <a:off x="3614679" y="4693635"/>
            <a:ext cx="80466" cy="212599"/>
          </a:xfrm>
          <a:prstGeom prst="rect">
            <a:avLst/>
          </a:prstGeom>
          <a:solidFill>
            <a:srgbClr val="FF0000"/>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xdr:from>
      <xdr:col>22</xdr:col>
      <xdr:colOff>870856</xdr:colOff>
      <xdr:row>7</xdr:row>
      <xdr:rowOff>1932214</xdr:rowOff>
    </xdr:from>
    <xdr:to>
      <xdr:col>22</xdr:col>
      <xdr:colOff>10586357</xdr:colOff>
      <xdr:row>7</xdr:row>
      <xdr:rowOff>4299858</xdr:rowOff>
    </xdr:to>
    <xdr:grpSp>
      <xdr:nvGrpSpPr>
        <xdr:cNvPr id="116" name="Group 115">
          <a:extLst>
            <a:ext uri="{FF2B5EF4-FFF2-40B4-BE49-F238E27FC236}">
              <a16:creationId xmlns:a16="http://schemas.microsoft.com/office/drawing/2014/main" id="{5E248483-ED78-48CB-B8D9-8DAD1BE5F8B0}"/>
            </a:ext>
          </a:extLst>
        </xdr:cNvPr>
        <xdr:cNvGrpSpPr/>
      </xdr:nvGrpSpPr>
      <xdr:grpSpPr>
        <a:xfrm flipH="1">
          <a:off x="33038142" y="8735785"/>
          <a:ext cx="9715501" cy="2367644"/>
          <a:chOff x="420492" y="4550976"/>
          <a:chExt cx="3935484" cy="718792"/>
        </a:xfrm>
      </xdr:grpSpPr>
      <xdr:pic>
        <xdr:nvPicPr>
          <xdr:cNvPr id="117" name="Picture 116">
            <a:extLst>
              <a:ext uri="{FF2B5EF4-FFF2-40B4-BE49-F238E27FC236}">
                <a16:creationId xmlns:a16="http://schemas.microsoft.com/office/drawing/2014/main" id="{42B36777-86D6-28BB-E2B9-1EB1583CCD66}"/>
              </a:ext>
            </a:extLst>
          </xdr:cNvPr>
          <xdr:cNvPicPr>
            <a:picLocks noChangeAspect="1" noChangeArrowheads="1"/>
          </xdr:cNvPicPr>
        </xdr:nvPicPr>
        <xdr:blipFill>
          <a:blip xmlns:r="http://schemas.openxmlformats.org/officeDocument/2006/relationships" r:embed="rId3" cstate="print">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a:off x="420492" y="4550976"/>
            <a:ext cx="3935484" cy="71879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18" name="Rectangle 117">
            <a:extLst>
              <a:ext uri="{FF2B5EF4-FFF2-40B4-BE49-F238E27FC236}">
                <a16:creationId xmlns:a16="http://schemas.microsoft.com/office/drawing/2014/main" id="{0AED2891-A0DC-4E68-1909-273BBC618F3F}"/>
              </a:ext>
            </a:extLst>
          </xdr:cNvPr>
          <xdr:cNvSpPr/>
        </xdr:nvSpPr>
        <xdr:spPr>
          <a:xfrm rot="423557">
            <a:off x="2161648" y="4646155"/>
            <a:ext cx="80466" cy="328385"/>
          </a:xfrm>
          <a:prstGeom prst="rect">
            <a:avLst/>
          </a:prstGeom>
          <a:solidFill>
            <a:srgbClr val="FF0000"/>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19" name="Rectangle 118">
            <a:extLst>
              <a:ext uri="{FF2B5EF4-FFF2-40B4-BE49-F238E27FC236}">
                <a16:creationId xmlns:a16="http://schemas.microsoft.com/office/drawing/2014/main" id="{F7C2929B-07D2-A1EC-5EC3-DEF05A7C896D}"/>
              </a:ext>
            </a:extLst>
          </xdr:cNvPr>
          <xdr:cNvSpPr/>
        </xdr:nvSpPr>
        <xdr:spPr>
          <a:xfrm rot="423557">
            <a:off x="3614679" y="4693635"/>
            <a:ext cx="80466" cy="212599"/>
          </a:xfrm>
          <a:prstGeom prst="rect">
            <a:avLst/>
          </a:prstGeom>
          <a:solidFill>
            <a:srgbClr val="FF0000"/>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oneCellAnchor>
    <xdr:from>
      <xdr:col>18</xdr:col>
      <xdr:colOff>3864429</xdr:colOff>
      <xdr:row>7</xdr:row>
      <xdr:rowOff>3837213</xdr:rowOff>
    </xdr:from>
    <xdr:ext cx="1088571" cy="843757"/>
    <xdr:sp macro="" textlink="">
      <xdr:nvSpPr>
        <xdr:cNvPr id="120" name="TextBox 119">
          <a:extLst>
            <a:ext uri="{FF2B5EF4-FFF2-40B4-BE49-F238E27FC236}">
              <a16:creationId xmlns:a16="http://schemas.microsoft.com/office/drawing/2014/main" id="{B0CF7B53-3090-2491-3DCA-4BEFDC233364}"/>
            </a:ext>
          </a:extLst>
        </xdr:cNvPr>
        <xdr:cNvSpPr txBox="1"/>
      </xdr:nvSpPr>
      <xdr:spPr>
        <a:xfrm>
          <a:off x="28030715" y="8708570"/>
          <a:ext cx="1088571" cy="843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4800"/>
            <a:t>LH</a:t>
          </a:r>
          <a:endParaRPr lang="en-IN" sz="1100"/>
        </a:p>
      </xdr:txBody>
    </xdr:sp>
    <xdr:clientData/>
  </xdr:oneCellAnchor>
  <xdr:oneCellAnchor>
    <xdr:from>
      <xdr:col>22</xdr:col>
      <xdr:colOff>4996543</xdr:colOff>
      <xdr:row>7</xdr:row>
      <xdr:rowOff>3744685</xdr:rowOff>
    </xdr:from>
    <xdr:ext cx="1088571" cy="843757"/>
    <xdr:sp macro="" textlink="">
      <xdr:nvSpPr>
        <xdr:cNvPr id="122" name="TextBox 121">
          <a:extLst>
            <a:ext uri="{FF2B5EF4-FFF2-40B4-BE49-F238E27FC236}">
              <a16:creationId xmlns:a16="http://schemas.microsoft.com/office/drawing/2014/main" id="{EB58A704-E011-4315-B519-C1C81C9D4060}"/>
            </a:ext>
          </a:extLst>
        </xdr:cNvPr>
        <xdr:cNvSpPr txBox="1"/>
      </xdr:nvSpPr>
      <xdr:spPr>
        <a:xfrm>
          <a:off x="37163829" y="8616042"/>
          <a:ext cx="1088571" cy="843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4800"/>
            <a:t>RH</a:t>
          </a:r>
          <a:endParaRPr lang="en-IN" sz="1100"/>
        </a:p>
      </xdr:txBody>
    </xdr:sp>
    <xdr:clientData/>
  </xdr:oneCellAnchor>
  <xdr:twoCellAnchor>
    <xdr:from>
      <xdr:col>17</xdr:col>
      <xdr:colOff>489857</xdr:colOff>
      <xdr:row>8</xdr:row>
      <xdr:rowOff>1279072</xdr:rowOff>
    </xdr:from>
    <xdr:to>
      <xdr:col>22</xdr:col>
      <xdr:colOff>299356</xdr:colOff>
      <xdr:row>8</xdr:row>
      <xdr:rowOff>3782786</xdr:rowOff>
    </xdr:to>
    <xdr:grpSp>
      <xdr:nvGrpSpPr>
        <xdr:cNvPr id="107" name="Group 106">
          <a:extLst>
            <a:ext uri="{FF2B5EF4-FFF2-40B4-BE49-F238E27FC236}">
              <a16:creationId xmlns:a16="http://schemas.microsoft.com/office/drawing/2014/main" id="{5D7E4B11-9648-454D-9C49-1F779DD2B241}"/>
            </a:ext>
          </a:extLst>
        </xdr:cNvPr>
        <xdr:cNvGrpSpPr/>
      </xdr:nvGrpSpPr>
      <xdr:grpSpPr>
        <a:xfrm>
          <a:off x="23458714" y="13280572"/>
          <a:ext cx="9007928" cy="2503714"/>
          <a:chOff x="444271" y="4550976"/>
          <a:chExt cx="3935484" cy="718792"/>
        </a:xfrm>
      </xdr:grpSpPr>
      <xdr:pic>
        <xdr:nvPicPr>
          <xdr:cNvPr id="108" name="Picture 107">
            <a:extLst>
              <a:ext uri="{FF2B5EF4-FFF2-40B4-BE49-F238E27FC236}">
                <a16:creationId xmlns:a16="http://schemas.microsoft.com/office/drawing/2014/main" id="{8DAEDD2D-E3D1-9B8E-6C8D-D49FD309CF46}"/>
              </a:ext>
            </a:extLst>
          </xdr:cNvPr>
          <xdr:cNvPicPr>
            <a:picLocks noChangeAspect="1" noChangeArrowheads="1"/>
          </xdr:cNvPicPr>
        </xdr:nvPicPr>
        <xdr:blipFill>
          <a:blip xmlns:r="http://schemas.openxmlformats.org/officeDocument/2006/relationships" r:embed="rId3" cstate="print">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a:off x="444271" y="4550976"/>
            <a:ext cx="3935484" cy="71879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9" name="Rectangle 108">
            <a:extLst>
              <a:ext uri="{FF2B5EF4-FFF2-40B4-BE49-F238E27FC236}">
                <a16:creationId xmlns:a16="http://schemas.microsoft.com/office/drawing/2014/main" id="{A9850589-8020-EAD1-B18C-87AD70C0719C}"/>
              </a:ext>
            </a:extLst>
          </xdr:cNvPr>
          <xdr:cNvSpPr/>
        </xdr:nvSpPr>
        <xdr:spPr>
          <a:xfrm rot="423557">
            <a:off x="2161648" y="4646155"/>
            <a:ext cx="80466" cy="328385"/>
          </a:xfrm>
          <a:prstGeom prst="rect">
            <a:avLst/>
          </a:prstGeom>
          <a:solidFill>
            <a:srgbClr val="FF0000"/>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10" name="Rectangle 109">
            <a:extLst>
              <a:ext uri="{FF2B5EF4-FFF2-40B4-BE49-F238E27FC236}">
                <a16:creationId xmlns:a16="http://schemas.microsoft.com/office/drawing/2014/main" id="{27058815-F63C-9063-F23C-DB9EE85AC403}"/>
              </a:ext>
            </a:extLst>
          </xdr:cNvPr>
          <xdr:cNvSpPr/>
        </xdr:nvSpPr>
        <xdr:spPr>
          <a:xfrm rot="423557">
            <a:off x="3614679" y="4693635"/>
            <a:ext cx="80466" cy="212599"/>
          </a:xfrm>
          <a:prstGeom prst="rect">
            <a:avLst/>
          </a:prstGeom>
          <a:solidFill>
            <a:srgbClr val="FF0000"/>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xdr:from>
      <xdr:col>22</xdr:col>
      <xdr:colOff>544283</xdr:colOff>
      <xdr:row>8</xdr:row>
      <xdr:rowOff>1251857</xdr:rowOff>
    </xdr:from>
    <xdr:to>
      <xdr:col>22</xdr:col>
      <xdr:colOff>10259784</xdr:colOff>
      <xdr:row>8</xdr:row>
      <xdr:rowOff>3619501</xdr:rowOff>
    </xdr:to>
    <xdr:grpSp>
      <xdr:nvGrpSpPr>
        <xdr:cNvPr id="111" name="Group 110">
          <a:extLst>
            <a:ext uri="{FF2B5EF4-FFF2-40B4-BE49-F238E27FC236}">
              <a16:creationId xmlns:a16="http://schemas.microsoft.com/office/drawing/2014/main" id="{C68DCD8F-9A3C-45F2-BBE5-ECE88B24CAB5}"/>
            </a:ext>
          </a:extLst>
        </xdr:cNvPr>
        <xdr:cNvGrpSpPr/>
      </xdr:nvGrpSpPr>
      <xdr:grpSpPr>
        <a:xfrm flipH="1">
          <a:off x="32711569" y="13253357"/>
          <a:ext cx="9715501" cy="2367644"/>
          <a:chOff x="420492" y="4550976"/>
          <a:chExt cx="3935484" cy="718792"/>
        </a:xfrm>
      </xdr:grpSpPr>
      <xdr:pic>
        <xdr:nvPicPr>
          <xdr:cNvPr id="121" name="Picture 120">
            <a:extLst>
              <a:ext uri="{FF2B5EF4-FFF2-40B4-BE49-F238E27FC236}">
                <a16:creationId xmlns:a16="http://schemas.microsoft.com/office/drawing/2014/main" id="{EB21ECE5-A0BC-56E3-4A6A-48CDC31B3195}"/>
              </a:ext>
            </a:extLst>
          </xdr:cNvPr>
          <xdr:cNvPicPr>
            <a:picLocks noChangeAspect="1" noChangeArrowheads="1"/>
          </xdr:cNvPicPr>
        </xdr:nvPicPr>
        <xdr:blipFill>
          <a:blip xmlns:r="http://schemas.openxmlformats.org/officeDocument/2006/relationships" r:embed="rId3" cstate="print">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a:off x="420492" y="4550976"/>
            <a:ext cx="3935484" cy="71879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3" name="Rectangle 122">
            <a:extLst>
              <a:ext uri="{FF2B5EF4-FFF2-40B4-BE49-F238E27FC236}">
                <a16:creationId xmlns:a16="http://schemas.microsoft.com/office/drawing/2014/main" id="{FF3908B0-5060-4627-AD3B-7E3BE62808D0}"/>
              </a:ext>
            </a:extLst>
          </xdr:cNvPr>
          <xdr:cNvSpPr/>
        </xdr:nvSpPr>
        <xdr:spPr>
          <a:xfrm rot="423557">
            <a:off x="2161648" y="4646155"/>
            <a:ext cx="80466" cy="328385"/>
          </a:xfrm>
          <a:prstGeom prst="rect">
            <a:avLst/>
          </a:prstGeom>
          <a:solidFill>
            <a:srgbClr val="FF0000"/>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124" name="Rectangle 123">
            <a:extLst>
              <a:ext uri="{FF2B5EF4-FFF2-40B4-BE49-F238E27FC236}">
                <a16:creationId xmlns:a16="http://schemas.microsoft.com/office/drawing/2014/main" id="{F8DE4496-47FD-4121-7C46-F1F395C38D90}"/>
              </a:ext>
            </a:extLst>
          </xdr:cNvPr>
          <xdr:cNvSpPr/>
        </xdr:nvSpPr>
        <xdr:spPr>
          <a:xfrm rot="423557">
            <a:off x="3614679" y="4693635"/>
            <a:ext cx="80466" cy="212599"/>
          </a:xfrm>
          <a:prstGeom prst="rect">
            <a:avLst/>
          </a:prstGeom>
          <a:solidFill>
            <a:srgbClr val="FF0000"/>
          </a:solidFill>
          <a:ln w="12700">
            <a:solidFill>
              <a:schemeClr val="tx1"/>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clientData/>
  </xdr:twoCellAnchor>
  <xdr:twoCellAnchor>
    <xdr:from>
      <xdr:col>18</xdr:col>
      <xdr:colOff>1496785</xdr:colOff>
      <xdr:row>7</xdr:row>
      <xdr:rowOff>1741714</xdr:rowOff>
    </xdr:from>
    <xdr:to>
      <xdr:col>18</xdr:col>
      <xdr:colOff>4299857</xdr:colOff>
      <xdr:row>7</xdr:row>
      <xdr:rowOff>4082143</xdr:rowOff>
    </xdr:to>
    <xdr:sp macro="" textlink="">
      <xdr:nvSpPr>
        <xdr:cNvPr id="125" name="Oval 124">
          <a:extLst>
            <a:ext uri="{FF2B5EF4-FFF2-40B4-BE49-F238E27FC236}">
              <a16:creationId xmlns:a16="http://schemas.microsoft.com/office/drawing/2014/main" id="{1E6E9DCE-9A22-A2F6-6DA8-573774015440}"/>
            </a:ext>
          </a:extLst>
        </xdr:cNvPr>
        <xdr:cNvSpPr/>
      </xdr:nvSpPr>
      <xdr:spPr bwMode="auto">
        <a:xfrm>
          <a:off x="25663071" y="6613071"/>
          <a:ext cx="2803072" cy="2340429"/>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19</xdr:col>
      <xdr:colOff>54429</xdr:colOff>
      <xdr:row>8</xdr:row>
      <xdr:rowOff>1006929</xdr:rowOff>
    </xdr:from>
    <xdr:to>
      <xdr:col>21</xdr:col>
      <xdr:colOff>462644</xdr:colOff>
      <xdr:row>8</xdr:row>
      <xdr:rowOff>3347358</xdr:rowOff>
    </xdr:to>
    <xdr:sp macro="" textlink="">
      <xdr:nvSpPr>
        <xdr:cNvPr id="126" name="Oval 125">
          <a:extLst>
            <a:ext uri="{FF2B5EF4-FFF2-40B4-BE49-F238E27FC236}">
              <a16:creationId xmlns:a16="http://schemas.microsoft.com/office/drawing/2014/main" id="{529A28D4-FA07-4CEC-B949-EBCEC734779E}"/>
            </a:ext>
          </a:extLst>
        </xdr:cNvPr>
        <xdr:cNvSpPr/>
      </xdr:nvSpPr>
      <xdr:spPr bwMode="auto">
        <a:xfrm>
          <a:off x="28629429" y="11076215"/>
          <a:ext cx="2803072" cy="2340429"/>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5676899</xdr:colOff>
      <xdr:row>7</xdr:row>
      <xdr:rowOff>1540329</xdr:rowOff>
    </xdr:from>
    <xdr:to>
      <xdr:col>22</xdr:col>
      <xdr:colOff>8479971</xdr:colOff>
      <xdr:row>7</xdr:row>
      <xdr:rowOff>3880758</xdr:rowOff>
    </xdr:to>
    <xdr:sp macro="" textlink="">
      <xdr:nvSpPr>
        <xdr:cNvPr id="127" name="Oval 126">
          <a:extLst>
            <a:ext uri="{FF2B5EF4-FFF2-40B4-BE49-F238E27FC236}">
              <a16:creationId xmlns:a16="http://schemas.microsoft.com/office/drawing/2014/main" id="{9E3E139F-B1E9-4E2E-ACC0-FAE866F13D2B}"/>
            </a:ext>
          </a:extLst>
        </xdr:cNvPr>
        <xdr:cNvSpPr/>
      </xdr:nvSpPr>
      <xdr:spPr bwMode="auto">
        <a:xfrm>
          <a:off x="37844185" y="6411686"/>
          <a:ext cx="2803072" cy="2340429"/>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1948543</xdr:colOff>
      <xdr:row>8</xdr:row>
      <xdr:rowOff>914401</xdr:rowOff>
    </xdr:from>
    <xdr:to>
      <xdr:col>22</xdr:col>
      <xdr:colOff>4751615</xdr:colOff>
      <xdr:row>8</xdr:row>
      <xdr:rowOff>3254830</xdr:rowOff>
    </xdr:to>
    <xdr:sp macro="" textlink="">
      <xdr:nvSpPr>
        <xdr:cNvPr id="128" name="Oval 127">
          <a:extLst>
            <a:ext uri="{FF2B5EF4-FFF2-40B4-BE49-F238E27FC236}">
              <a16:creationId xmlns:a16="http://schemas.microsoft.com/office/drawing/2014/main" id="{E995901F-06DA-4535-8760-4B6EAD11CCB3}"/>
            </a:ext>
          </a:extLst>
        </xdr:cNvPr>
        <xdr:cNvSpPr/>
      </xdr:nvSpPr>
      <xdr:spPr bwMode="auto">
        <a:xfrm>
          <a:off x="34115829" y="10983687"/>
          <a:ext cx="2803072" cy="2340429"/>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29" name="TextBox 20">
          <a:extLst>
            <a:ext uri="{FF2B5EF4-FFF2-40B4-BE49-F238E27FC236}">
              <a16:creationId xmlns:a16="http://schemas.microsoft.com/office/drawing/2014/main" id="{55422B0B-F604-42FA-AF90-D3218B488EE2}"/>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0" name="TextBox 129">
          <a:extLst>
            <a:ext uri="{FF2B5EF4-FFF2-40B4-BE49-F238E27FC236}">
              <a16:creationId xmlns:a16="http://schemas.microsoft.com/office/drawing/2014/main" id="{E076D1D4-4321-42B0-9D51-B2C613985F02}"/>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1" name="TextBox 20">
          <a:extLst>
            <a:ext uri="{FF2B5EF4-FFF2-40B4-BE49-F238E27FC236}">
              <a16:creationId xmlns:a16="http://schemas.microsoft.com/office/drawing/2014/main" id="{72F371FE-A046-413A-B705-E5D5978FA7C6}"/>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2" name="TextBox 131">
          <a:extLst>
            <a:ext uri="{FF2B5EF4-FFF2-40B4-BE49-F238E27FC236}">
              <a16:creationId xmlns:a16="http://schemas.microsoft.com/office/drawing/2014/main" id="{572A9468-2EDF-45DF-9CAA-98F4E2D7FC3D}"/>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3" name="TextBox 20">
          <a:extLst>
            <a:ext uri="{FF2B5EF4-FFF2-40B4-BE49-F238E27FC236}">
              <a16:creationId xmlns:a16="http://schemas.microsoft.com/office/drawing/2014/main" id="{D1619E32-38EB-4397-BF9A-91C34784A56B}"/>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4" name="TextBox 20">
          <a:extLst>
            <a:ext uri="{FF2B5EF4-FFF2-40B4-BE49-F238E27FC236}">
              <a16:creationId xmlns:a16="http://schemas.microsoft.com/office/drawing/2014/main" id="{E3D870AA-C2E9-4CCA-BC48-BDC02B4FCB75}"/>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5" name="TextBox 20">
          <a:extLst>
            <a:ext uri="{FF2B5EF4-FFF2-40B4-BE49-F238E27FC236}">
              <a16:creationId xmlns:a16="http://schemas.microsoft.com/office/drawing/2014/main" id="{6797303D-0EF1-4A63-9637-6359CE6F625C}"/>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6" name="TextBox 20">
          <a:extLst>
            <a:ext uri="{FF2B5EF4-FFF2-40B4-BE49-F238E27FC236}">
              <a16:creationId xmlns:a16="http://schemas.microsoft.com/office/drawing/2014/main" id="{9DD2DA12-A2A6-4274-B9DA-D1AB0EF6E144}"/>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7" name="TextBox 20">
          <a:extLst>
            <a:ext uri="{FF2B5EF4-FFF2-40B4-BE49-F238E27FC236}">
              <a16:creationId xmlns:a16="http://schemas.microsoft.com/office/drawing/2014/main" id="{1944C465-5736-41A2-B7D8-D7D4FFC446F7}"/>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8" name="TextBox 20">
          <a:extLst>
            <a:ext uri="{FF2B5EF4-FFF2-40B4-BE49-F238E27FC236}">
              <a16:creationId xmlns:a16="http://schemas.microsoft.com/office/drawing/2014/main" id="{105BA339-43C3-413B-8643-AC91FA7E565D}"/>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9" name="TextBox 20">
          <a:extLst>
            <a:ext uri="{FF2B5EF4-FFF2-40B4-BE49-F238E27FC236}">
              <a16:creationId xmlns:a16="http://schemas.microsoft.com/office/drawing/2014/main" id="{F0BE17D6-36BF-4338-B86D-5AD107348CA6}"/>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0" name="TextBox 20">
          <a:extLst>
            <a:ext uri="{FF2B5EF4-FFF2-40B4-BE49-F238E27FC236}">
              <a16:creationId xmlns:a16="http://schemas.microsoft.com/office/drawing/2014/main" id="{43ED56FD-7F1A-42A5-BBE9-9873BEA09734}"/>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1" name="TextBox 20">
          <a:extLst>
            <a:ext uri="{FF2B5EF4-FFF2-40B4-BE49-F238E27FC236}">
              <a16:creationId xmlns:a16="http://schemas.microsoft.com/office/drawing/2014/main" id="{5F4F4A27-97D9-4E59-B23B-31E77C0AE97E}"/>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2" name="TextBox 20">
          <a:extLst>
            <a:ext uri="{FF2B5EF4-FFF2-40B4-BE49-F238E27FC236}">
              <a16:creationId xmlns:a16="http://schemas.microsoft.com/office/drawing/2014/main" id="{B0B01D99-ACEE-43A6-8268-0E018F958AD9}"/>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3" name="TextBox 20">
          <a:extLst>
            <a:ext uri="{FF2B5EF4-FFF2-40B4-BE49-F238E27FC236}">
              <a16:creationId xmlns:a16="http://schemas.microsoft.com/office/drawing/2014/main" id="{8CB45B13-C1A7-41E6-B202-AF33366BDD96}"/>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4" name="TextBox 143">
          <a:extLst>
            <a:ext uri="{FF2B5EF4-FFF2-40B4-BE49-F238E27FC236}">
              <a16:creationId xmlns:a16="http://schemas.microsoft.com/office/drawing/2014/main" id="{B185D347-480A-46C8-8C4A-01A24BBAE2E2}"/>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5" name="TextBox 20">
          <a:extLst>
            <a:ext uri="{FF2B5EF4-FFF2-40B4-BE49-F238E27FC236}">
              <a16:creationId xmlns:a16="http://schemas.microsoft.com/office/drawing/2014/main" id="{6617E1DD-F09A-47F6-8C81-D7A86A5E33E3}"/>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6" name="TextBox 20">
          <a:extLst>
            <a:ext uri="{FF2B5EF4-FFF2-40B4-BE49-F238E27FC236}">
              <a16:creationId xmlns:a16="http://schemas.microsoft.com/office/drawing/2014/main" id="{B3F51E76-6E49-4B4E-A6DC-D9757A399741}"/>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7" name="TextBox 20">
          <a:extLst>
            <a:ext uri="{FF2B5EF4-FFF2-40B4-BE49-F238E27FC236}">
              <a16:creationId xmlns:a16="http://schemas.microsoft.com/office/drawing/2014/main" id="{CC3ED47C-F3BB-4920-B4CC-E1A06A41CEA9}"/>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8" name="TextBox 147">
          <a:extLst>
            <a:ext uri="{FF2B5EF4-FFF2-40B4-BE49-F238E27FC236}">
              <a16:creationId xmlns:a16="http://schemas.microsoft.com/office/drawing/2014/main" id="{D6260188-B74C-4DA5-885B-718507B98F87}"/>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9" name="TextBox 20">
          <a:extLst>
            <a:ext uri="{FF2B5EF4-FFF2-40B4-BE49-F238E27FC236}">
              <a16:creationId xmlns:a16="http://schemas.microsoft.com/office/drawing/2014/main" id="{600A1CD5-AEF9-4C3C-9E44-79877DF6DA23}"/>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0" name="TextBox 149">
          <a:extLst>
            <a:ext uri="{FF2B5EF4-FFF2-40B4-BE49-F238E27FC236}">
              <a16:creationId xmlns:a16="http://schemas.microsoft.com/office/drawing/2014/main" id="{FE0366E1-607C-47F8-93A3-30841EBB21ED}"/>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1" name="TextBox 20">
          <a:extLst>
            <a:ext uri="{FF2B5EF4-FFF2-40B4-BE49-F238E27FC236}">
              <a16:creationId xmlns:a16="http://schemas.microsoft.com/office/drawing/2014/main" id="{7E62A99D-3EE2-4F47-86A9-DA71D7DB5885}"/>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2" name="TextBox 20">
          <a:extLst>
            <a:ext uri="{FF2B5EF4-FFF2-40B4-BE49-F238E27FC236}">
              <a16:creationId xmlns:a16="http://schemas.microsoft.com/office/drawing/2014/main" id="{B8C28C8D-6E8A-42C6-BE52-144F27D46659}"/>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3" name="TextBox 20">
          <a:extLst>
            <a:ext uri="{FF2B5EF4-FFF2-40B4-BE49-F238E27FC236}">
              <a16:creationId xmlns:a16="http://schemas.microsoft.com/office/drawing/2014/main" id="{66795DA3-434B-45BD-9322-F37DF1BA4E21}"/>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4" name="TextBox 20">
          <a:extLst>
            <a:ext uri="{FF2B5EF4-FFF2-40B4-BE49-F238E27FC236}">
              <a16:creationId xmlns:a16="http://schemas.microsoft.com/office/drawing/2014/main" id="{C5A40ABD-6A4C-46C8-A95F-1FDAEF8CAD4D}"/>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5" name="TextBox 20">
          <a:extLst>
            <a:ext uri="{FF2B5EF4-FFF2-40B4-BE49-F238E27FC236}">
              <a16:creationId xmlns:a16="http://schemas.microsoft.com/office/drawing/2014/main" id="{965ABF45-C043-4253-8603-DF2926917054}"/>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6" name="TextBox 155">
          <a:extLst>
            <a:ext uri="{FF2B5EF4-FFF2-40B4-BE49-F238E27FC236}">
              <a16:creationId xmlns:a16="http://schemas.microsoft.com/office/drawing/2014/main" id="{7644E66E-71A6-4F4B-AE9D-F352BFFC718C}"/>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7" name="TextBox 20">
          <a:extLst>
            <a:ext uri="{FF2B5EF4-FFF2-40B4-BE49-F238E27FC236}">
              <a16:creationId xmlns:a16="http://schemas.microsoft.com/office/drawing/2014/main" id="{CB5B2741-1CC0-402A-98EB-A47162C6FF5B}"/>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8" name="TextBox 20">
          <a:extLst>
            <a:ext uri="{FF2B5EF4-FFF2-40B4-BE49-F238E27FC236}">
              <a16:creationId xmlns:a16="http://schemas.microsoft.com/office/drawing/2014/main" id="{4F64FF23-8233-4A5C-9C53-183A375A31C9}"/>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9" name="TextBox 20">
          <a:extLst>
            <a:ext uri="{FF2B5EF4-FFF2-40B4-BE49-F238E27FC236}">
              <a16:creationId xmlns:a16="http://schemas.microsoft.com/office/drawing/2014/main" id="{2913D7C2-BA3A-4F3D-977B-90B01D348E52}"/>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0" name="TextBox 20">
          <a:extLst>
            <a:ext uri="{FF2B5EF4-FFF2-40B4-BE49-F238E27FC236}">
              <a16:creationId xmlns:a16="http://schemas.microsoft.com/office/drawing/2014/main" id="{F138B2F1-F833-48CD-9995-174428D25F55}"/>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1" name="TextBox 20">
          <a:extLst>
            <a:ext uri="{FF2B5EF4-FFF2-40B4-BE49-F238E27FC236}">
              <a16:creationId xmlns:a16="http://schemas.microsoft.com/office/drawing/2014/main" id="{A53B31BE-4A5D-4307-BB9C-642E9EC12302}"/>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2" name="TextBox 161">
          <a:extLst>
            <a:ext uri="{FF2B5EF4-FFF2-40B4-BE49-F238E27FC236}">
              <a16:creationId xmlns:a16="http://schemas.microsoft.com/office/drawing/2014/main" id="{FA08CFA2-6FF7-4DE5-B054-8EC040BD8738}"/>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3" name="TextBox 20">
          <a:extLst>
            <a:ext uri="{FF2B5EF4-FFF2-40B4-BE49-F238E27FC236}">
              <a16:creationId xmlns:a16="http://schemas.microsoft.com/office/drawing/2014/main" id="{1FC9A604-10B7-4175-9C7A-CDF2574440F4}"/>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4" name="TextBox 20">
          <a:extLst>
            <a:ext uri="{FF2B5EF4-FFF2-40B4-BE49-F238E27FC236}">
              <a16:creationId xmlns:a16="http://schemas.microsoft.com/office/drawing/2014/main" id="{4071FC44-21C0-41BE-84BE-E268D2A65CC3}"/>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5" name="TextBox 20">
          <a:extLst>
            <a:ext uri="{FF2B5EF4-FFF2-40B4-BE49-F238E27FC236}">
              <a16:creationId xmlns:a16="http://schemas.microsoft.com/office/drawing/2014/main" id="{A1EC8188-A183-457B-9794-52E4CE8462D9}"/>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6" name="TextBox 165">
          <a:extLst>
            <a:ext uri="{FF2B5EF4-FFF2-40B4-BE49-F238E27FC236}">
              <a16:creationId xmlns:a16="http://schemas.microsoft.com/office/drawing/2014/main" id="{0F781D37-BBB1-4ACD-B7DE-F9A3C462858B}"/>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7" name="TextBox 20">
          <a:extLst>
            <a:ext uri="{FF2B5EF4-FFF2-40B4-BE49-F238E27FC236}">
              <a16:creationId xmlns:a16="http://schemas.microsoft.com/office/drawing/2014/main" id="{99ADAE23-EA12-41EE-9183-BCE69B72F69E}"/>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8" name="TextBox 167">
          <a:extLst>
            <a:ext uri="{FF2B5EF4-FFF2-40B4-BE49-F238E27FC236}">
              <a16:creationId xmlns:a16="http://schemas.microsoft.com/office/drawing/2014/main" id="{3E8DFC95-A537-4F5D-834E-6977A6C12417}"/>
            </a:ext>
          </a:extLst>
        </xdr:cNvPr>
        <xdr:cNvSpPr txBox="1"/>
      </xdr:nvSpPr>
      <xdr:spPr>
        <a:xfrm>
          <a:off x="15757071" y="4871357"/>
          <a:ext cx="6550479"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20</xdr:col>
      <xdr:colOff>598714</xdr:colOff>
      <xdr:row>8</xdr:row>
      <xdr:rowOff>190500</xdr:rowOff>
    </xdr:from>
    <xdr:to>
      <xdr:col>22</xdr:col>
      <xdr:colOff>3252107</xdr:colOff>
      <xdr:row>8</xdr:row>
      <xdr:rowOff>857250</xdr:rowOff>
    </xdr:to>
    <xdr:sp macro="" textlink="">
      <xdr:nvSpPr>
        <xdr:cNvPr id="170" name="Rectangle 169">
          <a:extLst>
            <a:ext uri="{FF2B5EF4-FFF2-40B4-BE49-F238E27FC236}">
              <a16:creationId xmlns:a16="http://schemas.microsoft.com/office/drawing/2014/main" id="{AA403F02-2E50-42C1-BCE3-ED1198FB9B7E}"/>
            </a:ext>
          </a:extLst>
        </xdr:cNvPr>
        <xdr:cNvSpPr/>
      </xdr:nvSpPr>
      <xdr:spPr bwMode="auto">
        <a:xfrm>
          <a:off x="30371143" y="10259786"/>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DIE CUT</a:t>
          </a:r>
          <a:r>
            <a:rPr lang="en-IN" sz="2400" baseline="0"/>
            <a:t> Assembly</a:t>
          </a:r>
          <a:r>
            <a:rPr lang="en-IN" sz="2400"/>
            <a:t> LH &amp; RH</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19</xdr:col>
      <xdr:colOff>304800</xdr:colOff>
      <xdr:row>1</xdr:row>
      <xdr:rowOff>123824</xdr:rowOff>
    </xdr:from>
    <xdr:to>
      <xdr:col>19</xdr:col>
      <xdr:colOff>487680</xdr:colOff>
      <xdr:row>1</xdr:row>
      <xdr:rowOff>306704</xdr:rowOff>
    </xdr:to>
    <xdr:sp macro="" textlink="">
      <xdr:nvSpPr>
        <xdr:cNvPr id="2" name="Oval 213">
          <a:extLst>
            <a:ext uri="{FF2B5EF4-FFF2-40B4-BE49-F238E27FC236}">
              <a16:creationId xmlns:a16="http://schemas.microsoft.com/office/drawing/2014/main" id="{57A5A06A-7BFA-4703-9891-074BBAFF746C}"/>
            </a:ext>
          </a:extLst>
        </xdr:cNvPr>
        <xdr:cNvSpPr>
          <a:spLocks noChangeArrowheads="1"/>
        </xdr:cNvSpPr>
      </xdr:nvSpPr>
      <xdr:spPr bwMode="auto">
        <a:xfrm>
          <a:off x="28784550" y="123824"/>
          <a:ext cx="182880" cy="182880"/>
        </a:xfrm>
        <a:prstGeom prst="ellipse">
          <a:avLst/>
        </a:prstGeom>
        <a:solidFill>
          <a:srgbClr val="008000"/>
        </a:solidFill>
        <a:ln w="9525">
          <a:solidFill>
            <a:srgbClr val="000000"/>
          </a:solidFill>
          <a:round/>
          <a:headEnd/>
          <a:tailEnd/>
        </a:ln>
      </xdr:spPr>
    </xdr:sp>
    <xdr:clientData/>
  </xdr:twoCellAnchor>
  <xdr:twoCellAnchor>
    <xdr:from>
      <xdr:col>19</xdr:col>
      <xdr:colOff>314325</xdr:colOff>
      <xdr:row>2</xdr:row>
      <xdr:rowOff>142875</xdr:rowOff>
    </xdr:from>
    <xdr:to>
      <xdr:col>19</xdr:col>
      <xdr:colOff>497205</xdr:colOff>
      <xdr:row>2</xdr:row>
      <xdr:rowOff>325755</xdr:rowOff>
    </xdr:to>
    <xdr:sp macro="" textlink="">
      <xdr:nvSpPr>
        <xdr:cNvPr id="3" name="Rectangle 214">
          <a:extLst>
            <a:ext uri="{FF2B5EF4-FFF2-40B4-BE49-F238E27FC236}">
              <a16:creationId xmlns:a16="http://schemas.microsoft.com/office/drawing/2014/main" id="{244CA9D9-D2EA-4733-9D13-9A24C1EB3918}"/>
            </a:ext>
          </a:extLst>
        </xdr:cNvPr>
        <xdr:cNvSpPr>
          <a:spLocks noChangeArrowheads="1"/>
        </xdr:cNvSpPr>
      </xdr:nvSpPr>
      <xdr:spPr bwMode="auto">
        <a:xfrm>
          <a:off x="28794075" y="1066800"/>
          <a:ext cx="182880" cy="182880"/>
        </a:xfrm>
        <a:prstGeom prst="rect">
          <a:avLst/>
        </a:prstGeom>
        <a:solidFill>
          <a:srgbClr val="0000FF"/>
        </a:solidFill>
        <a:ln w="9525">
          <a:solidFill>
            <a:srgbClr val="000000"/>
          </a:solidFill>
          <a:miter lim="800000"/>
          <a:headEnd/>
          <a:tailEnd/>
        </a:ln>
      </xdr:spPr>
    </xdr:sp>
    <xdr:clientData/>
  </xdr:twoCellAnchor>
  <xdr:twoCellAnchor>
    <xdr:from>
      <xdr:col>19</xdr:col>
      <xdr:colOff>304799</xdr:colOff>
      <xdr:row>3</xdr:row>
      <xdr:rowOff>104774</xdr:rowOff>
    </xdr:from>
    <xdr:to>
      <xdr:col>19</xdr:col>
      <xdr:colOff>487679</xdr:colOff>
      <xdr:row>3</xdr:row>
      <xdr:rowOff>287654</xdr:rowOff>
    </xdr:to>
    <xdr:sp macro="" textlink="">
      <xdr:nvSpPr>
        <xdr:cNvPr id="4" name="AutoShape 215">
          <a:extLst>
            <a:ext uri="{FF2B5EF4-FFF2-40B4-BE49-F238E27FC236}">
              <a16:creationId xmlns:a16="http://schemas.microsoft.com/office/drawing/2014/main" id="{A0A63E60-D400-41A7-ABC8-6358C115B020}"/>
            </a:ext>
          </a:extLst>
        </xdr:cNvPr>
        <xdr:cNvSpPr>
          <a:spLocks noChangeArrowheads="1"/>
        </xdr:cNvSpPr>
      </xdr:nvSpPr>
      <xdr:spPr bwMode="auto">
        <a:xfrm>
          <a:off x="28784549" y="1952624"/>
          <a:ext cx="182880" cy="18288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19</xdr:col>
      <xdr:colOff>238124</xdr:colOff>
      <xdr:row>4</xdr:row>
      <xdr:rowOff>85723</xdr:rowOff>
    </xdr:from>
    <xdr:to>
      <xdr:col>19</xdr:col>
      <xdr:colOff>512444</xdr:colOff>
      <xdr:row>4</xdr:row>
      <xdr:rowOff>268603</xdr:rowOff>
    </xdr:to>
    <xdr:sp macro="" textlink="">
      <xdr:nvSpPr>
        <xdr:cNvPr id="5" name="Freeform 3">
          <a:extLst>
            <a:ext uri="{FF2B5EF4-FFF2-40B4-BE49-F238E27FC236}">
              <a16:creationId xmlns:a16="http://schemas.microsoft.com/office/drawing/2014/main" id="{EF3BAAB3-DCC5-47FE-9A5B-FE8EE77FD662}"/>
            </a:ext>
          </a:extLst>
        </xdr:cNvPr>
        <xdr:cNvSpPr>
          <a:spLocks/>
        </xdr:cNvSpPr>
      </xdr:nvSpPr>
      <xdr:spPr bwMode="auto">
        <a:xfrm>
          <a:off x="28717874" y="2857498"/>
          <a:ext cx="274320" cy="182880"/>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lgn="ctr">
          <a:solidFill>
            <a:srgbClr val="000000"/>
          </a:solidFill>
          <a:round/>
          <a:headEnd/>
          <a:tailEnd/>
        </a:ln>
      </xdr:spPr>
    </xdr:sp>
    <xdr:clientData/>
  </xdr:twoCellAnchor>
  <xdr:twoCellAnchor editAs="oneCell">
    <xdr:from>
      <xdr:col>7</xdr:col>
      <xdr:colOff>322512</xdr:colOff>
      <xdr:row>1</xdr:row>
      <xdr:rowOff>100014</xdr:rowOff>
    </xdr:from>
    <xdr:to>
      <xdr:col>13</xdr:col>
      <xdr:colOff>833437</xdr:colOff>
      <xdr:row>5</xdr:row>
      <xdr:rowOff>95250</xdr:rowOff>
    </xdr:to>
    <xdr:pic>
      <xdr:nvPicPr>
        <xdr:cNvPr id="6" name="Picture 43">
          <a:extLst>
            <a:ext uri="{FF2B5EF4-FFF2-40B4-BE49-F238E27FC236}">
              <a16:creationId xmlns:a16="http://schemas.microsoft.com/office/drawing/2014/main" id="{7B4AE26A-24B7-48C0-96D6-D3A437FE9A09}"/>
            </a:ext>
          </a:extLst>
        </xdr:cNvPr>
        <xdr:cNvPicPr>
          <a:picLocks noChangeAspect="1"/>
        </xdr:cNvPicPr>
      </xdr:nvPicPr>
      <xdr:blipFill>
        <a:blip xmlns:r="http://schemas.openxmlformats.org/officeDocument/2006/relationships" r:embed="rId1" cstate="print"/>
        <a:srcRect/>
        <a:stretch>
          <a:fillRect/>
        </a:stretch>
      </xdr:blipFill>
      <xdr:spPr bwMode="auto">
        <a:xfrm>
          <a:off x="10666662" y="100014"/>
          <a:ext cx="8169025" cy="3690936"/>
        </a:xfrm>
        <a:prstGeom prst="rect">
          <a:avLst/>
        </a:prstGeom>
        <a:noFill/>
        <a:ln w="9525">
          <a:noFill/>
          <a:miter lim="800000"/>
          <a:headEnd/>
          <a:tailEnd/>
        </a:ln>
      </xdr:spPr>
    </xdr:pic>
    <xdr:clientData/>
  </xdr:twoCellAnchor>
  <xdr:twoCellAnchor>
    <xdr:from>
      <xdr:col>0</xdr:col>
      <xdr:colOff>238126</xdr:colOff>
      <xdr:row>10</xdr:row>
      <xdr:rowOff>226068</xdr:rowOff>
    </xdr:from>
    <xdr:to>
      <xdr:col>0</xdr:col>
      <xdr:colOff>952500</xdr:colOff>
      <xdr:row>13</xdr:row>
      <xdr:rowOff>57150</xdr:rowOff>
    </xdr:to>
    <xdr:sp macro="" textlink="">
      <xdr:nvSpPr>
        <xdr:cNvPr id="7" name="Freeform 3">
          <a:extLst>
            <a:ext uri="{FF2B5EF4-FFF2-40B4-BE49-F238E27FC236}">
              <a16:creationId xmlns:a16="http://schemas.microsoft.com/office/drawing/2014/main" id="{36E7AAA0-BC84-4D07-8D8A-1FF33F0766AB}"/>
            </a:ext>
          </a:extLst>
        </xdr:cNvPr>
        <xdr:cNvSpPr>
          <a:spLocks/>
        </xdr:cNvSpPr>
      </xdr:nvSpPr>
      <xdr:spPr bwMode="auto">
        <a:xfrm>
          <a:off x="238126" y="16008993"/>
          <a:ext cx="714374" cy="1697982"/>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solidFill>
            <a:srgbClr val="000000"/>
          </a:solidFill>
          <a:round/>
          <a:headEnd/>
          <a:tailEnd/>
        </a:ln>
      </xdr:spPr>
    </xdr:sp>
    <xdr:clientData/>
  </xdr:twoCellAnchor>
  <xdr:twoCellAnchor>
    <xdr:from>
      <xdr:col>18</xdr:col>
      <xdr:colOff>171450</xdr:colOff>
      <xdr:row>9</xdr:row>
      <xdr:rowOff>152399</xdr:rowOff>
    </xdr:from>
    <xdr:to>
      <xdr:col>19</xdr:col>
      <xdr:colOff>381000</xdr:colOff>
      <xdr:row>10</xdr:row>
      <xdr:rowOff>552450</xdr:rowOff>
    </xdr:to>
    <xdr:grpSp>
      <xdr:nvGrpSpPr>
        <xdr:cNvPr id="8" name="Group 7">
          <a:extLst>
            <a:ext uri="{FF2B5EF4-FFF2-40B4-BE49-F238E27FC236}">
              <a16:creationId xmlns:a16="http://schemas.microsoft.com/office/drawing/2014/main" id="{D103DFDB-10F9-435B-BEF3-4BE47D4577E3}"/>
            </a:ext>
          </a:extLst>
        </xdr:cNvPr>
        <xdr:cNvGrpSpPr/>
      </xdr:nvGrpSpPr>
      <xdr:grpSpPr>
        <a:xfrm>
          <a:off x="24269700" y="17678399"/>
          <a:ext cx="4591050" cy="1162051"/>
          <a:chOff x="9020176" y="5810251"/>
          <a:chExt cx="469794" cy="428624"/>
        </a:xfrm>
      </xdr:grpSpPr>
      <xdr:pic>
        <xdr:nvPicPr>
          <xdr:cNvPr id="9" name="Picture 92" descr="images">
            <a:extLst>
              <a:ext uri="{FF2B5EF4-FFF2-40B4-BE49-F238E27FC236}">
                <a16:creationId xmlns:a16="http://schemas.microsoft.com/office/drawing/2014/main" id="{A6776E98-9717-9679-4C13-E1D5872B53C7}"/>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37296" y="5819775"/>
            <a:ext cx="452674" cy="398603"/>
          </a:xfrm>
          <a:prstGeom prst="rect">
            <a:avLst/>
          </a:prstGeom>
          <a:noFill/>
          <a:ln w="38100">
            <a:solidFill>
              <a:srgbClr val="FF0000"/>
            </a:solidFill>
            <a:miter lim="800000"/>
            <a:headEnd/>
            <a:tailEnd/>
          </a:ln>
        </xdr:spPr>
      </xdr:pic>
      <xdr:cxnSp macro="">
        <xdr:nvCxnSpPr>
          <xdr:cNvPr id="10" name="Straight Connector 55">
            <a:extLst>
              <a:ext uri="{FF2B5EF4-FFF2-40B4-BE49-F238E27FC236}">
                <a16:creationId xmlns:a16="http://schemas.microsoft.com/office/drawing/2014/main" id="{52993B47-44CD-A88E-FF6B-AFF7A288A814}"/>
              </a:ext>
            </a:extLst>
          </xdr:cNvPr>
          <xdr:cNvCxnSpPr>
            <a:cxnSpLocks noChangeShapeType="1"/>
          </xdr:cNvCxnSpPr>
        </xdr:nvCxnSpPr>
        <xdr:spPr bwMode="auto">
          <a:xfrm rot="10800000" flipV="1">
            <a:off x="9020176" y="5810251"/>
            <a:ext cx="466725" cy="428624"/>
          </a:xfrm>
          <a:prstGeom prst="line">
            <a:avLst/>
          </a:prstGeom>
          <a:noFill/>
          <a:ln w="41275" algn="ctr">
            <a:solidFill>
              <a:srgbClr val="FF0000"/>
            </a:solidFill>
            <a:round/>
            <a:headEnd/>
            <a:tailEnd/>
          </a:ln>
        </xdr:spPr>
      </xdr:cxnSp>
    </xdr:grpSp>
    <xdr:clientData/>
  </xdr:twoCellAnchor>
  <xdr:twoCellAnchor editAs="oneCell">
    <xdr:from>
      <xdr:col>13</xdr:col>
      <xdr:colOff>504826</xdr:colOff>
      <xdr:row>9</xdr:row>
      <xdr:rowOff>190500</xdr:rowOff>
    </xdr:from>
    <xdr:to>
      <xdr:col>14</xdr:col>
      <xdr:colOff>342900</xdr:colOff>
      <xdr:row>10</xdr:row>
      <xdr:rowOff>180975</xdr:rowOff>
    </xdr:to>
    <xdr:pic>
      <xdr:nvPicPr>
        <xdr:cNvPr id="11" name="Picture 92" descr="images">
          <a:extLst>
            <a:ext uri="{FF2B5EF4-FFF2-40B4-BE49-F238E27FC236}">
              <a16:creationId xmlns:a16="http://schemas.microsoft.com/office/drawing/2014/main" id="{1DD72A0F-86A3-4F1B-B795-249E97AE0A48}"/>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507076" y="15449550"/>
          <a:ext cx="885824" cy="752475"/>
        </a:xfrm>
        <a:prstGeom prst="rect">
          <a:avLst/>
        </a:prstGeom>
        <a:noFill/>
        <a:ln w="38100">
          <a:solidFill>
            <a:srgbClr val="FF0000"/>
          </a:solidFill>
          <a:miter lim="800000"/>
          <a:headEnd/>
          <a:tailEnd/>
        </a:ln>
      </xdr:spPr>
    </xdr:pic>
    <xdr:clientData/>
  </xdr:twoCellAnchor>
  <xdr:twoCellAnchor>
    <xdr:from>
      <xdr:col>11</xdr:col>
      <xdr:colOff>0</xdr:colOff>
      <xdr:row>7</xdr:row>
      <xdr:rowOff>0</xdr:rowOff>
    </xdr:from>
    <xdr:to>
      <xdr:col>16</xdr:col>
      <xdr:colOff>971550</xdr:colOff>
      <xdr:row>7</xdr:row>
      <xdr:rowOff>1143000</xdr:rowOff>
    </xdr:to>
    <xdr:sp macro="" textlink="">
      <xdr:nvSpPr>
        <xdr:cNvPr id="12" name="TextBox 20">
          <a:extLst>
            <a:ext uri="{FF2B5EF4-FFF2-40B4-BE49-F238E27FC236}">
              <a16:creationId xmlns:a16="http://schemas.microsoft.com/office/drawing/2014/main" id="{4D16A0DA-006C-4238-A44C-9D39D658519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 name="TextBox 20">
          <a:extLst>
            <a:ext uri="{FF2B5EF4-FFF2-40B4-BE49-F238E27FC236}">
              <a16:creationId xmlns:a16="http://schemas.microsoft.com/office/drawing/2014/main" id="{BF500996-1B71-42DF-B892-0E3860BFA28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4" name="TextBox 13">
          <a:extLst>
            <a:ext uri="{FF2B5EF4-FFF2-40B4-BE49-F238E27FC236}">
              <a16:creationId xmlns:a16="http://schemas.microsoft.com/office/drawing/2014/main" id="{11641578-0664-4BF0-A0F6-6A074662CBB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5" name="TextBox 20">
          <a:extLst>
            <a:ext uri="{FF2B5EF4-FFF2-40B4-BE49-F238E27FC236}">
              <a16:creationId xmlns:a16="http://schemas.microsoft.com/office/drawing/2014/main" id="{83C329D0-5C97-42B7-B2A7-9614C7343D4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6" name="TextBox 15">
          <a:extLst>
            <a:ext uri="{FF2B5EF4-FFF2-40B4-BE49-F238E27FC236}">
              <a16:creationId xmlns:a16="http://schemas.microsoft.com/office/drawing/2014/main" id="{5083A919-9422-48FA-AFE3-491D91E9D5F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 name="TextBox 20">
          <a:extLst>
            <a:ext uri="{FF2B5EF4-FFF2-40B4-BE49-F238E27FC236}">
              <a16:creationId xmlns:a16="http://schemas.microsoft.com/office/drawing/2014/main" id="{5A184236-4933-484D-A3FF-354BFE8AABA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8" name="TextBox 20">
          <a:extLst>
            <a:ext uri="{FF2B5EF4-FFF2-40B4-BE49-F238E27FC236}">
              <a16:creationId xmlns:a16="http://schemas.microsoft.com/office/drawing/2014/main" id="{1F44310A-3E9E-412C-A18F-E2E096DE28B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9" name="TextBox 18">
          <a:extLst>
            <a:ext uri="{FF2B5EF4-FFF2-40B4-BE49-F238E27FC236}">
              <a16:creationId xmlns:a16="http://schemas.microsoft.com/office/drawing/2014/main" id="{B0A942E4-E701-41C5-A25D-EF6DE9DA95C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0" name="TextBox 20">
          <a:extLst>
            <a:ext uri="{FF2B5EF4-FFF2-40B4-BE49-F238E27FC236}">
              <a16:creationId xmlns:a16="http://schemas.microsoft.com/office/drawing/2014/main" id="{BF7D73C6-8125-463A-A986-7320B2F1104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1" name="TextBox 20">
          <a:extLst>
            <a:ext uri="{FF2B5EF4-FFF2-40B4-BE49-F238E27FC236}">
              <a16:creationId xmlns:a16="http://schemas.microsoft.com/office/drawing/2014/main" id="{7C88EA06-B23D-470C-9070-DB0914DD8D6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2" name="TextBox 20">
          <a:extLst>
            <a:ext uri="{FF2B5EF4-FFF2-40B4-BE49-F238E27FC236}">
              <a16:creationId xmlns:a16="http://schemas.microsoft.com/office/drawing/2014/main" id="{D131D1DC-36D1-44D1-970B-5F0C39C7E6A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3" name="TextBox 20">
          <a:extLst>
            <a:ext uri="{FF2B5EF4-FFF2-40B4-BE49-F238E27FC236}">
              <a16:creationId xmlns:a16="http://schemas.microsoft.com/office/drawing/2014/main" id="{8FBB8581-3A7D-4FA7-8542-6F5EFFA6145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4" name="TextBox 20">
          <a:extLst>
            <a:ext uri="{FF2B5EF4-FFF2-40B4-BE49-F238E27FC236}">
              <a16:creationId xmlns:a16="http://schemas.microsoft.com/office/drawing/2014/main" id="{E2D3F45E-FA8C-48CE-B184-09F36A4E137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5" name="TextBox 24">
          <a:extLst>
            <a:ext uri="{FF2B5EF4-FFF2-40B4-BE49-F238E27FC236}">
              <a16:creationId xmlns:a16="http://schemas.microsoft.com/office/drawing/2014/main" id="{D0191F98-63F2-41BE-989F-75776888281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6" name="TextBox 20">
          <a:extLst>
            <a:ext uri="{FF2B5EF4-FFF2-40B4-BE49-F238E27FC236}">
              <a16:creationId xmlns:a16="http://schemas.microsoft.com/office/drawing/2014/main" id="{056C4169-225B-4932-8654-CE1E642C414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7" name="TextBox 20">
          <a:extLst>
            <a:ext uri="{FF2B5EF4-FFF2-40B4-BE49-F238E27FC236}">
              <a16:creationId xmlns:a16="http://schemas.microsoft.com/office/drawing/2014/main" id="{6549F745-1DBE-4359-B25A-4C13A6C98AE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8" name="TextBox 20">
          <a:extLst>
            <a:ext uri="{FF2B5EF4-FFF2-40B4-BE49-F238E27FC236}">
              <a16:creationId xmlns:a16="http://schemas.microsoft.com/office/drawing/2014/main" id="{B580B8D3-AC88-44A4-900C-76BDC154491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9" name="TextBox 28">
          <a:extLst>
            <a:ext uri="{FF2B5EF4-FFF2-40B4-BE49-F238E27FC236}">
              <a16:creationId xmlns:a16="http://schemas.microsoft.com/office/drawing/2014/main" id="{0C24C33E-B09B-429E-92DC-76D2CBD8EC7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0" name="TextBox 20">
          <a:extLst>
            <a:ext uri="{FF2B5EF4-FFF2-40B4-BE49-F238E27FC236}">
              <a16:creationId xmlns:a16="http://schemas.microsoft.com/office/drawing/2014/main" id="{7BB9135C-9EBE-4B07-9827-CA3FB5BDCB4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1" name="TextBox 20">
          <a:extLst>
            <a:ext uri="{FF2B5EF4-FFF2-40B4-BE49-F238E27FC236}">
              <a16:creationId xmlns:a16="http://schemas.microsoft.com/office/drawing/2014/main" id="{3E46F37F-1FDB-421A-AB3A-393C8C727B3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2" name="TextBox 20">
          <a:extLst>
            <a:ext uri="{FF2B5EF4-FFF2-40B4-BE49-F238E27FC236}">
              <a16:creationId xmlns:a16="http://schemas.microsoft.com/office/drawing/2014/main" id="{0301922D-EA52-463F-88D3-0B6F2995268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3" name="TextBox 20">
          <a:extLst>
            <a:ext uri="{FF2B5EF4-FFF2-40B4-BE49-F238E27FC236}">
              <a16:creationId xmlns:a16="http://schemas.microsoft.com/office/drawing/2014/main" id="{FD5169F2-43C1-4837-8315-1D1C6538619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4" name="TextBox 20">
          <a:extLst>
            <a:ext uri="{FF2B5EF4-FFF2-40B4-BE49-F238E27FC236}">
              <a16:creationId xmlns:a16="http://schemas.microsoft.com/office/drawing/2014/main" id="{E5C967C3-7FAD-4F91-ABA6-EB3BE6E8047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5" name="TextBox 20">
          <a:extLst>
            <a:ext uri="{FF2B5EF4-FFF2-40B4-BE49-F238E27FC236}">
              <a16:creationId xmlns:a16="http://schemas.microsoft.com/office/drawing/2014/main" id="{7434141C-0672-4446-9F26-85F9A25D787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6" name="TextBox 20">
          <a:extLst>
            <a:ext uri="{FF2B5EF4-FFF2-40B4-BE49-F238E27FC236}">
              <a16:creationId xmlns:a16="http://schemas.microsoft.com/office/drawing/2014/main" id="{58A2460F-0F61-48DC-93B9-EC3AF1FAAFE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7" name="TextBox 20">
          <a:extLst>
            <a:ext uri="{FF2B5EF4-FFF2-40B4-BE49-F238E27FC236}">
              <a16:creationId xmlns:a16="http://schemas.microsoft.com/office/drawing/2014/main" id="{07341153-01F6-4A3A-93F6-55E978315F1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8" name="TextBox 20">
          <a:extLst>
            <a:ext uri="{FF2B5EF4-FFF2-40B4-BE49-F238E27FC236}">
              <a16:creationId xmlns:a16="http://schemas.microsoft.com/office/drawing/2014/main" id="{11995CDC-6C86-4F10-B47D-161F0C41F8F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9" name="TextBox 20">
          <a:extLst>
            <a:ext uri="{FF2B5EF4-FFF2-40B4-BE49-F238E27FC236}">
              <a16:creationId xmlns:a16="http://schemas.microsoft.com/office/drawing/2014/main" id="{A68477F3-CDE6-4C0E-A6FB-41DE47D0C66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0" name="TextBox 20">
          <a:extLst>
            <a:ext uri="{FF2B5EF4-FFF2-40B4-BE49-F238E27FC236}">
              <a16:creationId xmlns:a16="http://schemas.microsoft.com/office/drawing/2014/main" id="{1B3F8C71-89CC-4DB3-BDB8-4798904EF29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1" name="TextBox 40">
          <a:extLst>
            <a:ext uri="{FF2B5EF4-FFF2-40B4-BE49-F238E27FC236}">
              <a16:creationId xmlns:a16="http://schemas.microsoft.com/office/drawing/2014/main" id="{897451E8-51C2-41A1-B8FE-7A8C9E2D6FD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2" name="TextBox 20">
          <a:extLst>
            <a:ext uri="{FF2B5EF4-FFF2-40B4-BE49-F238E27FC236}">
              <a16:creationId xmlns:a16="http://schemas.microsoft.com/office/drawing/2014/main" id="{96D50116-935D-4C99-BE96-AE463F672BD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3" name="TextBox 20">
          <a:extLst>
            <a:ext uri="{FF2B5EF4-FFF2-40B4-BE49-F238E27FC236}">
              <a16:creationId xmlns:a16="http://schemas.microsoft.com/office/drawing/2014/main" id="{BA570A49-A830-49FA-A686-DAAF6729613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4" name="TextBox 20">
          <a:extLst>
            <a:ext uri="{FF2B5EF4-FFF2-40B4-BE49-F238E27FC236}">
              <a16:creationId xmlns:a16="http://schemas.microsoft.com/office/drawing/2014/main" id="{EB8DE1D9-4D34-4812-B6FA-F7AB69E1D5D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5" name="TextBox 44">
          <a:extLst>
            <a:ext uri="{FF2B5EF4-FFF2-40B4-BE49-F238E27FC236}">
              <a16:creationId xmlns:a16="http://schemas.microsoft.com/office/drawing/2014/main" id="{6A64B570-1612-482F-9E93-06B0448129C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6" name="TextBox 20">
          <a:extLst>
            <a:ext uri="{FF2B5EF4-FFF2-40B4-BE49-F238E27FC236}">
              <a16:creationId xmlns:a16="http://schemas.microsoft.com/office/drawing/2014/main" id="{1B946177-CFB6-4288-A885-6E7AA824E5A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7" name="TextBox 46">
          <a:extLst>
            <a:ext uri="{FF2B5EF4-FFF2-40B4-BE49-F238E27FC236}">
              <a16:creationId xmlns:a16="http://schemas.microsoft.com/office/drawing/2014/main" id="{9B5BB670-A8CF-4C2A-B077-051DC57ED44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8" name="TextBox 20">
          <a:extLst>
            <a:ext uri="{FF2B5EF4-FFF2-40B4-BE49-F238E27FC236}">
              <a16:creationId xmlns:a16="http://schemas.microsoft.com/office/drawing/2014/main" id="{A9DE21FD-DF8A-402E-9D25-E385589746B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9" name="TextBox 20">
          <a:extLst>
            <a:ext uri="{FF2B5EF4-FFF2-40B4-BE49-F238E27FC236}">
              <a16:creationId xmlns:a16="http://schemas.microsoft.com/office/drawing/2014/main" id="{E875D032-E97A-4433-A40F-19FD67CBAB1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0" name="TextBox 20">
          <a:extLst>
            <a:ext uri="{FF2B5EF4-FFF2-40B4-BE49-F238E27FC236}">
              <a16:creationId xmlns:a16="http://schemas.microsoft.com/office/drawing/2014/main" id="{D333DCDA-9C50-4B99-9F9D-BD2D2290F00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1" name="TextBox 20">
          <a:extLst>
            <a:ext uri="{FF2B5EF4-FFF2-40B4-BE49-F238E27FC236}">
              <a16:creationId xmlns:a16="http://schemas.microsoft.com/office/drawing/2014/main" id="{94F72835-0BF9-48FE-A4AC-67D327DF3DB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2" name="TextBox 20">
          <a:extLst>
            <a:ext uri="{FF2B5EF4-FFF2-40B4-BE49-F238E27FC236}">
              <a16:creationId xmlns:a16="http://schemas.microsoft.com/office/drawing/2014/main" id="{8997D37D-621E-425B-9787-CAF4CF26FAE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3" name="TextBox 52">
          <a:extLst>
            <a:ext uri="{FF2B5EF4-FFF2-40B4-BE49-F238E27FC236}">
              <a16:creationId xmlns:a16="http://schemas.microsoft.com/office/drawing/2014/main" id="{1E50C277-967E-48AC-82CE-0C122D274C2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4" name="TextBox 20">
          <a:extLst>
            <a:ext uri="{FF2B5EF4-FFF2-40B4-BE49-F238E27FC236}">
              <a16:creationId xmlns:a16="http://schemas.microsoft.com/office/drawing/2014/main" id="{AED88BDB-56BF-45A7-BD7B-336468FD775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5" name="TextBox 20">
          <a:extLst>
            <a:ext uri="{FF2B5EF4-FFF2-40B4-BE49-F238E27FC236}">
              <a16:creationId xmlns:a16="http://schemas.microsoft.com/office/drawing/2014/main" id="{BD2DDFEF-C852-4B81-B601-34399BD3B7B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6" name="TextBox 20">
          <a:extLst>
            <a:ext uri="{FF2B5EF4-FFF2-40B4-BE49-F238E27FC236}">
              <a16:creationId xmlns:a16="http://schemas.microsoft.com/office/drawing/2014/main" id="{A7FB3CFF-F329-422A-9F6F-3757495B0F4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7" name="TextBox 20">
          <a:extLst>
            <a:ext uri="{FF2B5EF4-FFF2-40B4-BE49-F238E27FC236}">
              <a16:creationId xmlns:a16="http://schemas.microsoft.com/office/drawing/2014/main" id="{2BF44B1E-1109-4C33-8B8D-3D88A27385E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8" name="TextBox 20">
          <a:extLst>
            <a:ext uri="{FF2B5EF4-FFF2-40B4-BE49-F238E27FC236}">
              <a16:creationId xmlns:a16="http://schemas.microsoft.com/office/drawing/2014/main" id="{EAA8F8B0-9E47-48A9-8730-AAA1DC59F1E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9" name="TextBox 58">
          <a:extLst>
            <a:ext uri="{FF2B5EF4-FFF2-40B4-BE49-F238E27FC236}">
              <a16:creationId xmlns:a16="http://schemas.microsoft.com/office/drawing/2014/main" id="{08D990A8-990A-4B92-9BD2-13F45F45E36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0" name="TextBox 20">
          <a:extLst>
            <a:ext uri="{FF2B5EF4-FFF2-40B4-BE49-F238E27FC236}">
              <a16:creationId xmlns:a16="http://schemas.microsoft.com/office/drawing/2014/main" id="{1B81B19F-B52C-40EB-A460-127D237FDD0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1" name="TextBox 20">
          <a:extLst>
            <a:ext uri="{FF2B5EF4-FFF2-40B4-BE49-F238E27FC236}">
              <a16:creationId xmlns:a16="http://schemas.microsoft.com/office/drawing/2014/main" id="{8C1E036D-DFB5-4475-B1B9-057D4B263F0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2" name="TextBox 20">
          <a:extLst>
            <a:ext uri="{FF2B5EF4-FFF2-40B4-BE49-F238E27FC236}">
              <a16:creationId xmlns:a16="http://schemas.microsoft.com/office/drawing/2014/main" id="{B5599258-ED3C-47D4-8C8A-48FA7C90B48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3" name="TextBox 62">
          <a:extLst>
            <a:ext uri="{FF2B5EF4-FFF2-40B4-BE49-F238E27FC236}">
              <a16:creationId xmlns:a16="http://schemas.microsoft.com/office/drawing/2014/main" id="{126DF26B-E93D-4E07-8296-DC873FD5237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4" name="TextBox 20">
          <a:extLst>
            <a:ext uri="{FF2B5EF4-FFF2-40B4-BE49-F238E27FC236}">
              <a16:creationId xmlns:a16="http://schemas.microsoft.com/office/drawing/2014/main" id="{2751BC89-CEC0-4770-87A9-BF86604126D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5" name="TextBox 64">
          <a:extLst>
            <a:ext uri="{FF2B5EF4-FFF2-40B4-BE49-F238E27FC236}">
              <a16:creationId xmlns:a16="http://schemas.microsoft.com/office/drawing/2014/main" id="{BB7CD1D1-0DD3-434D-85B6-133B3DC8216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6" name="TextBox 20">
          <a:extLst>
            <a:ext uri="{FF2B5EF4-FFF2-40B4-BE49-F238E27FC236}">
              <a16:creationId xmlns:a16="http://schemas.microsoft.com/office/drawing/2014/main" id="{6A6B0F56-FDAB-4BDB-88A9-E95FE1722BF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7" name="TextBox 66">
          <a:extLst>
            <a:ext uri="{FF2B5EF4-FFF2-40B4-BE49-F238E27FC236}">
              <a16:creationId xmlns:a16="http://schemas.microsoft.com/office/drawing/2014/main" id="{9CA96340-8135-4089-B6E2-B2EE1AC8C3F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8" name="TextBox 20">
          <a:extLst>
            <a:ext uri="{FF2B5EF4-FFF2-40B4-BE49-F238E27FC236}">
              <a16:creationId xmlns:a16="http://schemas.microsoft.com/office/drawing/2014/main" id="{D09B110E-88A1-4720-95C2-FB35B0F9A87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9" name="TextBox 68">
          <a:extLst>
            <a:ext uri="{FF2B5EF4-FFF2-40B4-BE49-F238E27FC236}">
              <a16:creationId xmlns:a16="http://schemas.microsoft.com/office/drawing/2014/main" id="{C7EA91F0-161A-471E-95B0-F09484C45F4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0" name="TextBox 20">
          <a:extLst>
            <a:ext uri="{FF2B5EF4-FFF2-40B4-BE49-F238E27FC236}">
              <a16:creationId xmlns:a16="http://schemas.microsoft.com/office/drawing/2014/main" id="{4C03E887-2AB6-4C1D-8C46-5A8ACBACE21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1" name="TextBox 20">
          <a:extLst>
            <a:ext uri="{FF2B5EF4-FFF2-40B4-BE49-F238E27FC236}">
              <a16:creationId xmlns:a16="http://schemas.microsoft.com/office/drawing/2014/main" id="{8B75C4B0-9F58-4BE8-A6E2-49B200467FE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2" name="TextBox 20">
          <a:extLst>
            <a:ext uri="{FF2B5EF4-FFF2-40B4-BE49-F238E27FC236}">
              <a16:creationId xmlns:a16="http://schemas.microsoft.com/office/drawing/2014/main" id="{74EFEA81-5EA5-4145-9802-DE0C05918F9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3" name="TextBox 20">
          <a:extLst>
            <a:ext uri="{FF2B5EF4-FFF2-40B4-BE49-F238E27FC236}">
              <a16:creationId xmlns:a16="http://schemas.microsoft.com/office/drawing/2014/main" id="{E9804D7D-F790-4085-A4FD-461BFB44D25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4" name="TextBox 20">
          <a:extLst>
            <a:ext uri="{FF2B5EF4-FFF2-40B4-BE49-F238E27FC236}">
              <a16:creationId xmlns:a16="http://schemas.microsoft.com/office/drawing/2014/main" id="{FEF9EEEC-BDBA-4619-99B2-394B2D9B125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5" name="TextBox 20">
          <a:extLst>
            <a:ext uri="{FF2B5EF4-FFF2-40B4-BE49-F238E27FC236}">
              <a16:creationId xmlns:a16="http://schemas.microsoft.com/office/drawing/2014/main" id="{C819EB96-0F63-4D9F-AC8F-FF72D609538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6" name="TextBox 20">
          <a:extLst>
            <a:ext uri="{FF2B5EF4-FFF2-40B4-BE49-F238E27FC236}">
              <a16:creationId xmlns:a16="http://schemas.microsoft.com/office/drawing/2014/main" id="{CAEDBB25-1852-435E-A4A5-91797EB7761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7" name="TextBox 20">
          <a:extLst>
            <a:ext uri="{FF2B5EF4-FFF2-40B4-BE49-F238E27FC236}">
              <a16:creationId xmlns:a16="http://schemas.microsoft.com/office/drawing/2014/main" id="{837BE971-D6A7-4725-ACAE-76BB9FCE4B7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8" name="TextBox 20">
          <a:extLst>
            <a:ext uri="{FF2B5EF4-FFF2-40B4-BE49-F238E27FC236}">
              <a16:creationId xmlns:a16="http://schemas.microsoft.com/office/drawing/2014/main" id="{88C5523C-F01B-427B-B914-48128E6A5CD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9" name="TextBox 20">
          <a:extLst>
            <a:ext uri="{FF2B5EF4-FFF2-40B4-BE49-F238E27FC236}">
              <a16:creationId xmlns:a16="http://schemas.microsoft.com/office/drawing/2014/main" id="{848EE3D3-784E-4E5C-B94D-38CFB79039A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0" name="TextBox 20">
          <a:extLst>
            <a:ext uri="{FF2B5EF4-FFF2-40B4-BE49-F238E27FC236}">
              <a16:creationId xmlns:a16="http://schemas.microsoft.com/office/drawing/2014/main" id="{27EFDDD7-FC81-4789-9D6C-1A627EB2E98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1" name="TextBox 80">
          <a:extLst>
            <a:ext uri="{FF2B5EF4-FFF2-40B4-BE49-F238E27FC236}">
              <a16:creationId xmlns:a16="http://schemas.microsoft.com/office/drawing/2014/main" id="{C471C77F-6BD9-4D7D-BF23-67F6B90C350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2" name="TextBox 20">
          <a:extLst>
            <a:ext uri="{FF2B5EF4-FFF2-40B4-BE49-F238E27FC236}">
              <a16:creationId xmlns:a16="http://schemas.microsoft.com/office/drawing/2014/main" id="{45F77201-25EB-4773-B9B9-5CBC5712632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3" name="TextBox 20">
          <a:extLst>
            <a:ext uri="{FF2B5EF4-FFF2-40B4-BE49-F238E27FC236}">
              <a16:creationId xmlns:a16="http://schemas.microsoft.com/office/drawing/2014/main" id="{AFAB501E-1B7B-4CB3-81B4-2EAE5B37AC8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4" name="TextBox 20">
          <a:extLst>
            <a:ext uri="{FF2B5EF4-FFF2-40B4-BE49-F238E27FC236}">
              <a16:creationId xmlns:a16="http://schemas.microsoft.com/office/drawing/2014/main" id="{DB0A334E-0125-4D23-92CC-5474BD29A8A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5" name="TextBox 84">
          <a:extLst>
            <a:ext uri="{FF2B5EF4-FFF2-40B4-BE49-F238E27FC236}">
              <a16:creationId xmlns:a16="http://schemas.microsoft.com/office/drawing/2014/main" id="{7EF307D6-123E-428B-A5DE-AC9E2F234C2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6" name="TextBox 20">
          <a:extLst>
            <a:ext uri="{FF2B5EF4-FFF2-40B4-BE49-F238E27FC236}">
              <a16:creationId xmlns:a16="http://schemas.microsoft.com/office/drawing/2014/main" id="{DE71456C-75CA-47F9-BDFF-F6651E1D519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7" name="TextBox 86">
          <a:extLst>
            <a:ext uri="{FF2B5EF4-FFF2-40B4-BE49-F238E27FC236}">
              <a16:creationId xmlns:a16="http://schemas.microsoft.com/office/drawing/2014/main" id="{47FC4CD4-1621-4C6D-B32C-AF3A50F33D4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8" name="TextBox 20">
          <a:extLst>
            <a:ext uri="{FF2B5EF4-FFF2-40B4-BE49-F238E27FC236}">
              <a16:creationId xmlns:a16="http://schemas.microsoft.com/office/drawing/2014/main" id="{CB1B326F-A7A8-473F-9ECF-6808459A2D4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9" name="TextBox 20">
          <a:extLst>
            <a:ext uri="{FF2B5EF4-FFF2-40B4-BE49-F238E27FC236}">
              <a16:creationId xmlns:a16="http://schemas.microsoft.com/office/drawing/2014/main" id="{95DFCBAE-6AB6-4B0B-88DA-4F018D53677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0" name="TextBox 20">
          <a:extLst>
            <a:ext uri="{FF2B5EF4-FFF2-40B4-BE49-F238E27FC236}">
              <a16:creationId xmlns:a16="http://schemas.microsoft.com/office/drawing/2014/main" id="{467EB0A9-26F0-4429-A46B-569C1156156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1" name="TextBox 20">
          <a:extLst>
            <a:ext uri="{FF2B5EF4-FFF2-40B4-BE49-F238E27FC236}">
              <a16:creationId xmlns:a16="http://schemas.microsoft.com/office/drawing/2014/main" id="{0DD65C80-F3F0-4D47-AC4E-6437E14DB01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2" name="TextBox 20">
          <a:extLst>
            <a:ext uri="{FF2B5EF4-FFF2-40B4-BE49-F238E27FC236}">
              <a16:creationId xmlns:a16="http://schemas.microsoft.com/office/drawing/2014/main" id="{8D53EAD0-1C7F-4EFF-A4F4-AD22B327579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3" name="TextBox 92">
          <a:extLst>
            <a:ext uri="{FF2B5EF4-FFF2-40B4-BE49-F238E27FC236}">
              <a16:creationId xmlns:a16="http://schemas.microsoft.com/office/drawing/2014/main" id="{69E9EDB2-8D1A-40FC-91B0-AB2314A665F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4" name="TextBox 20">
          <a:extLst>
            <a:ext uri="{FF2B5EF4-FFF2-40B4-BE49-F238E27FC236}">
              <a16:creationId xmlns:a16="http://schemas.microsoft.com/office/drawing/2014/main" id="{69A6499B-52CE-41D2-96AA-1E792E1239D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5" name="TextBox 20">
          <a:extLst>
            <a:ext uri="{FF2B5EF4-FFF2-40B4-BE49-F238E27FC236}">
              <a16:creationId xmlns:a16="http://schemas.microsoft.com/office/drawing/2014/main" id="{09635013-DF23-4B92-A952-3468859D185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6" name="TextBox 20">
          <a:extLst>
            <a:ext uri="{FF2B5EF4-FFF2-40B4-BE49-F238E27FC236}">
              <a16:creationId xmlns:a16="http://schemas.microsoft.com/office/drawing/2014/main" id="{60F2B3CD-9B85-4BDE-9F26-5F5224628F6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7" name="TextBox 20">
          <a:extLst>
            <a:ext uri="{FF2B5EF4-FFF2-40B4-BE49-F238E27FC236}">
              <a16:creationId xmlns:a16="http://schemas.microsoft.com/office/drawing/2014/main" id="{F66C5863-66F9-457F-A74C-843B9E8E889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8" name="TextBox 20">
          <a:extLst>
            <a:ext uri="{FF2B5EF4-FFF2-40B4-BE49-F238E27FC236}">
              <a16:creationId xmlns:a16="http://schemas.microsoft.com/office/drawing/2014/main" id="{D67DBCC1-35FC-4ED9-A25E-44014404D4C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9" name="TextBox 98">
          <a:extLst>
            <a:ext uri="{FF2B5EF4-FFF2-40B4-BE49-F238E27FC236}">
              <a16:creationId xmlns:a16="http://schemas.microsoft.com/office/drawing/2014/main" id="{5534DAB0-404F-4B3E-B9F9-89C1E28577B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0" name="TextBox 20">
          <a:extLst>
            <a:ext uri="{FF2B5EF4-FFF2-40B4-BE49-F238E27FC236}">
              <a16:creationId xmlns:a16="http://schemas.microsoft.com/office/drawing/2014/main" id="{056FD107-705E-4DEC-9CB7-5EC579CC72F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1" name="TextBox 20">
          <a:extLst>
            <a:ext uri="{FF2B5EF4-FFF2-40B4-BE49-F238E27FC236}">
              <a16:creationId xmlns:a16="http://schemas.microsoft.com/office/drawing/2014/main" id="{46D55C8D-6981-44EC-8364-587822CBEC9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2" name="TextBox 20">
          <a:extLst>
            <a:ext uri="{FF2B5EF4-FFF2-40B4-BE49-F238E27FC236}">
              <a16:creationId xmlns:a16="http://schemas.microsoft.com/office/drawing/2014/main" id="{E39A76DE-EEE6-4F0B-B755-906AFD0050F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3" name="TextBox 102">
          <a:extLst>
            <a:ext uri="{FF2B5EF4-FFF2-40B4-BE49-F238E27FC236}">
              <a16:creationId xmlns:a16="http://schemas.microsoft.com/office/drawing/2014/main" id="{2E113138-FF17-47CE-ACDF-D93162D0870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4" name="TextBox 20">
          <a:extLst>
            <a:ext uri="{FF2B5EF4-FFF2-40B4-BE49-F238E27FC236}">
              <a16:creationId xmlns:a16="http://schemas.microsoft.com/office/drawing/2014/main" id="{444FC44B-DDDD-4EA3-8782-F54E3041944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5" name="TextBox 104">
          <a:extLst>
            <a:ext uri="{FF2B5EF4-FFF2-40B4-BE49-F238E27FC236}">
              <a16:creationId xmlns:a16="http://schemas.microsoft.com/office/drawing/2014/main" id="{3DED830C-5649-4F9A-B03B-C5FE20F8A8D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20</xdr:col>
      <xdr:colOff>1021896</xdr:colOff>
      <xdr:row>8</xdr:row>
      <xdr:rowOff>151039</xdr:rowOff>
    </xdr:from>
    <xdr:to>
      <xdr:col>22</xdr:col>
      <xdr:colOff>3669846</xdr:colOff>
      <xdr:row>8</xdr:row>
      <xdr:rowOff>817789</xdr:rowOff>
    </xdr:to>
    <xdr:sp macro="" textlink="">
      <xdr:nvSpPr>
        <xdr:cNvPr id="110" name="Rectangle 109">
          <a:extLst>
            <a:ext uri="{FF2B5EF4-FFF2-40B4-BE49-F238E27FC236}">
              <a16:creationId xmlns:a16="http://schemas.microsoft.com/office/drawing/2014/main" id="{FED427B0-8601-4991-9A0C-D55F6EFF793E}"/>
            </a:ext>
          </a:extLst>
        </xdr:cNvPr>
        <xdr:cNvSpPr/>
      </xdr:nvSpPr>
      <xdr:spPr bwMode="auto">
        <a:xfrm>
          <a:off x="30758946" y="10247539"/>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baseline="0"/>
            <a:t> Releae Tape</a:t>
          </a:r>
          <a:r>
            <a:rPr lang="en-IN" sz="2400"/>
            <a:t> LH</a:t>
          </a:r>
        </a:p>
      </xdr:txBody>
    </xdr:sp>
    <xdr:clientData/>
  </xdr:twoCellAnchor>
  <xdr:twoCellAnchor editAs="oneCell">
    <xdr:from>
      <xdr:col>18</xdr:col>
      <xdr:colOff>1662547</xdr:colOff>
      <xdr:row>7</xdr:row>
      <xdr:rowOff>484914</xdr:rowOff>
    </xdr:from>
    <xdr:to>
      <xdr:col>22</xdr:col>
      <xdr:colOff>8880765</xdr:colOff>
      <xdr:row>7</xdr:row>
      <xdr:rowOff>2478785</xdr:rowOff>
    </xdr:to>
    <xdr:pic>
      <xdr:nvPicPr>
        <xdr:cNvPr id="113" name="Picture 112">
          <a:extLst>
            <a:ext uri="{FF2B5EF4-FFF2-40B4-BE49-F238E27FC236}">
              <a16:creationId xmlns:a16="http://schemas.microsoft.com/office/drawing/2014/main" id="{34452115-AA05-B9A6-3356-C03BB063C6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804092" y="5316687"/>
          <a:ext cx="15201900" cy="1993871"/>
        </a:xfrm>
        <a:prstGeom prst="rect">
          <a:avLst/>
        </a:prstGeom>
      </xdr:spPr>
    </xdr:pic>
    <xdr:clientData/>
  </xdr:twoCellAnchor>
  <xdr:oneCellAnchor>
    <xdr:from>
      <xdr:col>18</xdr:col>
      <xdr:colOff>3411682</xdr:colOff>
      <xdr:row>7</xdr:row>
      <xdr:rowOff>259779</xdr:rowOff>
    </xdr:from>
    <xdr:ext cx="1385455" cy="935182"/>
    <xdr:sp macro="" textlink="">
      <xdr:nvSpPr>
        <xdr:cNvPr id="114" name="TextBox 113">
          <a:extLst>
            <a:ext uri="{FF2B5EF4-FFF2-40B4-BE49-F238E27FC236}">
              <a16:creationId xmlns:a16="http://schemas.microsoft.com/office/drawing/2014/main" id="{8B7F1A76-AA4B-8592-DB3E-9CB1F332B435}"/>
            </a:ext>
          </a:extLst>
        </xdr:cNvPr>
        <xdr:cNvSpPr txBox="1"/>
      </xdr:nvSpPr>
      <xdr:spPr>
        <a:xfrm>
          <a:off x="27553227" y="5091552"/>
          <a:ext cx="1385455" cy="9351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602672</xdr:colOff>
      <xdr:row>7</xdr:row>
      <xdr:rowOff>221679</xdr:rowOff>
    </xdr:from>
    <xdr:ext cx="1385455" cy="935182"/>
    <xdr:sp macro="" textlink="">
      <xdr:nvSpPr>
        <xdr:cNvPr id="115" name="TextBox 114">
          <a:extLst>
            <a:ext uri="{FF2B5EF4-FFF2-40B4-BE49-F238E27FC236}">
              <a16:creationId xmlns:a16="http://schemas.microsoft.com/office/drawing/2014/main" id="{C48468D2-C2CE-40FB-8D84-39C8B1D995C2}"/>
            </a:ext>
          </a:extLst>
        </xdr:cNvPr>
        <xdr:cNvSpPr txBox="1"/>
      </xdr:nvSpPr>
      <xdr:spPr>
        <a:xfrm>
          <a:off x="32727899" y="5053452"/>
          <a:ext cx="1385455" cy="9351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5275117</xdr:colOff>
      <xdr:row>7</xdr:row>
      <xdr:rowOff>131624</xdr:rowOff>
    </xdr:from>
    <xdr:ext cx="1385455" cy="935182"/>
    <xdr:sp macro="" textlink="">
      <xdr:nvSpPr>
        <xdr:cNvPr id="116" name="TextBox 115">
          <a:extLst>
            <a:ext uri="{FF2B5EF4-FFF2-40B4-BE49-F238E27FC236}">
              <a16:creationId xmlns:a16="http://schemas.microsoft.com/office/drawing/2014/main" id="{F603D91B-5CA6-4120-AE45-6BF1A21C8FD5}"/>
            </a:ext>
          </a:extLst>
        </xdr:cNvPr>
        <xdr:cNvSpPr txBox="1"/>
      </xdr:nvSpPr>
      <xdr:spPr>
        <a:xfrm>
          <a:off x="37400344" y="4963397"/>
          <a:ext cx="1385455" cy="9351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20</xdr:col>
      <xdr:colOff>900545</xdr:colOff>
      <xdr:row>7</xdr:row>
      <xdr:rowOff>1818416</xdr:rowOff>
    </xdr:from>
    <xdr:ext cx="1385455" cy="935182"/>
    <xdr:sp macro="" textlink="">
      <xdr:nvSpPr>
        <xdr:cNvPr id="117" name="TextBox 116">
          <a:extLst>
            <a:ext uri="{FF2B5EF4-FFF2-40B4-BE49-F238E27FC236}">
              <a16:creationId xmlns:a16="http://schemas.microsoft.com/office/drawing/2014/main" id="{4D59694E-544F-4B3D-AB30-929F8A7E4918}"/>
            </a:ext>
          </a:extLst>
        </xdr:cNvPr>
        <xdr:cNvSpPr txBox="1"/>
      </xdr:nvSpPr>
      <xdr:spPr>
        <a:xfrm>
          <a:off x="30635863" y="6650189"/>
          <a:ext cx="1385455" cy="9351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3061854</xdr:colOff>
      <xdr:row>7</xdr:row>
      <xdr:rowOff>1693725</xdr:rowOff>
    </xdr:from>
    <xdr:ext cx="1385455" cy="935182"/>
    <xdr:sp macro="" textlink="">
      <xdr:nvSpPr>
        <xdr:cNvPr id="118" name="TextBox 117">
          <a:extLst>
            <a:ext uri="{FF2B5EF4-FFF2-40B4-BE49-F238E27FC236}">
              <a16:creationId xmlns:a16="http://schemas.microsoft.com/office/drawing/2014/main" id="{63AB1252-FF66-4182-92A0-37A7C15C1F1D}"/>
            </a:ext>
          </a:extLst>
        </xdr:cNvPr>
        <xdr:cNvSpPr txBox="1"/>
      </xdr:nvSpPr>
      <xdr:spPr>
        <a:xfrm>
          <a:off x="35187081" y="6525498"/>
          <a:ext cx="1385455" cy="9351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18</xdr:col>
      <xdr:colOff>2251366</xdr:colOff>
      <xdr:row>7</xdr:row>
      <xdr:rowOff>1887689</xdr:rowOff>
    </xdr:from>
    <xdr:ext cx="138544" cy="952499"/>
    <xdr:sp macro="" textlink="">
      <xdr:nvSpPr>
        <xdr:cNvPr id="119" name="TextBox 118">
          <a:extLst>
            <a:ext uri="{FF2B5EF4-FFF2-40B4-BE49-F238E27FC236}">
              <a16:creationId xmlns:a16="http://schemas.microsoft.com/office/drawing/2014/main" id="{92AE1828-0A6E-4408-9678-C6A8B3E2B91E}"/>
            </a:ext>
          </a:extLst>
        </xdr:cNvPr>
        <xdr:cNvSpPr txBox="1"/>
      </xdr:nvSpPr>
      <xdr:spPr>
        <a:xfrm>
          <a:off x="26392911" y="6719462"/>
          <a:ext cx="138544" cy="9524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6004184</xdr:colOff>
      <xdr:row>7</xdr:row>
      <xdr:rowOff>829213</xdr:rowOff>
    </xdr:from>
    <xdr:ext cx="952499" cy="91413"/>
    <xdr:sp macro="" textlink="">
      <xdr:nvSpPr>
        <xdr:cNvPr id="121" name="TextBox 120">
          <a:extLst>
            <a:ext uri="{FF2B5EF4-FFF2-40B4-BE49-F238E27FC236}">
              <a16:creationId xmlns:a16="http://schemas.microsoft.com/office/drawing/2014/main" id="{9A466AEE-7B83-4834-A370-794A15EA3932}"/>
            </a:ext>
          </a:extLst>
        </xdr:cNvPr>
        <xdr:cNvSpPr txBox="1"/>
      </xdr:nvSpPr>
      <xdr:spPr>
        <a:xfrm rot="6975318">
          <a:off x="38559954" y="5230443"/>
          <a:ext cx="91413" cy="9524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editAs="oneCell">
    <xdr:from>
      <xdr:col>18</xdr:col>
      <xdr:colOff>1866902</xdr:colOff>
      <xdr:row>7</xdr:row>
      <xdr:rowOff>2473034</xdr:rowOff>
    </xdr:from>
    <xdr:to>
      <xdr:col>22</xdr:col>
      <xdr:colOff>9085120</xdr:colOff>
      <xdr:row>7</xdr:row>
      <xdr:rowOff>4466905</xdr:rowOff>
    </xdr:to>
    <xdr:pic>
      <xdr:nvPicPr>
        <xdr:cNvPr id="129" name="Picture 128">
          <a:extLst>
            <a:ext uri="{FF2B5EF4-FFF2-40B4-BE49-F238E27FC236}">
              <a16:creationId xmlns:a16="http://schemas.microsoft.com/office/drawing/2014/main" id="{C7F5FF30-292D-431C-ADC8-02BF891895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008447" y="7304807"/>
          <a:ext cx="15201900" cy="1993871"/>
        </a:xfrm>
        <a:prstGeom prst="rect">
          <a:avLst/>
        </a:prstGeom>
      </xdr:spPr>
    </xdr:pic>
    <xdr:clientData/>
  </xdr:twoCellAnchor>
  <xdr:oneCellAnchor>
    <xdr:from>
      <xdr:col>18</xdr:col>
      <xdr:colOff>3616037</xdr:colOff>
      <xdr:row>7</xdr:row>
      <xdr:rowOff>2247899</xdr:rowOff>
    </xdr:from>
    <xdr:ext cx="1385455" cy="935182"/>
    <xdr:sp macro="" textlink="">
      <xdr:nvSpPr>
        <xdr:cNvPr id="130" name="TextBox 129">
          <a:extLst>
            <a:ext uri="{FF2B5EF4-FFF2-40B4-BE49-F238E27FC236}">
              <a16:creationId xmlns:a16="http://schemas.microsoft.com/office/drawing/2014/main" id="{DA035194-B493-4C57-876F-5283C6574767}"/>
            </a:ext>
          </a:extLst>
        </xdr:cNvPr>
        <xdr:cNvSpPr txBox="1"/>
      </xdr:nvSpPr>
      <xdr:spPr>
        <a:xfrm>
          <a:off x="27757582" y="7079672"/>
          <a:ext cx="1385455" cy="9351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807027</xdr:colOff>
      <xdr:row>7</xdr:row>
      <xdr:rowOff>2209799</xdr:rowOff>
    </xdr:from>
    <xdr:ext cx="1385455" cy="935182"/>
    <xdr:sp macro="" textlink="">
      <xdr:nvSpPr>
        <xdr:cNvPr id="131" name="TextBox 130">
          <a:extLst>
            <a:ext uri="{FF2B5EF4-FFF2-40B4-BE49-F238E27FC236}">
              <a16:creationId xmlns:a16="http://schemas.microsoft.com/office/drawing/2014/main" id="{50DA44DF-EBAF-40E3-B13F-0FCCBBEC3041}"/>
            </a:ext>
          </a:extLst>
        </xdr:cNvPr>
        <xdr:cNvSpPr txBox="1"/>
      </xdr:nvSpPr>
      <xdr:spPr>
        <a:xfrm>
          <a:off x="32932254" y="7041572"/>
          <a:ext cx="1385455" cy="9351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5479472</xdr:colOff>
      <xdr:row>7</xdr:row>
      <xdr:rowOff>2119744</xdr:rowOff>
    </xdr:from>
    <xdr:ext cx="1385455" cy="935182"/>
    <xdr:sp macro="" textlink="">
      <xdr:nvSpPr>
        <xdr:cNvPr id="132" name="TextBox 131">
          <a:extLst>
            <a:ext uri="{FF2B5EF4-FFF2-40B4-BE49-F238E27FC236}">
              <a16:creationId xmlns:a16="http://schemas.microsoft.com/office/drawing/2014/main" id="{3084FCA3-0B74-44CA-94A6-DFD840B8D449}"/>
            </a:ext>
          </a:extLst>
        </xdr:cNvPr>
        <xdr:cNvSpPr txBox="1"/>
      </xdr:nvSpPr>
      <xdr:spPr>
        <a:xfrm>
          <a:off x="37604699" y="6951517"/>
          <a:ext cx="1385455" cy="9351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20</xdr:col>
      <xdr:colOff>1104900</xdr:colOff>
      <xdr:row>7</xdr:row>
      <xdr:rowOff>3806536</xdr:rowOff>
    </xdr:from>
    <xdr:ext cx="1385455" cy="935182"/>
    <xdr:sp macro="" textlink="">
      <xdr:nvSpPr>
        <xdr:cNvPr id="133" name="TextBox 132">
          <a:extLst>
            <a:ext uri="{FF2B5EF4-FFF2-40B4-BE49-F238E27FC236}">
              <a16:creationId xmlns:a16="http://schemas.microsoft.com/office/drawing/2014/main" id="{E3C3FFD6-29C6-4D5B-856E-65C8F680AE18}"/>
            </a:ext>
          </a:extLst>
        </xdr:cNvPr>
        <xdr:cNvSpPr txBox="1"/>
      </xdr:nvSpPr>
      <xdr:spPr>
        <a:xfrm>
          <a:off x="30840218" y="8638309"/>
          <a:ext cx="1385455" cy="9351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3266209</xdr:colOff>
      <xdr:row>7</xdr:row>
      <xdr:rowOff>3681845</xdr:rowOff>
    </xdr:from>
    <xdr:ext cx="1385455" cy="935182"/>
    <xdr:sp macro="" textlink="">
      <xdr:nvSpPr>
        <xdr:cNvPr id="134" name="TextBox 133">
          <a:extLst>
            <a:ext uri="{FF2B5EF4-FFF2-40B4-BE49-F238E27FC236}">
              <a16:creationId xmlns:a16="http://schemas.microsoft.com/office/drawing/2014/main" id="{880EF799-DE4A-4AC7-87C9-BFE5ABFE9EDB}"/>
            </a:ext>
          </a:extLst>
        </xdr:cNvPr>
        <xdr:cNvSpPr txBox="1"/>
      </xdr:nvSpPr>
      <xdr:spPr>
        <a:xfrm>
          <a:off x="35391436" y="8513618"/>
          <a:ext cx="1385455" cy="93518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18</xdr:col>
      <xdr:colOff>2455721</xdr:colOff>
      <xdr:row>7</xdr:row>
      <xdr:rowOff>3875809</xdr:rowOff>
    </xdr:from>
    <xdr:ext cx="138544" cy="952499"/>
    <xdr:sp macro="" textlink="">
      <xdr:nvSpPr>
        <xdr:cNvPr id="135" name="TextBox 134">
          <a:extLst>
            <a:ext uri="{FF2B5EF4-FFF2-40B4-BE49-F238E27FC236}">
              <a16:creationId xmlns:a16="http://schemas.microsoft.com/office/drawing/2014/main" id="{C3660C39-1AF8-4FAB-BA0A-757A6E8A01A0}"/>
            </a:ext>
          </a:extLst>
        </xdr:cNvPr>
        <xdr:cNvSpPr txBox="1"/>
      </xdr:nvSpPr>
      <xdr:spPr>
        <a:xfrm>
          <a:off x="26597266" y="8707582"/>
          <a:ext cx="138544" cy="9524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6305554</xdr:colOff>
      <xdr:row>7</xdr:row>
      <xdr:rowOff>2824596</xdr:rowOff>
    </xdr:from>
    <xdr:ext cx="952499" cy="138544"/>
    <xdr:sp macro="" textlink="">
      <xdr:nvSpPr>
        <xdr:cNvPr id="136" name="TextBox 135">
          <a:extLst>
            <a:ext uri="{FF2B5EF4-FFF2-40B4-BE49-F238E27FC236}">
              <a16:creationId xmlns:a16="http://schemas.microsoft.com/office/drawing/2014/main" id="{1CFC946B-410D-4D07-AB76-908D971330AA}"/>
            </a:ext>
          </a:extLst>
        </xdr:cNvPr>
        <xdr:cNvSpPr txBox="1"/>
      </xdr:nvSpPr>
      <xdr:spPr>
        <a:xfrm rot="6975318">
          <a:off x="38837759" y="7249391"/>
          <a:ext cx="138544" cy="9524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20</xdr:col>
      <xdr:colOff>670832</xdr:colOff>
      <xdr:row>7</xdr:row>
      <xdr:rowOff>58510</xdr:rowOff>
    </xdr:from>
    <xdr:to>
      <xdr:col>22</xdr:col>
      <xdr:colOff>3321503</xdr:colOff>
      <xdr:row>7</xdr:row>
      <xdr:rowOff>571500</xdr:rowOff>
    </xdr:to>
    <xdr:sp macro="" textlink="">
      <xdr:nvSpPr>
        <xdr:cNvPr id="106" name="Rectangle 105">
          <a:extLst>
            <a:ext uri="{FF2B5EF4-FFF2-40B4-BE49-F238E27FC236}">
              <a16:creationId xmlns:a16="http://schemas.microsoft.com/office/drawing/2014/main" id="{CAB99440-E117-40D3-948C-8486AC870A8E}"/>
            </a:ext>
          </a:extLst>
        </xdr:cNvPr>
        <xdr:cNvSpPr/>
      </xdr:nvSpPr>
      <xdr:spPr bwMode="auto">
        <a:xfrm>
          <a:off x="30407882" y="4954360"/>
          <a:ext cx="5050971" cy="51299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DSA &amp; DIE CUT</a:t>
          </a:r>
          <a:r>
            <a:rPr lang="en-IN" sz="2400" baseline="0"/>
            <a:t> Tape Assembly</a:t>
          </a:r>
          <a:r>
            <a:rPr lang="en-IN" sz="2400"/>
            <a:t> LH &amp; RH</a:t>
          </a:r>
        </a:p>
      </xdr:txBody>
    </xdr:sp>
    <xdr:clientData/>
  </xdr:twoCellAnchor>
  <xdr:twoCellAnchor>
    <xdr:from>
      <xdr:col>18</xdr:col>
      <xdr:colOff>2590800</xdr:colOff>
      <xdr:row>7</xdr:row>
      <xdr:rowOff>304800</xdr:rowOff>
    </xdr:from>
    <xdr:to>
      <xdr:col>20</xdr:col>
      <xdr:colOff>590550</xdr:colOff>
      <xdr:row>7</xdr:row>
      <xdr:rowOff>1543050</xdr:rowOff>
    </xdr:to>
    <xdr:cxnSp macro="">
      <xdr:nvCxnSpPr>
        <xdr:cNvPr id="138" name="Straight Arrow Connector 137">
          <a:extLst>
            <a:ext uri="{FF2B5EF4-FFF2-40B4-BE49-F238E27FC236}">
              <a16:creationId xmlns:a16="http://schemas.microsoft.com/office/drawing/2014/main" id="{B3335C5D-E2EA-678F-CB5E-E2DD8E97732A}"/>
            </a:ext>
          </a:extLst>
        </xdr:cNvPr>
        <xdr:cNvCxnSpPr/>
      </xdr:nvCxnSpPr>
      <xdr:spPr bwMode="auto">
        <a:xfrm flipH="1">
          <a:off x="26727150" y="5200650"/>
          <a:ext cx="3600450" cy="123825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3390900</xdr:colOff>
      <xdr:row>7</xdr:row>
      <xdr:rowOff>323850</xdr:rowOff>
    </xdr:from>
    <xdr:to>
      <xdr:col>22</xdr:col>
      <xdr:colOff>7467600</xdr:colOff>
      <xdr:row>7</xdr:row>
      <xdr:rowOff>1352550</xdr:rowOff>
    </xdr:to>
    <xdr:cxnSp macro="">
      <xdr:nvCxnSpPr>
        <xdr:cNvPr id="139" name="Straight Arrow Connector 138">
          <a:extLst>
            <a:ext uri="{FF2B5EF4-FFF2-40B4-BE49-F238E27FC236}">
              <a16:creationId xmlns:a16="http://schemas.microsoft.com/office/drawing/2014/main" id="{6FD1403C-F211-45D1-9719-1202E9E16614}"/>
            </a:ext>
          </a:extLst>
        </xdr:cNvPr>
        <xdr:cNvCxnSpPr/>
      </xdr:nvCxnSpPr>
      <xdr:spPr bwMode="auto">
        <a:xfrm>
          <a:off x="35528250" y="5219700"/>
          <a:ext cx="4076700" cy="102870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21</xdr:col>
      <xdr:colOff>552450</xdr:colOff>
      <xdr:row>7</xdr:row>
      <xdr:rowOff>609600</xdr:rowOff>
    </xdr:from>
    <xdr:to>
      <xdr:col>22</xdr:col>
      <xdr:colOff>495300</xdr:colOff>
      <xdr:row>7</xdr:row>
      <xdr:rowOff>1714500</xdr:rowOff>
    </xdr:to>
    <xdr:cxnSp macro="">
      <xdr:nvCxnSpPr>
        <xdr:cNvPr id="141" name="Straight Arrow Connector 140">
          <a:extLst>
            <a:ext uri="{FF2B5EF4-FFF2-40B4-BE49-F238E27FC236}">
              <a16:creationId xmlns:a16="http://schemas.microsoft.com/office/drawing/2014/main" id="{1F827010-4812-44BE-AA71-EBBFD26865C4}"/>
            </a:ext>
          </a:extLst>
        </xdr:cNvPr>
        <xdr:cNvCxnSpPr/>
      </xdr:nvCxnSpPr>
      <xdr:spPr bwMode="auto">
        <a:xfrm>
          <a:off x="31489650" y="5505450"/>
          <a:ext cx="1143000" cy="110490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oneCellAnchor>
    <xdr:from>
      <xdr:col>22</xdr:col>
      <xdr:colOff>1260766</xdr:colOff>
      <xdr:row>7</xdr:row>
      <xdr:rowOff>3640283</xdr:rowOff>
    </xdr:from>
    <xdr:ext cx="244184" cy="93517"/>
    <xdr:sp macro="" textlink="">
      <xdr:nvSpPr>
        <xdr:cNvPr id="145" name="TextBox 144">
          <a:extLst>
            <a:ext uri="{FF2B5EF4-FFF2-40B4-BE49-F238E27FC236}">
              <a16:creationId xmlns:a16="http://schemas.microsoft.com/office/drawing/2014/main" id="{B00CEC1D-9819-4FA8-9B49-19BDD3122B65}"/>
            </a:ext>
          </a:extLst>
        </xdr:cNvPr>
        <xdr:cNvSpPr txBox="1"/>
      </xdr:nvSpPr>
      <xdr:spPr>
        <a:xfrm>
          <a:off x="33398116" y="8536133"/>
          <a:ext cx="244184" cy="93517"/>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1146466</xdr:colOff>
      <xdr:row>7</xdr:row>
      <xdr:rowOff>3754583</xdr:rowOff>
    </xdr:from>
    <xdr:ext cx="510884" cy="952499"/>
    <xdr:sp macro="" textlink="">
      <xdr:nvSpPr>
        <xdr:cNvPr id="146" name="TextBox 145">
          <a:extLst>
            <a:ext uri="{FF2B5EF4-FFF2-40B4-BE49-F238E27FC236}">
              <a16:creationId xmlns:a16="http://schemas.microsoft.com/office/drawing/2014/main" id="{E41EA88C-9ADF-4FE7-B250-061B490D42D7}"/>
            </a:ext>
          </a:extLst>
        </xdr:cNvPr>
        <xdr:cNvSpPr txBox="1"/>
      </xdr:nvSpPr>
      <xdr:spPr>
        <a:xfrm>
          <a:off x="33283816" y="8650433"/>
          <a:ext cx="510884" cy="9524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936916</xdr:colOff>
      <xdr:row>7</xdr:row>
      <xdr:rowOff>1754333</xdr:rowOff>
    </xdr:from>
    <xdr:ext cx="510884" cy="952499"/>
    <xdr:sp macro="" textlink="">
      <xdr:nvSpPr>
        <xdr:cNvPr id="147" name="TextBox 146">
          <a:extLst>
            <a:ext uri="{FF2B5EF4-FFF2-40B4-BE49-F238E27FC236}">
              <a16:creationId xmlns:a16="http://schemas.microsoft.com/office/drawing/2014/main" id="{D4AA60B5-7ECA-493A-AFBA-A1777244B982}"/>
            </a:ext>
          </a:extLst>
        </xdr:cNvPr>
        <xdr:cNvSpPr txBox="1"/>
      </xdr:nvSpPr>
      <xdr:spPr>
        <a:xfrm>
          <a:off x="33074266" y="6650183"/>
          <a:ext cx="510884" cy="95249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1070266</xdr:colOff>
      <xdr:row>7</xdr:row>
      <xdr:rowOff>1659083</xdr:rowOff>
    </xdr:from>
    <xdr:ext cx="244184" cy="93517"/>
    <xdr:sp macro="" textlink="">
      <xdr:nvSpPr>
        <xdr:cNvPr id="149" name="TextBox 148">
          <a:extLst>
            <a:ext uri="{FF2B5EF4-FFF2-40B4-BE49-F238E27FC236}">
              <a16:creationId xmlns:a16="http://schemas.microsoft.com/office/drawing/2014/main" id="{B1080208-47BC-4C4A-8001-777A6FD481FE}"/>
            </a:ext>
          </a:extLst>
        </xdr:cNvPr>
        <xdr:cNvSpPr txBox="1"/>
      </xdr:nvSpPr>
      <xdr:spPr>
        <a:xfrm>
          <a:off x="33207616" y="6554933"/>
          <a:ext cx="244184" cy="93517"/>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editAs="oneCell">
    <xdr:from>
      <xdr:col>18</xdr:col>
      <xdr:colOff>57150</xdr:colOff>
      <xdr:row>8</xdr:row>
      <xdr:rowOff>914400</xdr:rowOff>
    </xdr:from>
    <xdr:to>
      <xdr:col>22</xdr:col>
      <xdr:colOff>8991600</xdr:colOff>
      <xdr:row>8</xdr:row>
      <xdr:rowOff>5002958</xdr:rowOff>
    </xdr:to>
    <xdr:pic>
      <xdr:nvPicPr>
        <xdr:cNvPr id="151" name="Picture 150">
          <a:extLst>
            <a:ext uri="{FF2B5EF4-FFF2-40B4-BE49-F238E27FC236}">
              <a16:creationId xmlns:a16="http://schemas.microsoft.com/office/drawing/2014/main" id="{DE3794A4-12C1-8793-C140-F2718C6FFA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193500" y="11010900"/>
          <a:ext cx="16935450" cy="4088558"/>
        </a:xfrm>
        <a:prstGeom prst="rect">
          <a:avLst/>
        </a:prstGeom>
      </xdr:spPr>
    </xdr:pic>
    <xdr:clientData/>
  </xdr:twoCellAnchor>
  <xdr:twoCellAnchor>
    <xdr:from>
      <xdr:col>22</xdr:col>
      <xdr:colOff>666750</xdr:colOff>
      <xdr:row>8</xdr:row>
      <xdr:rowOff>2057400</xdr:rowOff>
    </xdr:from>
    <xdr:to>
      <xdr:col>22</xdr:col>
      <xdr:colOff>1504950</xdr:colOff>
      <xdr:row>8</xdr:row>
      <xdr:rowOff>2724150</xdr:rowOff>
    </xdr:to>
    <xdr:sp macro="" textlink="">
      <xdr:nvSpPr>
        <xdr:cNvPr id="152" name="Oval 151">
          <a:extLst>
            <a:ext uri="{FF2B5EF4-FFF2-40B4-BE49-F238E27FC236}">
              <a16:creationId xmlns:a16="http://schemas.microsoft.com/office/drawing/2014/main" id="{2F22AEEC-C68F-9ECA-ECA2-3540944244DD}"/>
            </a:ext>
          </a:extLst>
        </xdr:cNvPr>
        <xdr:cNvSpPr/>
      </xdr:nvSpPr>
      <xdr:spPr bwMode="auto">
        <a:xfrm>
          <a:off x="32804100" y="12153900"/>
          <a:ext cx="838200" cy="666750"/>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781050</xdr:colOff>
      <xdr:row>8</xdr:row>
      <xdr:rowOff>3657600</xdr:rowOff>
    </xdr:from>
    <xdr:to>
      <xdr:col>22</xdr:col>
      <xdr:colOff>1771650</xdr:colOff>
      <xdr:row>8</xdr:row>
      <xdr:rowOff>4438650</xdr:rowOff>
    </xdr:to>
    <xdr:sp macro="" textlink="">
      <xdr:nvSpPr>
        <xdr:cNvPr id="153" name="Oval 152">
          <a:extLst>
            <a:ext uri="{FF2B5EF4-FFF2-40B4-BE49-F238E27FC236}">
              <a16:creationId xmlns:a16="http://schemas.microsoft.com/office/drawing/2014/main" id="{FC7BF639-F032-4318-8F7A-E6A218E3D71F}"/>
            </a:ext>
          </a:extLst>
        </xdr:cNvPr>
        <xdr:cNvSpPr/>
      </xdr:nvSpPr>
      <xdr:spPr bwMode="auto">
        <a:xfrm>
          <a:off x="32918400" y="13754100"/>
          <a:ext cx="990600" cy="781050"/>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1028700</xdr:colOff>
      <xdr:row>8</xdr:row>
      <xdr:rowOff>857250</xdr:rowOff>
    </xdr:from>
    <xdr:to>
      <xdr:col>22</xdr:col>
      <xdr:colOff>1200150</xdr:colOff>
      <xdr:row>8</xdr:row>
      <xdr:rowOff>1981200</xdr:rowOff>
    </xdr:to>
    <xdr:cxnSp macro="">
      <xdr:nvCxnSpPr>
        <xdr:cNvPr id="155" name="Straight Arrow Connector 154">
          <a:extLst>
            <a:ext uri="{FF2B5EF4-FFF2-40B4-BE49-F238E27FC236}">
              <a16:creationId xmlns:a16="http://schemas.microsoft.com/office/drawing/2014/main" id="{772DFD3A-38C0-9C64-1289-54489C97A8F6}"/>
            </a:ext>
          </a:extLst>
        </xdr:cNvPr>
        <xdr:cNvCxnSpPr/>
      </xdr:nvCxnSpPr>
      <xdr:spPr bwMode="auto">
        <a:xfrm>
          <a:off x="33166050" y="10953750"/>
          <a:ext cx="171450" cy="112395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3848100</xdr:colOff>
      <xdr:row>8</xdr:row>
      <xdr:rowOff>495300</xdr:rowOff>
    </xdr:from>
    <xdr:to>
      <xdr:col>22</xdr:col>
      <xdr:colOff>7086600</xdr:colOff>
      <xdr:row>8</xdr:row>
      <xdr:rowOff>1562100</xdr:rowOff>
    </xdr:to>
    <xdr:cxnSp macro="">
      <xdr:nvCxnSpPr>
        <xdr:cNvPr id="157" name="Straight Arrow Connector 156">
          <a:extLst>
            <a:ext uri="{FF2B5EF4-FFF2-40B4-BE49-F238E27FC236}">
              <a16:creationId xmlns:a16="http://schemas.microsoft.com/office/drawing/2014/main" id="{04A90B42-A217-293E-7E12-EB21B6D1BEB1}"/>
            </a:ext>
          </a:extLst>
        </xdr:cNvPr>
        <xdr:cNvCxnSpPr/>
      </xdr:nvCxnSpPr>
      <xdr:spPr bwMode="auto">
        <a:xfrm>
          <a:off x="35985450" y="10591800"/>
          <a:ext cx="3238500" cy="106680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18</xdr:col>
      <xdr:colOff>2800350</xdr:colOff>
      <xdr:row>8</xdr:row>
      <xdr:rowOff>476250</xdr:rowOff>
    </xdr:from>
    <xdr:to>
      <xdr:col>20</xdr:col>
      <xdr:colOff>895350</xdr:colOff>
      <xdr:row>8</xdr:row>
      <xdr:rowOff>1562100</xdr:rowOff>
    </xdr:to>
    <xdr:cxnSp macro="">
      <xdr:nvCxnSpPr>
        <xdr:cNvPr id="158" name="Straight Arrow Connector 157">
          <a:extLst>
            <a:ext uri="{FF2B5EF4-FFF2-40B4-BE49-F238E27FC236}">
              <a16:creationId xmlns:a16="http://schemas.microsoft.com/office/drawing/2014/main" id="{8C6E2D5C-3C8D-46CC-8436-734782EE9F68}"/>
            </a:ext>
          </a:extLst>
        </xdr:cNvPr>
        <xdr:cNvCxnSpPr/>
      </xdr:nvCxnSpPr>
      <xdr:spPr bwMode="auto">
        <a:xfrm flipH="1">
          <a:off x="26936700" y="10572750"/>
          <a:ext cx="3695700" cy="108585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oneCellAnchor>
    <xdr:from>
      <xdr:col>22</xdr:col>
      <xdr:colOff>514350</xdr:colOff>
      <xdr:row>7</xdr:row>
      <xdr:rowOff>1828800</xdr:rowOff>
    </xdr:from>
    <xdr:ext cx="853695" cy="875048"/>
    <xdr:sp macro="" textlink="">
      <xdr:nvSpPr>
        <xdr:cNvPr id="164" name="TextBox 163">
          <a:extLst>
            <a:ext uri="{FF2B5EF4-FFF2-40B4-BE49-F238E27FC236}">
              <a16:creationId xmlns:a16="http://schemas.microsoft.com/office/drawing/2014/main" id="{5A750C4D-5903-4010-12E4-E49CCDF9FDE8}"/>
            </a:ext>
          </a:extLst>
        </xdr:cNvPr>
        <xdr:cNvSpPr txBox="1"/>
      </xdr:nvSpPr>
      <xdr:spPr>
        <a:xfrm>
          <a:off x="32651700" y="6724650"/>
          <a:ext cx="853695" cy="8750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5000"/>
            <a:t>LH</a:t>
          </a:r>
        </a:p>
      </xdr:txBody>
    </xdr:sp>
    <xdr:clientData/>
  </xdr:oneCellAnchor>
  <xdr:oneCellAnchor>
    <xdr:from>
      <xdr:col>22</xdr:col>
      <xdr:colOff>609600</xdr:colOff>
      <xdr:row>7</xdr:row>
      <xdr:rowOff>4095750</xdr:rowOff>
    </xdr:from>
    <xdr:ext cx="932307" cy="875048"/>
    <xdr:sp macro="" textlink="">
      <xdr:nvSpPr>
        <xdr:cNvPr id="165" name="TextBox 164">
          <a:extLst>
            <a:ext uri="{FF2B5EF4-FFF2-40B4-BE49-F238E27FC236}">
              <a16:creationId xmlns:a16="http://schemas.microsoft.com/office/drawing/2014/main" id="{48DAEE6A-6136-4C88-BFB2-188F65AA6AFF}"/>
            </a:ext>
          </a:extLst>
        </xdr:cNvPr>
        <xdr:cNvSpPr txBox="1"/>
      </xdr:nvSpPr>
      <xdr:spPr>
        <a:xfrm>
          <a:off x="32746950" y="8991600"/>
          <a:ext cx="932307" cy="8750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5000"/>
            <a:t>RH</a:t>
          </a:r>
        </a:p>
      </xdr:txBody>
    </xdr:sp>
    <xdr:clientData/>
  </xdr:oneCellAnchor>
  <xdr:oneCellAnchor>
    <xdr:from>
      <xdr:col>22</xdr:col>
      <xdr:colOff>781050</xdr:colOff>
      <xdr:row>8</xdr:row>
      <xdr:rowOff>4362450</xdr:rowOff>
    </xdr:from>
    <xdr:ext cx="932307" cy="875048"/>
    <xdr:sp macro="" textlink="">
      <xdr:nvSpPr>
        <xdr:cNvPr id="166" name="TextBox 165">
          <a:extLst>
            <a:ext uri="{FF2B5EF4-FFF2-40B4-BE49-F238E27FC236}">
              <a16:creationId xmlns:a16="http://schemas.microsoft.com/office/drawing/2014/main" id="{83013071-248A-40A6-BC8B-8A338F838046}"/>
            </a:ext>
          </a:extLst>
        </xdr:cNvPr>
        <xdr:cNvSpPr txBox="1"/>
      </xdr:nvSpPr>
      <xdr:spPr>
        <a:xfrm>
          <a:off x="32918400" y="14458950"/>
          <a:ext cx="932307" cy="8750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5000"/>
            <a:t>RH</a:t>
          </a:r>
        </a:p>
      </xdr:txBody>
    </xdr:sp>
    <xdr:clientData/>
  </xdr:oneCellAnchor>
  <xdr:oneCellAnchor>
    <xdr:from>
      <xdr:col>22</xdr:col>
      <xdr:colOff>781050</xdr:colOff>
      <xdr:row>8</xdr:row>
      <xdr:rowOff>2628900</xdr:rowOff>
    </xdr:from>
    <xdr:ext cx="853695" cy="875048"/>
    <xdr:sp macro="" textlink="">
      <xdr:nvSpPr>
        <xdr:cNvPr id="167" name="TextBox 166">
          <a:extLst>
            <a:ext uri="{FF2B5EF4-FFF2-40B4-BE49-F238E27FC236}">
              <a16:creationId xmlns:a16="http://schemas.microsoft.com/office/drawing/2014/main" id="{C7EEA348-4C56-4B34-BF19-4400FA77B8B5}"/>
            </a:ext>
          </a:extLst>
        </xdr:cNvPr>
        <xdr:cNvSpPr txBox="1"/>
      </xdr:nvSpPr>
      <xdr:spPr>
        <a:xfrm>
          <a:off x="32918400" y="12725400"/>
          <a:ext cx="853695" cy="8750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5000"/>
            <a:t>LH</a:t>
          </a:r>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19</xdr:col>
      <xdr:colOff>304800</xdr:colOff>
      <xdr:row>1</xdr:row>
      <xdr:rowOff>123824</xdr:rowOff>
    </xdr:from>
    <xdr:to>
      <xdr:col>19</xdr:col>
      <xdr:colOff>487680</xdr:colOff>
      <xdr:row>1</xdr:row>
      <xdr:rowOff>306704</xdr:rowOff>
    </xdr:to>
    <xdr:sp macro="" textlink="">
      <xdr:nvSpPr>
        <xdr:cNvPr id="2" name="Oval 213">
          <a:extLst>
            <a:ext uri="{FF2B5EF4-FFF2-40B4-BE49-F238E27FC236}">
              <a16:creationId xmlns:a16="http://schemas.microsoft.com/office/drawing/2014/main" id="{D2CD0700-6D23-4DCF-BA19-0406FFA0C78E}"/>
            </a:ext>
          </a:extLst>
        </xdr:cNvPr>
        <xdr:cNvSpPr>
          <a:spLocks noChangeArrowheads="1"/>
        </xdr:cNvSpPr>
      </xdr:nvSpPr>
      <xdr:spPr bwMode="auto">
        <a:xfrm>
          <a:off x="28784550" y="123824"/>
          <a:ext cx="182880" cy="182880"/>
        </a:xfrm>
        <a:prstGeom prst="ellipse">
          <a:avLst/>
        </a:prstGeom>
        <a:solidFill>
          <a:srgbClr val="008000"/>
        </a:solidFill>
        <a:ln w="9525">
          <a:solidFill>
            <a:srgbClr val="000000"/>
          </a:solidFill>
          <a:round/>
          <a:headEnd/>
          <a:tailEnd/>
        </a:ln>
      </xdr:spPr>
    </xdr:sp>
    <xdr:clientData/>
  </xdr:twoCellAnchor>
  <xdr:twoCellAnchor>
    <xdr:from>
      <xdr:col>19</xdr:col>
      <xdr:colOff>314325</xdr:colOff>
      <xdr:row>2</xdr:row>
      <xdr:rowOff>142875</xdr:rowOff>
    </xdr:from>
    <xdr:to>
      <xdr:col>19</xdr:col>
      <xdr:colOff>497205</xdr:colOff>
      <xdr:row>2</xdr:row>
      <xdr:rowOff>325755</xdr:rowOff>
    </xdr:to>
    <xdr:sp macro="" textlink="">
      <xdr:nvSpPr>
        <xdr:cNvPr id="3" name="Rectangle 214">
          <a:extLst>
            <a:ext uri="{FF2B5EF4-FFF2-40B4-BE49-F238E27FC236}">
              <a16:creationId xmlns:a16="http://schemas.microsoft.com/office/drawing/2014/main" id="{A7484EEE-EABA-4E63-B719-491AC0534057}"/>
            </a:ext>
          </a:extLst>
        </xdr:cNvPr>
        <xdr:cNvSpPr>
          <a:spLocks noChangeArrowheads="1"/>
        </xdr:cNvSpPr>
      </xdr:nvSpPr>
      <xdr:spPr bwMode="auto">
        <a:xfrm>
          <a:off x="28794075" y="1066800"/>
          <a:ext cx="182880" cy="182880"/>
        </a:xfrm>
        <a:prstGeom prst="rect">
          <a:avLst/>
        </a:prstGeom>
        <a:solidFill>
          <a:srgbClr val="0000FF"/>
        </a:solidFill>
        <a:ln w="9525">
          <a:solidFill>
            <a:srgbClr val="000000"/>
          </a:solidFill>
          <a:miter lim="800000"/>
          <a:headEnd/>
          <a:tailEnd/>
        </a:ln>
      </xdr:spPr>
    </xdr:sp>
    <xdr:clientData/>
  </xdr:twoCellAnchor>
  <xdr:twoCellAnchor>
    <xdr:from>
      <xdr:col>19</xdr:col>
      <xdr:colOff>304799</xdr:colOff>
      <xdr:row>3</xdr:row>
      <xdr:rowOff>104774</xdr:rowOff>
    </xdr:from>
    <xdr:to>
      <xdr:col>19</xdr:col>
      <xdr:colOff>487679</xdr:colOff>
      <xdr:row>3</xdr:row>
      <xdr:rowOff>287654</xdr:rowOff>
    </xdr:to>
    <xdr:sp macro="" textlink="">
      <xdr:nvSpPr>
        <xdr:cNvPr id="4" name="AutoShape 215">
          <a:extLst>
            <a:ext uri="{FF2B5EF4-FFF2-40B4-BE49-F238E27FC236}">
              <a16:creationId xmlns:a16="http://schemas.microsoft.com/office/drawing/2014/main" id="{D754AC57-E526-4D7C-8605-CBE06248BDBB}"/>
            </a:ext>
          </a:extLst>
        </xdr:cNvPr>
        <xdr:cNvSpPr>
          <a:spLocks noChangeArrowheads="1"/>
        </xdr:cNvSpPr>
      </xdr:nvSpPr>
      <xdr:spPr bwMode="auto">
        <a:xfrm>
          <a:off x="28784549" y="1952624"/>
          <a:ext cx="182880" cy="18288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19</xdr:col>
      <xdr:colOff>238124</xdr:colOff>
      <xdr:row>4</xdr:row>
      <xdr:rowOff>85723</xdr:rowOff>
    </xdr:from>
    <xdr:to>
      <xdr:col>19</xdr:col>
      <xdr:colOff>512444</xdr:colOff>
      <xdr:row>4</xdr:row>
      <xdr:rowOff>268603</xdr:rowOff>
    </xdr:to>
    <xdr:sp macro="" textlink="">
      <xdr:nvSpPr>
        <xdr:cNvPr id="5" name="Freeform 3">
          <a:extLst>
            <a:ext uri="{FF2B5EF4-FFF2-40B4-BE49-F238E27FC236}">
              <a16:creationId xmlns:a16="http://schemas.microsoft.com/office/drawing/2014/main" id="{8659D876-86FE-45AF-AEC8-DF72D624D198}"/>
            </a:ext>
          </a:extLst>
        </xdr:cNvPr>
        <xdr:cNvSpPr>
          <a:spLocks/>
        </xdr:cNvSpPr>
      </xdr:nvSpPr>
      <xdr:spPr bwMode="auto">
        <a:xfrm>
          <a:off x="28717874" y="2857498"/>
          <a:ext cx="274320" cy="182880"/>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lgn="ctr">
          <a:solidFill>
            <a:srgbClr val="000000"/>
          </a:solidFill>
          <a:round/>
          <a:headEnd/>
          <a:tailEnd/>
        </a:ln>
      </xdr:spPr>
    </xdr:sp>
    <xdr:clientData/>
  </xdr:twoCellAnchor>
  <xdr:twoCellAnchor editAs="oneCell">
    <xdr:from>
      <xdr:col>7</xdr:col>
      <xdr:colOff>322512</xdr:colOff>
      <xdr:row>1</xdr:row>
      <xdr:rowOff>100014</xdr:rowOff>
    </xdr:from>
    <xdr:to>
      <xdr:col>13</xdr:col>
      <xdr:colOff>833437</xdr:colOff>
      <xdr:row>5</xdr:row>
      <xdr:rowOff>95250</xdr:rowOff>
    </xdr:to>
    <xdr:pic>
      <xdr:nvPicPr>
        <xdr:cNvPr id="6" name="Picture 43">
          <a:extLst>
            <a:ext uri="{FF2B5EF4-FFF2-40B4-BE49-F238E27FC236}">
              <a16:creationId xmlns:a16="http://schemas.microsoft.com/office/drawing/2014/main" id="{D0C4FB3B-7CE3-43FD-B4B1-F61BA6269AA5}"/>
            </a:ext>
          </a:extLst>
        </xdr:cNvPr>
        <xdr:cNvPicPr>
          <a:picLocks noChangeAspect="1"/>
        </xdr:cNvPicPr>
      </xdr:nvPicPr>
      <xdr:blipFill>
        <a:blip xmlns:r="http://schemas.openxmlformats.org/officeDocument/2006/relationships" r:embed="rId1" cstate="print"/>
        <a:srcRect/>
        <a:stretch>
          <a:fillRect/>
        </a:stretch>
      </xdr:blipFill>
      <xdr:spPr bwMode="auto">
        <a:xfrm>
          <a:off x="10666662" y="100014"/>
          <a:ext cx="8169025" cy="3690936"/>
        </a:xfrm>
        <a:prstGeom prst="rect">
          <a:avLst/>
        </a:prstGeom>
        <a:noFill/>
        <a:ln w="9525">
          <a:noFill/>
          <a:miter lim="800000"/>
          <a:headEnd/>
          <a:tailEnd/>
        </a:ln>
      </xdr:spPr>
    </xdr:pic>
    <xdr:clientData/>
  </xdr:twoCellAnchor>
  <xdr:twoCellAnchor>
    <xdr:from>
      <xdr:col>0</xdr:col>
      <xdr:colOff>238126</xdr:colOff>
      <xdr:row>10</xdr:row>
      <xdr:rowOff>226068</xdr:rowOff>
    </xdr:from>
    <xdr:to>
      <xdr:col>0</xdr:col>
      <xdr:colOff>952500</xdr:colOff>
      <xdr:row>13</xdr:row>
      <xdr:rowOff>57150</xdr:rowOff>
    </xdr:to>
    <xdr:sp macro="" textlink="">
      <xdr:nvSpPr>
        <xdr:cNvPr id="7" name="Freeform 3">
          <a:extLst>
            <a:ext uri="{FF2B5EF4-FFF2-40B4-BE49-F238E27FC236}">
              <a16:creationId xmlns:a16="http://schemas.microsoft.com/office/drawing/2014/main" id="{58532B3D-E5EC-4888-9BDE-57F469ED1883}"/>
            </a:ext>
          </a:extLst>
        </xdr:cNvPr>
        <xdr:cNvSpPr>
          <a:spLocks/>
        </xdr:cNvSpPr>
      </xdr:nvSpPr>
      <xdr:spPr bwMode="auto">
        <a:xfrm>
          <a:off x="238126" y="16008993"/>
          <a:ext cx="714374" cy="1697982"/>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solidFill>
            <a:srgbClr val="000000"/>
          </a:solidFill>
          <a:round/>
          <a:headEnd/>
          <a:tailEnd/>
        </a:ln>
      </xdr:spPr>
    </xdr:sp>
    <xdr:clientData/>
  </xdr:twoCellAnchor>
  <xdr:twoCellAnchor>
    <xdr:from>
      <xdr:col>18</xdr:col>
      <xdr:colOff>171450</xdr:colOff>
      <xdr:row>9</xdr:row>
      <xdr:rowOff>152399</xdr:rowOff>
    </xdr:from>
    <xdr:to>
      <xdr:col>19</xdr:col>
      <xdr:colOff>381000</xdr:colOff>
      <xdr:row>10</xdr:row>
      <xdr:rowOff>552450</xdr:rowOff>
    </xdr:to>
    <xdr:grpSp>
      <xdr:nvGrpSpPr>
        <xdr:cNvPr id="8" name="Group 7">
          <a:extLst>
            <a:ext uri="{FF2B5EF4-FFF2-40B4-BE49-F238E27FC236}">
              <a16:creationId xmlns:a16="http://schemas.microsoft.com/office/drawing/2014/main" id="{FB7C285E-5762-442C-881E-6837F6839FC5}"/>
            </a:ext>
          </a:extLst>
        </xdr:cNvPr>
        <xdr:cNvGrpSpPr/>
      </xdr:nvGrpSpPr>
      <xdr:grpSpPr>
        <a:xfrm>
          <a:off x="24403050" y="17716499"/>
          <a:ext cx="4629150" cy="1162051"/>
          <a:chOff x="9020176" y="5810251"/>
          <a:chExt cx="469794" cy="428624"/>
        </a:xfrm>
      </xdr:grpSpPr>
      <xdr:pic>
        <xdr:nvPicPr>
          <xdr:cNvPr id="9" name="Picture 92" descr="images">
            <a:extLst>
              <a:ext uri="{FF2B5EF4-FFF2-40B4-BE49-F238E27FC236}">
                <a16:creationId xmlns:a16="http://schemas.microsoft.com/office/drawing/2014/main" id="{80D0E3A9-ED44-0992-2AD5-4B2723388F9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37296" y="5819775"/>
            <a:ext cx="452674" cy="398603"/>
          </a:xfrm>
          <a:prstGeom prst="rect">
            <a:avLst/>
          </a:prstGeom>
          <a:noFill/>
          <a:ln w="38100">
            <a:solidFill>
              <a:srgbClr val="FF0000"/>
            </a:solidFill>
            <a:miter lim="800000"/>
            <a:headEnd/>
            <a:tailEnd/>
          </a:ln>
        </xdr:spPr>
      </xdr:pic>
      <xdr:cxnSp macro="">
        <xdr:nvCxnSpPr>
          <xdr:cNvPr id="10" name="Straight Connector 55">
            <a:extLst>
              <a:ext uri="{FF2B5EF4-FFF2-40B4-BE49-F238E27FC236}">
                <a16:creationId xmlns:a16="http://schemas.microsoft.com/office/drawing/2014/main" id="{DDD30FA6-37F3-606D-D5D8-741294F9B96B}"/>
              </a:ext>
            </a:extLst>
          </xdr:cNvPr>
          <xdr:cNvCxnSpPr>
            <a:cxnSpLocks noChangeShapeType="1"/>
          </xdr:cNvCxnSpPr>
        </xdr:nvCxnSpPr>
        <xdr:spPr bwMode="auto">
          <a:xfrm rot="10800000" flipV="1">
            <a:off x="9020176" y="5810251"/>
            <a:ext cx="466725" cy="428624"/>
          </a:xfrm>
          <a:prstGeom prst="line">
            <a:avLst/>
          </a:prstGeom>
          <a:noFill/>
          <a:ln w="41275" algn="ctr">
            <a:solidFill>
              <a:srgbClr val="FF0000"/>
            </a:solidFill>
            <a:round/>
            <a:headEnd/>
            <a:tailEnd/>
          </a:ln>
        </xdr:spPr>
      </xdr:cxnSp>
    </xdr:grpSp>
    <xdr:clientData/>
  </xdr:twoCellAnchor>
  <xdr:twoCellAnchor editAs="oneCell">
    <xdr:from>
      <xdr:col>13</xdr:col>
      <xdr:colOff>504826</xdr:colOff>
      <xdr:row>9</xdr:row>
      <xdr:rowOff>190500</xdr:rowOff>
    </xdr:from>
    <xdr:to>
      <xdr:col>14</xdr:col>
      <xdr:colOff>342900</xdr:colOff>
      <xdr:row>10</xdr:row>
      <xdr:rowOff>190500</xdr:rowOff>
    </xdr:to>
    <xdr:pic>
      <xdr:nvPicPr>
        <xdr:cNvPr id="11" name="Picture 92" descr="images">
          <a:extLst>
            <a:ext uri="{FF2B5EF4-FFF2-40B4-BE49-F238E27FC236}">
              <a16:creationId xmlns:a16="http://schemas.microsoft.com/office/drawing/2014/main" id="{3E35B729-46A4-4141-9382-9A9508B921C1}"/>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507076" y="15449550"/>
          <a:ext cx="885824" cy="752475"/>
        </a:xfrm>
        <a:prstGeom prst="rect">
          <a:avLst/>
        </a:prstGeom>
        <a:noFill/>
        <a:ln w="38100">
          <a:solidFill>
            <a:srgbClr val="FF0000"/>
          </a:solidFill>
          <a:miter lim="800000"/>
          <a:headEnd/>
          <a:tailEnd/>
        </a:ln>
      </xdr:spPr>
    </xdr:pic>
    <xdr:clientData/>
  </xdr:twoCellAnchor>
  <xdr:twoCellAnchor>
    <xdr:from>
      <xdr:col>11</xdr:col>
      <xdr:colOff>0</xdr:colOff>
      <xdr:row>7</xdr:row>
      <xdr:rowOff>0</xdr:rowOff>
    </xdr:from>
    <xdr:to>
      <xdr:col>16</xdr:col>
      <xdr:colOff>971550</xdr:colOff>
      <xdr:row>7</xdr:row>
      <xdr:rowOff>1143000</xdr:rowOff>
    </xdr:to>
    <xdr:sp macro="" textlink="">
      <xdr:nvSpPr>
        <xdr:cNvPr id="12" name="TextBox 20">
          <a:extLst>
            <a:ext uri="{FF2B5EF4-FFF2-40B4-BE49-F238E27FC236}">
              <a16:creationId xmlns:a16="http://schemas.microsoft.com/office/drawing/2014/main" id="{39C33B17-1A37-45BE-A73F-4A6CD60B8AD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 name="TextBox 20">
          <a:extLst>
            <a:ext uri="{FF2B5EF4-FFF2-40B4-BE49-F238E27FC236}">
              <a16:creationId xmlns:a16="http://schemas.microsoft.com/office/drawing/2014/main" id="{8480C131-32EA-4015-8DEB-2977DEC7F1F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4" name="TextBox 13">
          <a:extLst>
            <a:ext uri="{FF2B5EF4-FFF2-40B4-BE49-F238E27FC236}">
              <a16:creationId xmlns:a16="http://schemas.microsoft.com/office/drawing/2014/main" id="{A8C32FA5-1C07-4C1F-8DE3-2E83961E1E2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5" name="TextBox 20">
          <a:extLst>
            <a:ext uri="{FF2B5EF4-FFF2-40B4-BE49-F238E27FC236}">
              <a16:creationId xmlns:a16="http://schemas.microsoft.com/office/drawing/2014/main" id="{1A5519A7-49F8-44B7-BC2E-C74440D76A4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6" name="TextBox 15">
          <a:extLst>
            <a:ext uri="{FF2B5EF4-FFF2-40B4-BE49-F238E27FC236}">
              <a16:creationId xmlns:a16="http://schemas.microsoft.com/office/drawing/2014/main" id="{19A6F2B5-6C65-4DF4-887E-54FB6F8A940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 name="TextBox 20">
          <a:extLst>
            <a:ext uri="{FF2B5EF4-FFF2-40B4-BE49-F238E27FC236}">
              <a16:creationId xmlns:a16="http://schemas.microsoft.com/office/drawing/2014/main" id="{CFB4E172-5732-4A5D-97AA-402B415ADD0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8" name="TextBox 20">
          <a:extLst>
            <a:ext uri="{FF2B5EF4-FFF2-40B4-BE49-F238E27FC236}">
              <a16:creationId xmlns:a16="http://schemas.microsoft.com/office/drawing/2014/main" id="{2BD04BBA-DDE1-4291-AB7B-8FF7896870D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9" name="TextBox 18">
          <a:extLst>
            <a:ext uri="{FF2B5EF4-FFF2-40B4-BE49-F238E27FC236}">
              <a16:creationId xmlns:a16="http://schemas.microsoft.com/office/drawing/2014/main" id="{55D143B1-A495-4EF2-9258-51B8EF95EEA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0" name="TextBox 20">
          <a:extLst>
            <a:ext uri="{FF2B5EF4-FFF2-40B4-BE49-F238E27FC236}">
              <a16:creationId xmlns:a16="http://schemas.microsoft.com/office/drawing/2014/main" id="{D1C4AA67-AE10-4EC9-851B-D662A1640FB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1" name="TextBox 20">
          <a:extLst>
            <a:ext uri="{FF2B5EF4-FFF2-40B4-BE49-F238E27FC236}">
              <a16:creationId xmlns:a16="http://schemas.microsoft.com/office/drawing/2014/main" id="{E867B8DE-C63A-4718-9DEF-85516D5BABD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2" name="TextBox 20">
          <a:extLst>
            <a:ext uri="{FF2B5EF4-FFF2-40B4-BE49-F238E27FC236}">
              <a16:creationId xmlns:a16="http://schemas.microsoft.com/office/drawing/2014/main" id="{A178ACF5-C349-44F9-AE3E-80D53017ECB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3" name="TextBox 20">
          <a:extLst>
            <a:ext uri="{FF2B5EF4-FFF2-40B4-BE49-F238E27FC236}">
              <a16:creationId xmlns:a16="http://schemas.microsoft.com/office/drawing/2014/main" id="{82125FCE-02DB-4466-AC65-0CB5461B0DF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4" name="TextBox 20">
          <a:extLst>
            <a:ext uri="{FF2B5EF4-FFF2-40B4-BE49-F238E27FC236}">
              <a16:creationId xmlns:a16="http://schemas.microsoft.com/office/drawing/2014/main" id="{BF36A109-C3B3-4C19-ACA2-B500A548590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5" name="TextBox 24">
          <a:extLst>
            <a:ext uri="{FF2B5EF4-FFF2-40B4-BE49-F238E27FC236}">
              <a16:creationId xmlns:a16="http://schemas.microsoft.com/office/drawing/2014/main" id="{97CE9CEF-ACAC-403D-8554-624E08DB148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6" name="TextBox 20">
          <a:extLst>
            <a:ext uri="{FF2B5EF4-FFF2-40B4-BE49-F238E27FC236}">
              <a16:creationId xmlns:a16="http://schemas.microsoft.com/office/drawing/2014/main" id="{F346C885-7C9A-4604-8F42-C41F4BBE336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7" name="TextBox 20">
          <a:extLst>
            <a:ext uri="{FF2B5EF4-FFF2-40B4-BE49-F238E27FC236}">
              <a16:creationId xmlns:a16="http://schemas.microsoft.com/office/drawing/2014/main" id="{23E909AF-B67A-476B-A71C-43DB2E8CB91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8" name="TextBox 20">
          <a:extLst>
            <a:ext uri="{FF2B5EF4-FFF2-40B4-BE49-F238E27FC236}">
              <a16:creationId xmlns:a16="http://schemas.microsoft.com/office/drawing/2014/main" id="{5CEC7BBB-72C9-4B76-93B5-E1FCEB7580C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9" name="TextBox 28">
          <a:extLst>
            <a:ext uri="{FF2B5EF4-FFF2-40B4-BE49-F238E27FC236}">
              <a16:creationId xmlns:a16="http://schemas.microsoft.com/office/drawing/2014/main" id="{90A65D77-9711-4BF2-B4DE-C34AFDBFE28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0" name="TextBox 20">
          <a:extLst>
            <a:ext uri="{FF2B5EF4-FFF2-40B4-BE49-F238E27FC236}">
              <a16:creationId xmlns:a16="http://schemas.microsoft.com/office/drawing/2014/main" id="{AD623A6F-9C64-4102-A66C-DD3E4B0D6C3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1" name="TextBox 20">
          <a:extLst>
            <a:ext uri="{FF2B5EF4-FFF2-40B4-BE49-F238E27FC236}">
              <a16:creationId xmlns:a16="http://schemas.microsoft.com/office/drawing/2014/main" id="{E04ACB2F-ED5A-4EC8-AC2B-5E92986751F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2" name="TextBox 20">
          <a:extLst>
            <a:ext uri="{FF2B5EF4-FFF2-40B4-BE49-F238E27FC236}">
              <a16:creationId xmlns:a16="http://schemas.microsoft.com/office/drawing/2014/main" id="{97EA9154-7EFA-4833-A2B6-21FF65F169C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3" name="TextBox 20">
          <a:extLst>
            <a:ext uri="{FF2B5EF4-FFF2-40B4-BE49-F238E27FC236}">
              <a16:creationId xmlns:a16="http://schemas.microsoft.com/office/drawing/2014/main" id="{7042CDD1-B123-46B1-B7C3-9DA052648F3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4" name="TextBox 20">
          <a:extLst>
            <a:ext uri="{FF2B5EF4-FFF2-40B4-BE49-F238E27FC236}">
              <a16:creationId xmlns:a16="http://schemas.microsoft.com/office/drawing/2014/main" id="{BDC8C0B3-9297-4459-8A3E-86BF204C1BE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5" name="TextBox 20">
          <a:extLst>
            <a:ext uri="{FF2B5EF4-FFF2-40B4-BE49-F238E27FC236}">
              <a16:creationId xmlns:a16="http://schemas.microsoft.com/office/drawing/2014/main" id="{FDA10374-B2E2-427A-A61D-DDDF2F93D5B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6" name="TextBox 20">
          <a:extLst>
            <a:ext uri="{FF2B5EF4-FFF2-40B4-BE49-F238E27FC236}">
              <a16:creationId xmlns:a16="http://schemas.microsoft.com/office/drawing/2014/main" id="{881AC2DB-9F83-40EA-8BD4-2ABCE50CC38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7" name="TextBox 20">
          <a:extLst>
            <a:ext uri="{FF2B5EF4-FFF2-40B4-BE49-F238E27FC236}">
              <a16:creationId xmlns:a16="http://schemas.microsoft.com/office/drawing/2014/main" id="{9B98B84A-A063-49A5-9CAC-C7067723977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8" name="TextBox 20">
          <a:extLst>
            <a:ext uri="{FF2B5EF4-FFF2-40B4-BE49-F238E27FC236}">
              <a16:creationId xmlns:a16="http://schemas.microsoft.com/office/drawing/2014/main" id="{BC1CCB5B-C997-40F4-A238-9754E2055AE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9" name="TextBox 20">
          <a:extLst>
            <a:ext uri="{FF2B5EF4-FFF2-40B4-BE49-F238E27FC236}">
              <a16:creationId xmlns:a16="http://schemas.microsoft.com/office/drawing/2014/main" id="{00B74375-239B-4B55-A0CE-B5C938C1057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0" name="TextBox 20">
          <a:extLst>
            <a:ext uri="{FF2B5EF4-FFF2-40B4-BE49-F238E27FC236}">
              <a16:creationId xmlns:a16="http://schemas.microsoft.com/office/drawing/2014/main" id="{AF2E3A77-1424-4230-B7BE-7BE2B38145C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1" name="TextBox 40">
          <a:extLst>
            <a:ext uri="{FF2B5EF4-FFF2-40B4-BE49-F238E27FC236}">
              <a16:creationId xmlns:a16="http://schemas.microsoft.com/office/drawing/2014/main" id="{9E785B34-8876-48D9-8869-41ED43C836F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2" name="TextBox 20">
          <a:extLst>
            <a:ext uri="{FF2B5EF4-FFF2-40B4-BE49-F238E27FC236}">
              <a16:creationId xmlns:a16="http://schemas.microsoft.com/office/drawing/2014/main" id="{856F30FD-AA4C-498A-BC33-BDFE5633631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3" name="TextBox 20">
          <a:extLst>
            <a:ext uri="{FF2B5EF4-FFF2-40B4-BE49-F238E27FC236}">
              <a16:creationId xmlns:a16="http://schemas.microsoft.com/office/drawing/2014/main" id="{615CB4F6-F404-4331-8252-CD8C40482C3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4" name="TextBox 20">
          <a:extLst>
            <a:ext uri="{FF2B5EF4-FFF2-40B4-BE49-F238E27FC236}">
              <a16:creationId xmlns:a16="http://schemas.microsoft.com/office/drawing/2014/main" id="{4EC66CEC-F4DD-455E-B873-2ED48AE3609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5" name="TextBox 44">
          <a:extLst>
            <a:ext uri="{FF2B5EF4-FFF2-40B4-BE49-F238E27FC236}">
              <a16:creationId xmlns:a16="http://schemas.microsoft.com/office/drawing/2014/main" id="{3C364DFF-C600-4628-8E20-90EBA065581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6" name="TextBox 20">
          <a:extLst>
            <a:ext uri="{FF2B5EF4-FFF2-40B4-BE49-F238E27FC236}">
              <a16:creationId xmlns:a16="http://schemas.microsoft.com/office/drawing/2014/main" id="{464CBB4E-B788-4AA3-8F4C-A74493F1FAA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7" name="TextBox 46">
          <a:extLst>
            <a:ext uri="{FF2B5EF4-FFF2-40B4-BE49-F238E27FC236}">
              <a16:creationId xmlns:a16="http://schemas.microsoft.com/office/drawing/2014/main" id="{5947FBE4-A2F1-4F6E-B55B-239B4B5A478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8" name="TextBox 20">
          <a:extLst>
            <a:ext uri="{FF2B5EF4-FFF2-40B4-BE49-F238E27FC236}">
              <a16:creationId xmlns:a16="http://schemas.microsoft.com/office/drawing/2014/main" id="{0EA64093-34FE-486A-947C-9789F0426A4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9" name="TextBox 20">
          <a:extLst>
            <a:ext uri="{FF2B5EF4-FFF2-40B4-BE49-F238E27FC236}">
              <a16:creationId xmlns:a16="http://schemas.microsoft.com/office/drawing/2014/main" id="{5A590E91-9F5D-4169-A5F0-832ED5F05C9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0" name="TextBox 20">
          <a:extLst>
            <a:ext uri="{FF2B5EF4-FFF2-40B4-BE49-F238E27FC236}">
              <a16:creationId xmlns:a16="http://schemas.microsoft.com/office/drawing/2014/main" id="{8CCB2E50-C730-4330-8695-B3EC97EE2F7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1" name="TextBox 20">
          <a:extLst>
            <a:ext uri="{FF2B5EF4-FFF2-40B4-BE49-F238E27FC236}">
              <a16:creationId xmlns:a16="http://schemas.microsoft.com/office/drawing/2014/main" id="{D2546ADD-0D20-47CD-9277-25B2CAC3C36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2" name="TextBox 20">
          <a:extLst>
            <a:ext uri="{FF2B5EF4-FFF2-40B4-BE49-F238E27FC236}">
              <a16:creationId xmlns:a16="http://schemas.microsoft.com/office/drawing/2014/main" id="{4763B3CF-12C6-48A1-BFDE-B49AD79C7B0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3" name="TextBox 52">
          <a:extLst>
            <a:ext uri="{FF2B5EF4-FFF2-40B4-BE49-F238E27FC236}">
              <a16:creationId xmlns:a16="http://schemas.microsoft.com/office/drawing/2014/main" id="{0BFB99A2-9D0D-4611-BC3F-D3AF1D8B348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4" name="TextBox 20">
          <a:extLst>
            <a:ext uri="{FF2B5EF4-FFF2-40B4-BE49-F238E27FC236}">
              <a16:creationId xmlns:a16="http://schemas.microsoft.com/office/drawing/2014/main" id="{9AFFF5CC-1D90-40B6-B9ED-BC81AF07D9F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5" name="TextBox 20">
          <a:extLst>
            <a:ext uri="{FF2B5EF4-FFF2-40B4-BE49-F238E27FC236}">
              <a16:creationId xmlns:a16="http://schemas.microsoft.com/office/drawing/2014/main" id="{A113B58B-7527-4014-BEA6-62F55D805AF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6" name="TextBox 20">
          <a:extLst>
            <a:ext uri="{FF2B5EF4-FFF2-40B4-BE49-F238E27FC236}">
              <a16:creationId xmlns:a16="http://schemas.microsoft.com/office/drawing/2014/main" id="{22DF80DF-ECFA-44C2-97AE-43CD5818617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7" name="TextBox 20">
          <a:extLst>
            <a:ext uri="{FF2B5EF4-FFF2-40B4-BE49-F238E27FC236}">
              <a16:creationId xmlns:a16="http://schemas.microsoft.com/office/drawing/2014/main" id="{35EB6F77-26C0-498A-B0A8-467B8FCF873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8" name="TextBox 20">
          <a:extLst>
            <a:ext uri="{FF2B5EF4-FFF2-40B4-BE49-F238E27FC236}">
              <a16:creationId xmlns:a16="http://schemas.microsoft.com/office/drawing/2014/main" id="{41F63F47-DA4A-4954-B951-1D98C11AC46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9" name="TextBox 58">
          <a:extLst>
            <a:ext uri="{FF2B5EF4-FFF2-40B4-BE49-F238E27FC236}">
              <a16:creationId xmlns:a16="http://schemas.microsoft.com/office/drawing/2014/main" id="{7EA0D44C-1ED7-4FD8-B90A-E9C43CB4526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0" name="TextBox 20">
          <a:extLst>
            <a:ext uri="{FF2B5EF4-FFF2-40B4-BE49-F238E27FC236}">
              <a16:creationId xmlns:a16="http://schemas.microsoft.com/office/drawing/2014/main" id="{4D58FDE6-DDD7-4ECA-9070-AC017F6CB57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1" name="TextBox 20">
          <a:extLst>
            <a:ext uri="{FF2B5EF4-FFF2-40B4-BE49-F238E27FC236}">
              <a16:creationId xmlns:a16="http://schemas.microsoft.com/office/drawing/2014/main" id="{087F89C4-C08F-401D-B310-B527854E549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2" name="TextBox 20">
          <a:extLst>
            <a:ext uri="{FF2B5EF4-FFF2-40B4-BE49-F238E27FC236}">
              <a16:creationId xmlns:a16="http://schemas.microsoft.com/office/drawing/2014/main" id="{ED151D0B-FCED-4F44-85CE-9ADEFF85574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3" name="TextBox 62">
          <a:extLst>
            <a:ext uri="{FF2B5EF4-FFF2-40B4-BE49-F238E27FC236}">
              <a16:creationId xmlns:a16="http://schemas.microsoft.com/office/drawing/2014/main" id="{3CDB800B-61FD-4F30-A4F8-C9E9170B8D8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4" name="TextBox 20">
          <a:extLst>
            <a:ext uri="{FF2B5EF4-FFF2-40B4-BE49-F238E27FC236}">
              <a16:creationId xmlns:a16="http://schemas.microsoft.com/office/drawing/2014/main" id="{6725BFC8-6474-49C2-A536-82DED915A5F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5" name="TextBox 64">
          <a:extLst>
            <a:ext uri="{FF2B5EF4-FFF2-40B4-BE49-F238E27FC236}">
              <a16:creationId xmlns:a16="http://schemas.microsoft.com/office/drawing/2014/main" id="{44BD6EDE-0DFC-4DAA-BD0E-CA4D2A42A16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6" name="TextBox 20">
          <a:extLst>
            <a:ext uri="{FF2B5EF4-FFF2-40B4-BE49-F238E27FC236}">
              <a16:creationId xmlns:a16="http://schemas.microsoft.com/office/drawing/2014/main" id="{D707A2E6-9B5C-43F2-80F2-C4FC5278BD3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7" name="TextBox 66">
          <a:extLst>
            <a:ext uri="{FF2B5EF4-FFF2-40B4-BE49-F238E27FC236}">
              <a16:creationId xmlns:a16="http://schemas.microsoft.com/office/drawing/2014/main" id="{D1D37890-B6BE-4F65-AF0E-62B40C9BF46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8" name="TextBox 20">
          <a:extLst>
            <a:ext uri="{FF2B5EF4-FFF2-40B4-BE49-F238E27FC236}">
              <a16:creationId xmlns:a16="http://schemas.microsoft.com/office/drawing/2014/main" id="{962FE4F8-530B-4546-BCB3-F4835BD913E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9" name="TextBox 68">
          <a:extLst>
            <a:ext uri="{FF2B5EF4-FFF2-40B4-BE49-F238E27FC236}">
              <a16:creationId xmlns:a16="http://schemas.microsoft.com/office/drawing/2014/main" id="{89F9E422-5C11-40F0-8C11-E54D0AF1BC9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0" name="TextBox 20">
          <a:extLst>
            <a:ext uri="{FF2B5EF4-FFF2-40B4-BE49-F238E27FC236}">
              <a16:creationId xmlns:a16="http://schemas.microsoft.com/office/drawing/2014/main" id="{38408421-7ADA-4384-8B75-C5ACA796B25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1" name="TextBox 20">
          <a:extLst>
            <a:ext uri="{FF2B5EF4-FFF2-40B4-BE49-F238E27FC236}">
              <a16:creationId xmlns:a16="http://schemas.microsoft.com/office/drawing/2014/main" id="{2F17D35B-7770-413D-96FD-B4EF6BDF2D2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2" name="TextBox 20">
          <a:extLst>
            <a:ext uri="{FF2B5EF4-FFF2-40B4-BE49-F238E27FC236}">
              <a16:creationId xmlns:a16="http://schemas.microsoft.com/office/drawing/2014/main" id="{A7FE5E74-4E19-42D1-A5DE-5DA2D06E6D4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3" name="TextBox 20">
          <a:extLst>
            <a:ext uri="{FF2B5EF4-FFF2-40B4-BE49-F238E27FC236}">
              <a16:creationId xmlns:a16="http://schemas.microsoft.com/office/drawing/2014/main" id="{473229FF-FFC0-4F1D-9A20-58711C00662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4" name="TextBox 20">
          <a:extLst>
            <a:ext uri="{FF2B5EF4-FFF2-40B4-BE49-F238E27FC236}">
              <a16:creationId xmlns:a16="http://schemas.microsoft.com/office/drawing/2014/main" id="{13B6CE72-8C7F-4F51-83F7-F94E8B87108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5" name="TextBox 20">
          <a:extLst>
            <a:ext uri="{FF2B5EF4-FFF2-40B4-BE49-F238E27FC236}">
              <a16:creationId xmlns:a16="http://schemas.microsoft.com/office/drawing/2014/main" id="{CC751DE6-BCFD-45DB-B05A-938EE2AA88F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6" name="TextBox 20">
          <a:extLst>
            <a:ext uri="{FF2B5EF4-FFF2-40B4-BE49-F238E27FC236}">
              <a16:creationId xmlns:a16="http://schemas.microsoft.com/office/drawing/2014/main" id="{7C502062-6B9F-4DCD-89EA-311C34462A8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7" name="TextBox 20">
          <a:extLst>
            <a:ext uri="{FF2B5EF4-FFF2-40B4-BE49-F238E27FC236}">
              <a16:creationId xmlns:a16="http://schemas.microsoft.com/office/drawing/2014/main" id="{437A5A81-DC6F-4ADB-8ADE-84652E1B225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8" name="TextBox 20">
          <a:extLst>
            <a:ext uri="{FF2B5EF4-FFF2-40B4-BE49-F238E27FC236}">
              <a16:creationId xmlns:a16="http://schemas.microsoft.com/office/drawing/2014/main" id="{B6947155-424A-4369-B2CB-194FC756A73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9" name="TextBox 20">
          <a:extLst>
            <a:ext uri="{FF2B5EF4-FFF2-40B4-BE49-F238E27FC236}">
              <a16:creationId xmlns:a16="http://schemas.microsoft.com/office/drawing/2014/main" id="{A85B7FB3-8175-46EC-9512-846A51D3B20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0" name="TextBox 20">
          <a:extLst>
            <a:ext uri="{FF2B5EF4-FFF2-40B4-BE49-F238E27FC236}">
              <a16:creationId xmlns:a16="http://schemas.microsoft.com/office/drawing/2014/main" id="{13BC3F31-9081-42E3-9567-D4FA1940D65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1" name="TextBox 80">
          <a:extLst>
            <a:ext uri="{FF2B5EF4-FFF2-40B4-BE49-F238E27FC236}">
              <a16:creationId xmlns:a16="http://schemas.microsoft.com/office/drawing/2014/main" id="{6A6953FE-8EF6-4A88-AEDB-819A051A660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2" name="TextBox 20">
          <a:extLst>
            <a:ext uri="{FF2B5EF4-FFF2-40B4-BE49-F238E27FC236}">
              <a16:creationId xmlns:a16="http://schemas.microsoft.com/office/drawing/2014/main" id="{48F5787C-BC55-41E7-ACD1-F3BAC954741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3" name="TextBox 20">
          <a:extLst>
            <a:ext uri="{FF2B5EF4-FFF2-40B4-BE49-F238E27FC236}">
              <a16:creationId xmlns:a16="http://schemas.microsoft.com/office/drawing/2014/main" id="{21C611F8-7F68-4938-8236-ED12106E7D8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4" name="TextBox 20">
          <a:extLst>
            <a:ext uri="{FF2B5EF4-FFF2-40B4-BE49-F238E27FC236}">
              <a16:creationId xmlns:a16="http://schemas.microsoft.com/office/drawing/2014/main" id="{7C64E3BC-0CA2-428D-9DD2-1B2421F26ED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5" name="TextBox 84">
          <a:extLst>
            <a:ext uri="{FF2B5EF4-FFF2-40B4-BE49-F238E27FC236}">
              <a16:creationId xmlns:a16="http://schemas.microsoft.com/office/drawing/2014/main" id="{09451456-8079-435A-9EAF-A21057DB1A4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6" name="TextBox 20">
          <a:extLst>
            <a:ext uri="{FF2B5EF4-FFF2-40B4-BE49-F238E27FC236}">
              <a16:creationId xmlns:a16="http://schemas.microsoft.com/office/drawing/2014/main" id="{065F440A-AC78-4070-A501-EE5AC2FEAEC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7" name="TextBox 86">
          <a:extLst>
            <a:ext uri="{FF2B5EF4-FFF2-40B4-BE49-F238E27FC236}">
              <a16:creationId xmlns:a16="http://schemas.microsoft.com/office/drawing/2014/main" id="{E810B819-EF2E-4363-8167-5A029826EF2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8" name="TextBox 20">
          <a:extLst>
            <a:ext uri="{FF2B5EF4-FFF2-40B4-BE49-F238E27FC236}">
              <a16:creationId xmlns:a16="http://schemas.microsoft.com/office/drawing/2014/main" id="{D7AAEF3F-CDCE-46AD-B191-C8ADCF5892B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9" name="TextBox 20">
          <a:extLst>
            <a:ext uri="{FF2B5EF4-FFF2-40B4-BE49-F238E27FC236}">
              <a16:creationId xmlns:a16="http://schemas.microsoft.com/office/drawing/2014/main" id="{B39FC404-6BBD-4C98-BA5F-2684BAC9055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0" name="TextBox 20">
          <a:extLst>
            <a:ext uri="{FF2B5EF4-FFF2-40B4-BE49-F238E27FC236}">
              <a16:creationId xmlns:a16="http://schemas.microsoft.com/office/drawing/2014/main" id="{87B934BA-388A-47D0-96D3-6F1F7421F45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1" name="TextBox 20">
          <a:extLst>
            <a:ext uri="{FF2B5EF4-FFF2-40B4-BE49-F238E27FC236}">
              <a16:creationId xmlns:a16="http://schemas.microsoft.com/office/drawing/2014/main" id="{F7E972E2-F482-4E5D-A216-40E143F621C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2" name="TextBox 20">
          <a:extLst>
            <a:ext uri="{FF2B5EF4-FFF2-40B4-BE49-F238E27FC236}">
              <a16:creationId xmlns:a16="http://schemas.microsoft.com/office/drawing/2014/main" id="{9D031AC9-6C10-4F13-B81C-F3AF83CC339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3" name="TextBox 92">
          <a:extLst>
            <a:ext uri="{FF2B5EF4-FFF2-40B4-BE49-F238E27FC236}">
              <a16:creationId xmlns:a16="http://schemas.microsoft.com/office/drawing/2014/main" id="{B42CC89A-64F8-4435-B6BB-F2CA8351FAD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4" name="TextBox 20">
          <a:extLst>
            <a:ext uri="{FF2B5EF4-FFF2-40B4-BE49-F238E27FC236}">
              <a16:creationId xmlns:a16="http://schemas.microsoft.com/office/drawing/2014/main" id="{4C93683D-2611-4E2B-BCB4-EA5B0BCCDDB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5" name="TextBox 20">
          <a:extLst>
            <a:ext uri="{FF2B5EF4-FFF2-40B4-BE49-F238E27FC236}">
              <a16:creationId xmlns:a16="http://schemas.microsoft.com/office/drawing/2014/main" id="{9013A956-F185-4F39-A45F-B8E121957F0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6" name="TextBox 20">
          <a:extLst>
            <a:ext uri="{FF2B5EF4-FFF2-40B4-BE49-F238E27FC236}">
              <a16:creationId xmlns:a16="http://schemas.microsoft.com/office/drawing/2014/main" id="{FF4A9EB5-D14E-49CA-8AD6-1F292ECFF21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7" name="TextBox 20">
          <a:extLst>
            <a:ext uri="{FF2B5EF4-FFF2-40B4-BE49-F238E27FC236}">
              <a16:creationId xmlns:a16="http://schemas.microsoft.com/office/drawing/2014/main" id="{DB48B3DD-3FF7-4C88-9958-57437BEEE29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8" name="TextBox 20">
          <a:extLst>
            <a:ext uri="{FF2B5EF4-FFF2-40B4-BE49-F238E27FC236}">
              <a16:creationId xmlns:a16="http://schemas.microsoft.com/office/drawing/2014/main" id="{3CF68CF5-890C-437E-AE96-6426471F2B8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9" name="TextBox 98">
          <a:extLst>
            <a:ext uri="{FF2B5EF4-FFF2-40B4-BE49-F238E27FC236}">
              <a16:creationId xmlns:a16="http://schemas.microsoft.com/office/drawing/2014/main" id="{A342AA3A-1E76-411C-8756-921383DAC6F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0" name="TextBox 20">
          <a:extLst>
            <a:ext uri="{FF2B5EF4-FFF2-40B4-BE49-F238E27FC236}">
              <a16:creationId xmlns:a16="http://schemas.microsoft.com/office/drawing/2014/main" id="{F77F0963-F474-4EAA-84C0-747C3C9A996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1" name="TextBox 20">
          <a:extLst>
            <a:ext uri="{FF2B5EF4-FFF2-40B4-BE49-F238E27FC236}">
              <a16:creationId xmlns:a16="http://schemas.microsoft.com/office/drawing/2014/main" id="{1C4FDE9C-EB2A-4DEB-8384-1D78760BEB6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2" name="TextBox 20">
          <a:extLst>
            <a:ext uri="{FF2B5EF4-FFF2-40B4-BE49-F238E27FC236}">
              <a16:creationId xmlns:a16="http://schemas.microsoft.com/office/drawing/2014/main" id="{27C8CD8F-A700-448F-9CFD-87545D85DDF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3" name="TextBox 102">
          <a:extLst>
            <a:ext uri="{FF2B5EF4-FFF2-40B4-BE49-F238E27FC236}">
              <a16:creationId xmlns:a16="http://schemas.microsoft.com/office/drawing/2014/main" id="{ED596687-9B2F-4494-9874-AF657494860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4" name="TextBox 20">
          <a:extLst>
            <a:ext uri="{FF2B5EF4-FFF2-40B4-BE49-F238E27FC236}">
              <a16:creationId xmlns:a16="http://schemas.microsoft.com/office/drawing/2014/main" id="{0B6CF1A5-D8B9-4476-8BF4-2FAF7DCD9A5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5" name="TextBox 104">
          <a:extLst>
            <a:ext uri="{FF2B5EF4-FFF2-40B4-BE49-F238E27FC236}">
              <a16:creationId xmlns:a16="http://schemas.microsoft.com/office/drawing/2014/main" id="{B8FC4D4B-46C3-4A9C-A4D1-10C3402B49C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20</xdr:col>
      <xdr:colOff>537482</xdr:colOff>
      <xdr:row>7</xdr:row>
      <xdr:rowOff>83910</xdr:rowOff>
    </xdr:from>
    <xdr:to>
      <xdr:col>22</xdr:col>
      <xdr:colOff>3181803</xdr:colOff>
      <xdr:row>7</xdr:row>
      <xdr:rowOff>750660</xdr:rowOff>
    </xdr:to>
    <xdr:sp macro="" textlink="">
      <xdr:nvSpPr>
        <xdr:cNvPr id="106" name="Rectangle 105">
          <a:extLst>
            <a:ext uri="{FF2B5EF4-FFF2-40B4-BE49-F238E27FC236}">
              <a16:creationId xmlns:a16="http://schemas.microsoft.com/office/drawing/2014/main" id="{6B2E9244-DB4F-4F52-BC4A-9ECB02AC6857}"/>
            </a:ext>
          </a:extLst>
        </xdr:cNvPr>
        <xdr:cNvSpPr/>
      </xdr:nvSpPr>
      <xdr:spPr bwMode="auto">
        <a:xfrm>
          <a:off x="30255482" y="4941660"/>
          <a:ext cx="5057321"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DSA &amp; DIE CUT</a:t>
          </a:r>
          <a:r>
            <a:rPr lang="en-IN" sz="2400" baseline="0"/>
            <a:t> Tape Assembly</a:t>
          </a:r>
          <a:r>
            <a:rPr lang="en-IN" sz="2400"/>
            <a:t> LH</a:t>
          </a:r>
        </a:p>
      </xdr:txBody>
    </xdr:sp>
    <xdr:clientData/>
  </xdr:twoCellAnchor>
  <xdr:twoCellAnchor>
    <xdr:from>
      <xdr:col>20</xdr:col>
      <xdr:colOff>945696</xdr:colOff>
      <xdr:row>8</xdr:row>
      <xdr:rowOff>297089</xdr:rowOff>
    </xdr:from>
    <xdr:to>
      <xdr:col>22</xdr:col>
      <xdr:colOff>3580946</xdr:colOff>
      <xdr:row>8</xdr:row>
      <xdr:rowOff>963839</xdr:rowOff>
    </xdr:to>
    <xdr:sp macro="" textlink="">
      <xdr:nvSpPr>
        <xdr:cNvPr id="110" name="Rectangle 109">
          <a:extLst>
            <a:ext uri="{FF2B5EF4-FFF2-40B4-BE49-F238E27FC236}">
              <a16:creationId xmlns:a16="http://schemas.microsoft.com/office/drawing/2014/main" id="{EA95B14B-1C46-4FC5-9C66-3C1E77B71FCD}"/>
            </a:ext>
          </a:extLst>
        </xdr:cNvPr>
        <xdr:cNvSpPr/>
      </xdr:nvSpPr>
      <xdr:spPr bwMode="auto">
        <a:xfrm>
          <a:off x="30663696" y="10361839"/>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baseline="0"/>
            <a:t> Releae Tape</a:t>
          </a:r>
          <a:r>
            <a:rPr lang="en-IN" sz="2400"/>
            <a:t> LH</a:t>
          </a:r>
        </a:p>
      </xdr:txBody>
    </xdr:sp>
    <xdr:clientData/>
  </xdr:twoCellAnchor>
  <xdr:twoCellAnchor editAs="oneCell">
    <xdr:from>
      <xdr:col>17</xdr:col>
      <xdr:colOff>698500</xdr:colOff>
      <xdr:row>8</xdr:row>
      <xdr:rowOff>1492250</xdr:rowOff>
    </xdr:from>
    <xdr:to>
      <xdr:col>22</xdr:col>
      <xdr:colOff>254000</xdr:colOff>
      <xdr:row>8</xdr:row>
      <xdr:rowOff>3778250</xdr:rowOff>
    </xdr:to>
    <xdr:pic>
      <xdr:nvPicPr>
        <xdr:cNvPr id="116" name="Picture 115">
          <a:extLst>
            <a:ext uri="{FF2B5EF4-FFF2-40B4-BE49-F238E27FC236}">
              <a16:creationId xmlns:a16="http://schemas.microsoft.com/office/drawing/2014/main" id="{12DE4D02-923D-4429-B641-CD92D264E2CB}"/>
            </a:ext>
          </a:extLst>
        </xdr:cNvPr>
        <xdr:cNvPicPr>
          <a:picLocks noChangeAspect="1"/>
        </xdr:cNvPicPr>
      </xdr:nvPicPr>
      <xdr:blipFill rotWithShape="1">
        <a:blip xmlns:r="http://schemas.openxmlformats.org/officeDocument/2006/relationships" r:embed="rId3"/>
        <a:srcRect l="13160" t="76874" r="29888" b="-327"/>
        <a:stretch/>
      </xdr:blipFill>
      <xdr:spPr>
        <a:xfrm>
          <a:off x="23590250" y="11557000"/>
          <a:ext cx="8794750" cy="2286000"/>
        </a:xfrm>
        <a:prstGeom prst="rect">
          <a:avLst/>
        </a:prstGeom>
      </xdr:spPr>
    </xdr:pic>
    <xdr:clientData/>
  </xdr:twoCellAnchor>
  <xdr:twoCellAnchor editAs="oneCell">
    <xdr:from>
      <xdr:col>22</xdr:col>
      <xdr:colOff>1454150</xdr:colOff>
      <xdr:row>8</xdr:row>
      <xdr:rowOff>1676400</xdr:rowOff>
    </xdr:from>
    <xdr:to>
      <xdr:col>22</xdr:col>
      <xdr:colOff>10248900</xdr:colOff>
      <xdr:row>8</xdr:row>
      <xdr:rowOff>3962400</xdr:rowOff>
    </xdr:to>
    <xdr:pic>
      <xdr:nvPicPr>
        <xdr:cNvPr id="117" name="Picture 116">
          <a:extLst>
            <a:ext uri="{FF2B5EF4-FFF2-40B4-BE49-F238E27FC236}">
              <a16:creationId xmlns:a16="http://schemas.microsoft.com/office/drawing/2014/main" id="{F3933CEB-4972-4951-B972-B2A271D14D01}"/>
            </a:ext>
          </a:extLst>
        </xdr:cNvPr>
        <xdr:cNvPicPr>
          <a:picLocks noChangeAspect="1"/>
        </xdr:cNvPicPr>
      </xdr:nvPicPr>
      <xdr:blipFill rotWithShape="1">
        <a:blip xmlns:r="http://schemas.openxmlformats.org/officeDocument/2006/relationships" r:embed="rId3"/>
        <a:srcRect l="13160" t="76874" r="29888" b="-327"/>
        <a:stretch/>
      </xdr:blipFill>
      <xdr:spPr>
        <a:xfrm flipH="1">
          <a:off x="33585150" y="11741150"/>
          <a:ext cx="8794750" cy="2286000"/>
        </a:xfrm>
        <a:prstGeom prst="rect">
          <a:avLst/>
        </a:prstGeom>
      </xdr:spPr>
    </xdr:pic>
    <xdr:clientData/>
  </xdr:twoCellAnchor>
  <xdr:twoCellAnchor editAs="oneCell">
    <xdr:from>
      <xdr:col>17</xdr:col>
      <xdr:colOff>190500</xdr:colOff>
      <xdr:row>7</xdr:row>
      <xdr:rowOff>1397000</xdr:rowOff>
    </xdr:from>
    <xdr:to>
      <xdr:col>21</xdr:col>
      <xdr:colOff>952500</xdr:colOff>
      <xdr:row>7</xdr:row>
      <xdr:rowOff>3683000</xdr:rowOff>
    </xdr:to>
    <xdr:pic>
      <xdr:nvPicPr>
        <xdr:cNvPr id="118" name="Picture 117">
          <a:extLst>
            <a:ext uri="{FF2B5EF4-FFF2-40B4-BE49-F238E27FC236}">
              <a16:creationId xmlns:a16="http://schemas.microsoft.com/office/drawing/2014/main" id="{1D83A029-64C6-4CE4-821C-28CF5FFDE3ED}"/>
            </a:ext>
          </a:extLst>
        </xdr:cNvPr>
        <xdr:cNvPicPr>
          <a:picLocks noChangeAspect="1"/>
        </xdr:cNvPicPr>
      </xdr:nvPicPr>
      <xdr:blipFill rotWithShape="1">
        <a:blip xmlns:r="http://schemas.openxmlformats.org/officeDocument/2006/relationships" r:embed="rId3"/>
        <a:srcRect l="13160" t="76874" r="29888" b="-327"/>
        <a:stretch/>
      </xdr:blipFill>
      <xdr:spPr>
        <a:xfrm>
          <a:off x="23082250" y="6254750"/>
          <a:ext cx="8794750" cy="2286000"/>
        </a:xfrm>
        <a:prstGeom prst="rect">
          <a:avLst/>
        </a:prstGeom>
      </xdr:spPr>
    </xdr:pic>
    <xdr:clientData/>
  </xdr:twoCellAnchor>
  <xdr:twoCellAnchor editAs="oneCell">
    <xdr:from>
      <xdr:col>22</xdr:col>
      <xdr:colOff>882650</xdr:colOff>
      <xdr:row>7</xdr:row>
      <xdr:rowOff>1422400</xdr:rowOff>
    </xdr:from>
    <xdr:to>
      <xdr:col>22</xdr:col>
      <xdr:colOff>9677400</xdr:colOff>
      <xdr:row>7</xdr:row>
      <xdr:rowOff>3708400</xdr:rowOff>
    </xdr:to>
    <xdr:pic>
      <xdr:nvPicPr>
        <xdr:cNvPr id="119" name="Picture 118">
          <a:extLst>
            <a:ext uri="{FF2B5EF4-FFF2-40B4-BE49-F238E27FC236}">
              <a16:creationId xmlns:a16="http://schemas.microsoft.com/office/drawing/2014/main" id="{05F755BA-D591-4ED5-A413-B34EF1BD4B89}"/>
            </a:ext>
          </a:extLst>
        </xdr:cNvPr>
        <xdr:cNvPicPr>
          <a:picLocks noChangeAspect="1"/>
        </xdr:cNvPicPr>
      </xdr:nvPicPr>
      <xdr:blipFill rotWithShape="1">
        <a:blip xmlns:r="http://schemas.openxmlformats.org/officeDocument/2006/relationships" r:embed="rId3"/>
        <a:srcRect l="13160" t="76874" r="29888" b="-327"/>
        <a:stretch/>
      </xdr:blipFill>
      <xdr:spPr>
        <a:xfrm flipH="1">
          <a:off x="33013650" y="6280150"/>
          <a:ext cx="8794750" cy="2286000"/>
        </a:xfrm>
        <a:prstGeom prst="rect">
          <a:avLst/>
        </a:prstGeom>
      </xdr:spPr>
    </xdr:pic>
    <xdr:clientData/>
  </xdr:twoCellAnchor>
  <xdr:oneCellAnchor>
    <xdr:from>
      <xdr:col>18</xdr:col>
      <xdr:colOff>3714750</xdr:colOff>
      <xdr:row>7</xdr:row>
      <xdr:rowOff>1016000</xdr:rowOff>
    </xdr:from>
    <xdr:ext cx="1238250" cy="1143000"/>
    <xdr:sp macro="" textlink="">
      <xdr:nvSpPr>
        <xdr:cNvPr id="121" name="TextBox 120">
          <a:extLst>
            <a:ext uri="{FF2B5EF4-FFF2-40B4-BE49-F238E27FC236}">
              <a16:creationId xmlns:a16="http://schemas.microsoft.com/office/drawing/2014/main" id="{B706265A-A0B7-9C09-B421-64325EE011CB}"/>
            </a:ext>
          </a:extLst>
        </xdr:cNvPr>
        <xdr:cNvSpPr txBox="1"/>
      </xdr:nvSpPr>
      <xdr:spPr>
        <a:xfrm>
          <a:off x="27813000" y="5873750"/>
          <a:ext cx="1238250" cy="11430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3937000</xdr:colOff>
      <xdr:row>7</xdr:row>
      <xdr:rowOff>1344060</xdr:rowOff>
    </xdr:from>
    <xdr:ext cx="1041981" cy="941940"/>
    <xdr:sp macro="" textlink="">
      <xdr:nvSpPr>
        <xdr:cNvPr id="124" name="TextBox 123">
          <a:extLst>
            <a:ext uri="{FF2B5EF4-FFF2-40B4-BE49-F238E27FC236}">
              <a16:creationId xmlns:a16="http://schemas.microsoft.com/office/drawing/2014/main" id="{4423011B-7E90-2A59-ABCB-474B79628BF9}"/>
            </a:ext>
          </a:extLst>
        </xdr:cNvPr>
        <xdr:cNvSpPr txBox="1"/>
      </xdr:nvSpPr>
      <xdr:spPr>
        <a:xfrm flipV="1">
          <a:off x="36068000" y="6201810"/>
          <a:ext cx="1041981" cy="94194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18</xdr:col>
      <xdr:colOff>3962400</xdr:colOff>
      <xdr:row>8</xdr:row>
      <xdr:rowOff>1200150</xdr:rowOff>
    </xdr:from>
    <xdr:ext cx="1238250" cy="1143000"/>
    <xdr:sp macro="" textlink="">
      <xdr:nvSpPr>
        <xdr:cNvPr id="125" name="TextBox 124">
          <a:extLst>
            <a:ext uri="{FF2B5EF4-FFF2-40B4-BE49-F238E27FC236}">
              <a16:creationId xmlns:a16="http://schemas.microsoft.com/office/drawing/2014/main" id="{11FB3B8E-F289-4D9E-AE23-FB28DC0E66A2}"/>
            </a:ext>
          </a:extLst>
        </xdr:cNvPr>
        <xdr:cNvSpPr txBox="1"/>
      </xdr:nvSpPr>
      <xdr:spPr>
        <a:xfrm>
          <a:off x="28060650" y="11264900"/>
          <a:ext cx="1238250" cy="11430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4699000</xdr:colOff>
      <xdr:row>8</xdr:row>
      <xdr:rowOff>1428750</xdr:rowOff>
    </xdr:from>
    <xdr:ext cx="1238250" cy="1143000"/>
    <xdr:sp macro="" textlink="">
      <xdr:nvSpPr>
        <xdr:cNvPr id="126" name="TextBox 125">
          <a:extLst>
            <a:ext uri="{FF2B5EF4-FFF2-40B4-BE49-F238E27FC236}">
              <a16:creationId xmlns:a16="http://schemas.microsoft.com/office/drawing/2014/main" id="{E927FF72-C416-4C01-9333-FAC5E2BF401F}"/>
            </a:ext>
          </a:extLst>
        </xdr:cNvPr>
        <xdr:cNvSpPr txBox="1"/>
      </xdr:nvSpPr>
      <xdr:spPr>
        <a:xfrm>
          <a:off x="36830000" y="11493500"/>
          <a:ext cx="1238250" cy="11430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18</xdr:col>
      <xdr:colOff>3079750</xdr:colOff>
      <xdr:row>7</xdr:row>
      <xdr:rowOff>3397250</xdr:rowOff>
    </xdr:from>
    <xdr:ext cx="1206500" cy="1047750"/>
    <xdr:sp macro="" textlink="">
      <xdr:nvSpPr>
        <xdr:cNvPr id="127" name="TextBox 126">
          <a:extLst>
            <a:ext uri="{FF2B5EF4-FFF2-40B4-BE49-F238E27FC236}">
              <a16:creationId xmlns:a16="http://schemas.microsoft.com/office/drawing/2014/main" id="{501D71AB-294E-DDC7-ECCB-E9783686130F}"/>
            </a:ext>
          </a:extLst>
        </xdr:cNvPr>
        <xdr:cNvSpPr txBox="1"/>
      </xdr:nvSpPr>
      <xdr:spPr>
        <a:xfrm>
          <a:off x="27178000" y="8255000"/>
          <a:ext cx="1206500" cy="1047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7200"/>
            <a:t>LH</a:t>
          </a:r>
        </a:p>
      </xdr:txBody>
    </xdr:sp>
    <xdr:clientData/>
  </xdr:oneCellAnchor>
  <xdr:oneCellAnchor>
    <xdr:from>
      <xdr:col>22</xdr:col>
      <xdr:colOff>5200650</xdr:colOff>
      <xdr:row>7</xdr:row>
      <xdr:rowOff>3390900</xdr:rowOff>
    </xdr:from>
    <xdr:ext cx="1466850" cy="1047750"/>
    <xdr:sp macro="" textlink="">
      <xdr:nvSpPr>
        <xdr:cNvPr id="128" name="TextBox 127">
          <a:extLst>
            <a:ext uri="{FF2B5EF4-FFF2-40B4-BE49-F238E27FC236}">
              <a16:creationId xmlns:a16="http://schemas.microsoft.com/office/drawing/2014/main" id="{E202E0FB-36F8-4F50-9623-523699F1A5F5}"/>
            </a:ext>
          </a:extLst>
        </xdr:cNvPr>
        <xdr:cNvSpPr txBox="1"/>
      </xdr:nvSpPr>
      <xdr:spPr>
        <a:xfrm>
          <a:off x="37331650" y="8248650"/>
          <a:ext cx="1466850" cy="1047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7200"/>
            <a:t>RH</a:t>
          </a:r>
        </a:p>
      </xdr:txBody>
    </xdr:sp>
    <xdr:clientData/>
  </xdr:oneCellAnchor>
  <xdr:oneCellAnchor>
    <xdr:from>
      <xdr:col>18</xdr:col>
      <xdr:colOff>3232150</xdr:colOff>
      <xdr:row>8</xdr:row>
      <xdr:rowOff>3587750</xdr:rowOff>
    </xdr:from>
    <xdr:ext cx="1206500" cy="1047750"/>
    <xdr:sp macro="" textlink="">
      <xdr:nvSpPr>
        <xdr:cNvPr id="129" name="TextBox 128">
          <a:extLst>
            <a:ext uri="{FF2B5EF4-FFF2-40B4-BE49-F238E27FC236}">
              <a16:creationId xmlns:a16="http://schemas.microsoft.com/office/drawing/2014/main" id="{87CFDC49-486A-408E-A6F4-E0B3DE9A36D5}"/>
            </a:ext>
          </a:extLst>
        </xdr:cNvPr>
        <xdr:cNvSpPr txBox="1"/>
      </xdr:nvSpPr>
      <xdr:spPr>
        <a:xfrm>
          <a:off x="27330400" y="13652500"/>
          <a:ext cx="1206500" cy="1047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7200"/>
            <a:t>LH</a:t>
          </a:r>
        </a:p>
      </xdr:txBody>
    </xdr:sp>
    <xdr:clientData/>
  </xdr:oneCellAnchor>
  <xdr:oneCellAnchor>
    <xdr:from>
      <xdr:col>22</xdr:col>
      <xdr:colOff>5607050</xdr:colOff>
      <xdr:row>8</xdr:row>
      <xdr:rowOff>3835400</xdr:rowOff>
    </xdr:from>
    <xdr:ext cx="1466850" cy="1047750"/>
    <xdr:sp macro="" textlink="">
      <xdr:nvSpPr>
        <xdr:cNvPr id="130" name="TextBox 129">
          <a:extLst>
            <a:ext uri="{FF2B5EF4-FFF2-40B4-BE49-F238E27FC236}">
              <a16:creationId xmlns:a16="http://schemas.microsoft.com/office/drawing/2014/main" id="{D4C86345-BB3B-45F7-846D-44D0307AC9E9}"/>
            </a:ext>
          </a:extLst>
        </xdr:cNvPr>
        <xdr:cNvSpPr txBox="1"/>
      </xdr:nvSpPr>
      <xdr:spPr>
        <a:xfrm>
          <a:off x="37738050" y="13900150"/>
          <a:ext cx="1466850" cy="1047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7200"/>
            <a:t>RH</a:t>
          </a:r>
        </a:p>
      </xdr:txBody>
    </xdr:sp>
    <xdr:clientData/>
  </xdr:oneCellAnchor>
  <xdr:twoCellAnchor>
    <xdr:from>
      <xdr:col>17</xdr:col>
      <xdr:colOff>222250</xdr:colOff>
      <xdr:row>7</xdr:row>
      <xdr:rowOff>2349500</xdr:rowOff>
    </xdr:from>
    <xdr:to>
      <xdr:col>18</xdr:col>
      <xdr:colOff>825500</xdr:colOff>
      <xdr:row>7</xdr:row>
      <xdr:rowOff>3968750</xdr:rowOff>
    </xdr:to>
    <xdr:sp macro="" textlink="">
      <xdr:nvSpPr>
        <xdr:cNvPr id="131" name="Oval 130">
          <a:extLst>
            <a:ext uri="{FF2B5EF4-FFF2-40B4-BE49-F238E27FC236}">
              <a16:creationId xmlns:a16="http://schemas.microsoft.com/office/drawing/2014/main" id="{C459E717-42C5-BD56-268B-4A7D9EBEDA01}"/>
            </a:ext>
          </a:extLst>
        </xdr:cNvPr>
        <xdr:cNvSpPr/>
      </xdr:nvSpPr>
      <xdr:spPr bwMode="auto">
        <a:xfrm>
          <a:off x="23114000" y="7207250"/>
          <a:ext cx="1809750" cy="1619250"/>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8058150</xdr:colOff>
      <xdr:row>7</xdr:row>
      <xdr:rowOff>2406650</xdr:rowOff>
    </xdr:from>
    <xdr:to>
      <xdr:col>22</xdr:col>
      <xdr:colOff>9867900</xdr:colOff>
      <xdr:row>7</xdr:row>
      <xdr:rowOff>4025900</xdr:rowOff>
    </xdr:to>
    <xdr:sp macro="" textlink="">
      <xdr:nvSpPr>
        <xdr:cNvPr id="132" name="Oval 131">
          <a:extLst>
            <a:ext uri="{FF2B5EF4-FFF2-40B4-BE49-F238E27FC236}">
              <a16:creationId xmlns:a16="http://schemas.microsoft.com/office/drawing/2014/main" id="{DED05C6A-9EE7-477A-970E-8ECE635F5FD1}"/>
            </a:ext>
          </a:extLst>
        </xdr:cNvPr>
        <xdr:cNvSpPr/>
      </xdr:nvSpPr>
      <xdr:spPr bwMode="auto">
        <a:xfrm>
          <a:off x="40189150" y="7264400"/>
          <a:ext cx="1809750" cy="1619250"/>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20</xdr:col>
      <xdr:colOff>279400</xdr:colOff>
      <xdr:row>8</xdr:row>
      <xdr:rowOff>1866900</xdr:rowOff>
    </xdr:from>
    <xdr:to>
      <xdr:col>21</xdr:col>
      <xdr:colOff>882650</xdr:colOff>
      <xdr:row>8</xdr:row>
      <xdr:rowOff>3486150</xdr:rowOff>
    </xdr:to>
    <xdr:sp macro="" textlink="">
      <xdr:nvSpPr>
        <xdr:cNvPr id="133" name="Oval 132">
          <a:extLst>
            <a:ext uri="{FF2B5EF4-FFF2-40B4-BE49-F238E27FC236}">
              <a16:creationId xmlns:a16="http://schemas.microsoft.com/office/drawing/2014/main" id="{379FF03D-BBD9-4889-A5A2-E9DE2DFB059F}"/>
            </a:ext>
          </a:extLst>
        </xdr:cNvPr>
        <xdr:cNvSpPr/>
      </xdr:nvSpPr>
      <xdr:spPr bwMode="auto">
        <a:xfrm>
          <a:off x="29997400" y="11931650"/>
          <a:ext cx="1809750" cy="1619250"/>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2114550</xdr:colOff>
      <xdr:row>8</xdr:row>
      <xdr:rowOff>2019300</xdr:rowOff>
    </xdr:from>
    <xdr:to>
      <xdr:col>22</xdr:col>
      <xdr:colOff>3924300</xdr:colOff>
      <xdr:row>8</xdr:row>
      <xdr:rowOff>3638550</xdr:rowOff>
    </xdr:to>
    <xdr:sp macro="" textlink="">
      <xdr:nvSpPr>
        <xdr:cNvPr id="134" name="Oval 133">
          <a:extLst>
            <a:ext uri="{FF2B5EF4-FFF2-40B4-BE49-F238E27FC236}">
              <a16:creationId xmlns:a16="http://schemas.microsoft.com/office/drawing/2014/main" id="{80B29BC7-84EF-4F14-AF71-7F01EF0B5F84}"/>
            </a:ext>
          </a:extLst>
        </xdr:cNvPr>
        <xdr:cNvSpPr/>
      </xdr:nvSpPr>
      <xdr:spPr bwMode="auto">
        <a:xfrm>
          <a:off x="34245550" y="12084050"/>
          <a:ext cx="1809750" cy="1619250"/>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5" name="TextBox 20">
          <a:extLst>
            <a:ext uri="{FF2B5EF4-FFF2-40B4-BE49-F238E27FC236}">
              <a16:creationId xmlns:a16="http://schemas.microsoft.com/office/drawing/2014/main" id="{88D5F259-92A1-4E18-BABA-E13B8F053E4D}"/>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6" name="TextBox 135">
          <a:extLst>
            <a:ext uri="{FF2B5EF4-FFF2-40B4-BE49-F238E27FC236}">
              <a16:creationId xmlns:a16="http://schemas.microsoft.com/office/drawing/2014/main" id="{02F23277-5021-4D5E-8692-C78253D35C0D}"/>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7" name="TextBox 20">
          <a:extLst>
            <a:ext uri="{FF2B5EF4-FFF2-40B4-BE49-F238E27FC236}">
              <a16:creationId xmlns:a16="http://schemas.microsoft.com/office/drawing/2014/main" id="{C090508F-8222-426F-A880-3545744F2371}"/>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8" name="TextBox 137">
          <a:extLst>
            <a:ext uri="{FF2B5EF4-FFF2-40B4-BE49-F238E27FC236}">
              <a16:creationId xmlns:a16="http://schemas.microsoft.com/office/drawing/2014/main" id="{2524807D-9697-49D4-B839-DBCE2D64DECA}"/>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9" name="TextBox 20">
          <a:extLst>
            <a:ext uri="{FF2B5EF4-FFF2-40B4-BE49-F238E27FC236}">
              <a16:creationId xmlns:a16="http://schemas.microsoft.com/office/drawing/2014/main" id="{25306352-8080-45EC-BFA1-A0D22F07E57C}"/>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0" name="TextBox 20">
          <a:extLst>
            <a:ext uri="{FF2B5EF4-FFF2-40B4-BE49-F238E27FC236}">
              <a16:creationId xmlns:a16="http://schemas.microsoft.com/office/drawing/2014/main" id="{80A66115-7393-43A7-81DF-281D088FA8C6}"/>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1" name="TextBox 20">
          <a:extLst>
            <a:ext uri="{FF2B5EF4-FFF2-40B4-BE49-F238E27FC236}">
              <a16:creationId xmlns:a16="http://schemas.microsoft.com/office/drawing/2014/main" id="{259D5D2B-2CBD-4223-9815-0EB8C318D015}"/>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2" name="TextBox 20">
          <a:extLst>
            <a:ext uri="{FF2B5EF4-FFF2-40B4-BE49-F238E27FC236}">
              <a16:creationId xmlns:a16="http://schemas.microsoft.com/office/drawing/2014/main" id="{FC4C121E-0AA1-4B1D-94FD-DF28E8A796A3}"/>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3" name="TextBox 20">
          <a:extLst>
            <a:ext uri="{FF2B5EF4-FFF2-40B4-BE49-F238E27FC236}">
              <a16:creationId xmlns:a16="http://schemas.microsoft.com/office/drawing/2014/main" id="{7C84DB45-6688-4239-8409-E71BDFA893CF}"/>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4" name="TextBox 20">
          <a:extLst>
            <a:ext uri="{FF2B5EF4-FFF2-40B4-BE49-F238E27FC236}">
              <a16:creationId xmlns:a16="http://schemas.microsoft.com/office/drawing/2014/main" id="{10C5BF50-F03E-4C1C-A055-490B926C93DE}"/>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5" name="TextBox 20">
          <a:extLst>
            <a:ext uri="{FF2B5EF4-FFF2-40B4-BE49-F238E27FC236}">
              <a16:creationId xmlns:a16="http://schemas.microsoft.com/office/drawing/2014/main" id="{177DDADE-EF1F-4D7A-94B7-60FDB72C07C6}"/>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6" name="TextBox 20">
          <a:extLst>
            <a:ext uri="{FF2B5EF4-FFF2-40B4-BE49-F238E27FC236}">
              <a16:creationId xmlns:a16="http://schemas.microsoft.com/office/drawing/2014/main" id="{567A3D88-5431-42CD-B11D-17D69105C929}"/>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7" name="TextBox 20">
          <a:extLst>
            <a:ext uri="{FF2B5EF4-FFF2-40B4-BE49-F238E27FC236}">
              <a16:creationId xmlns:a16="http://schemas.microsoft.com/office/drawing/2014/main" id="{CD8EEDDE-7BA7-4995-A103-4CE05477DC0C}"/>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8" name="TextBox 20">
          <a:extLst>
            <a:ext uri="{FF2B5EF4-FFF2-40B4-BE49-F238E27FC236}">
              <a16:creationId xmlns:a16="http://schemas.microsoft.com/office/drawing/2014/main" id="{7A060846-9B1E-42BF-B15D-0BBB9444747F}"/>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49" name="TextBox 20">
          <a:extLst>
            <a:ext uri="{FF2B5EF4-FFF2-40B4-BE49-F238E27FC236}">
              <a16:creationId xmlns:a16="http://schemas.microsoft.com/office/drawing/2014/main" id="{32E2F212-DC47-4C52-80E3-CCC66DF8699D}"/>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0" name="TextBox 149">
          <a:extLst>
            <a:ext uri="{FF2B5EF4-FFF2-40B4-BE49-F238E27FC236}">
              <a16:creationId xmlns:a16="http://schemas.microsoft.com/office/drawing/2014/main" id="{9CC64E6C-2DCB-40B3-A955-4C77AF3361E5}"/>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1" name="TextBox 20">
          <a:extLst>
            <a:ext uri="{FF2B5EF4-FFF2-40B4-BE49-F238E27FC236}">
              <a16:creationId xmlns:a16="http://schemas.microsoft.com/office/drawing/2014/main" id="{52AC3FAD-2145-4312-BD9C-EC6C625C0794}"/>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2" name="TextBox 20">
          <a:extLst>
            <a:ext uri="{FF2B5EF4-FFF2-40B4-BE49-F238E27FC236}">
              <a16:creationId xmlns:a16="http://schemas.microsoft.com/office/drawing/2014/main" id="{C0B88D57-9782-479B-AE75-B7320ACD2132}"/>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3" name="TextBox 20">
          <a:extLst>
            <a:ext uri="{FF2B5EF4-FFF2-40B4-BE49-F238E27FC236}">
              <a16:creationId xmlns:a16="http://schemas.microsoft.com/office/drawing/2014/main" id="{3A9EA58A-4772-481C-91E1-419FECEEB33F}"/>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4" name="TextBox 153">
          <a:extLst>
            <a:ext uri="{FF2B5EF4-FFF2-40B4-BE49-F238E27FC236}">
              <a16:creationId xmlns:a16="http://schemas.microsoft.com/office/drawing/2014/main" id="{660643DA-603F-433A-8E68-70A507753058}"/>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5" name="TextBox 20">
          <a:extLst>
            <a:ext uri="{FF2B5EF4-FFF2-40B4-BE49-F238E27FC236}">
              <a16:creationId xmlns:a16="http://schemas.microsoft.com/office/drawing/2014/main" id="{DB004895-F286-483B-A345-6EF6BC318654}"/>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6" name="TextBox 155">
          <a:extLst>
            <a:ext uri="{FF2B5EF4-FFF2-40B4-BE49-F238E27FC236}">
              <a16:creationId xmlns:a16="http://schemas.microsoft.com/office/drawing/2014/main" id="{69BC4430-9B9A-4A0A-8299-64ED0FBA478B}"/>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7" name="TextBox 20">
          <a:extLst>
            <a:ext uri="{FF2B5EF4-FFF2-40B4-BE49-F238E27FC236}">
              <a16:creationId xmlns:a16="http://schemas.microsoft.com/office/drawing/2014/main" id="{89539876-029D-4DA8-8A9F-2AB5F3FFFF5D}"/>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8" name="TextBox 20">
          <a:extLst>
            <a:ext uri="{FF2B5EF4-FFF2-40B4-BE49-F238E27FC236}">
              <a16:creationId xmlns:a16="http://schemas.microsoft.com/office/drawing/2014/main" id="{311C7C60-5DFC-46C1-B2EC-3777F9F4774A}"/>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59" name="TextBox 20">
          <a:extLst>
            <a:ext uri="{FF2B5EF4-FFF2-40B4-BE49-F238E27FC236}">
              <a16:creationId xmlns:a16="http://schemas.microsoft.com/office/drawing/2014/main" id="{4DA96D63-ACD3-4BAA-B711-3432DFEACD6E}"/>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0" name="TextBox 20">
          <a:extLst>
            <a:ext uri="{FF2B5EF4-FFF2-40B4-BE49-F238E27FC236}">
              <a16:creationId xmlns:a16="http://schemas.microsoft.com/office/drawing/2014/main" id="{B781F86D-5F8D-4BA5-BBF0-7678205D65A9}"/>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1" name="TextBox 20">
          <a:extLst>
            <a:ext uri="{FF2B5EF4-FFF2-40B4-BE49-F238E27FC236}">
              <a16:creationId xmlns:a16="http://schemas.microsoft.com/office/drawing/2014/main" id="{2709414D-E154-4684-B3CD-F6A992C7A7CE}"/>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2" name="TextBox 161">
          <a:extLst>
            <a:ext uri="{FF2B5EF4-FFF2-40B4-BE49-F238E27FC236}">
              <a16:creationId xmlns:a16="http://schemas.microsoft.com/office/drawing/2014/main" id="{1A38E607-AC25-4ECE-9026-667037D0796B}"/>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3" name="TextBox 20">
          <a:extLst>
            <a:ext uri="{FF2B5EF4-FFF2-40B4-BE49-F238E27FC236}">
              <a16:creationId xmlns:a16="http://schemas.microsoft.com/office/drawing/2014/main" id="{6C473D55-AE46-4861-AF3E-5A9D079E24B9}"/>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4" name="TextBox 20">
          <a:extLst>
            <a:ext uri="{FF2B5EF4-FFF2-40B4-BE49-F238E27FC236}">
              <a16:creationId xmlns:a16="http://schemas.microsoft.com/office/drawing/2014/main" id="{DD5C1FD3-315F-4206-91F9-2F5786EBF575}"/>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5" name="TextBox 20">
          <a:extLst>
            <a:ext uri="{FF2B5EF4-FFF2-40B4-BE49-F238E27FC236}">
              <a16:creationId xmlns:a16="http://schemas.microsoft.com/office/drawing/2014/main" id="{0900CAAC-2921-4392-B46F-7ABE882C8F9C}"/>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6" name="TextBox 20">
          <a:extLst>
            <a:ext uri="{FF2B5EF4-FFF2-40B4-BE49-F238E27FC236}">
              <a16:creationId xmlns:a16="http://schemas.microsoft.com/office/drawing/2014/main" id="{8504AD8D-4F66-4BDD-A920-D59BCC25F01C}"/>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7" name="TextBox 20">
          <a:extLst>
            <a:ext uri="{FF2B5EF4-FFF2-40B4-BE49-F238E27FC236}">
              <a16:creationId xmlns:a16="http://schemas.microsoft.com/office/drawing/2014/main" id="{542ACA4C-ACD5-4290-8E62-D7A6B5BE774B}"/>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8" name="TextBox 167">
          <a:extLst>
            <a:ext uri="{FF2B5EF4-FFF2-40B4-BE49-F238E27FC236}">
              <a16:creationId xmlns:a16="http://schemas.microsoft.com/office/drawing/2014/main" id="{F71CA5D3-635A-4DD3-AD15-E249CD7757C1}"/>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69" name="TextBox 20">
          <a:extLst>
            <a:ext uri="{FF2B5EF4-FFF2-40B4-BE49-F238E27FC236}">
              <a16:creationId xmlns:a16="http://schemas.microsoft.com/office/drawing/2014/main" id="{7C0FC88F-096B-49DC-BF8F-5225036C8343}"/>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0" name="TextBox 20">
          <a:extLst>
            <a:ext uri="{FF2B5EF4-FFF2-40B4-BE49-F238E27FC236}">
              <a16:creationId xmlns:a16="http://schemas.microsoft.com/office/drawing/2014/main" id="{F93419D0-1F2D-4FFB-A9EE-295C4D11EA8B}"/>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1" name="TextBox 20">
          <a:extLst>
            <a:ext uri="{FF2B5EF4-FFF2-40B4-BE49-F238E27FC236}">
              <a16:creationId xmlns:a16="http://schemas.microsoft.com/office/drawing/2014/main" id="{1F246A96-5B4A-4D4E-B224-08D23BE073D5}"/>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2" name="TextBox 171">
          <a:extLst>
            <a:ext uri="{FF2B5EF4-FFF2-40B4-BE49-F238E27FC236}">
              <a16:creationId xmlns:a16="http://schemas.microsoft.com/office/drawing/2014/main" id="{C111D71B-44BE-485B-9B41-6BA271EEE605}"/>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3" name="TextBox 20">
          <a:extLst>
            <a:ext uri="{FF2B5EF4-FFF2-40B4-BE49-F238E27FC236}">
              <a16:creationId xmlns:a16="http://schemas.microsoft.com/office/drawing/2014/main" id="{05694BAA-EA93-44D5-A4CB-4D0ECD1C31C1}"/>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4" name="TextBox 173">
          <a:extLst>
            <a:ext uri="{FF2B5EF4-FFF2-40B4-BE49-F238E27FC236}">
              <a16:creationId xmlns:a16="http://schemas.microsoft.com/office/drawing/2014/main" id="{F98E6E32-AB08-4D83-A361-DFA8A86AF7ED}"/>
            </a:ext>
          </a:extLst>
        </xdr:cNvPr>
        <xdr:cNvSpPr txBox="1"/>
      </xdr:nvSpPr>
      <xdr:spPr>
        <a:xfrm>
          <a:off x="15716250" y="4857750"/>
          <a:ext cx="6527800"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19</xdr:col>
      <xdr:colOff>304800</xdr:colOff>
      <xdr:row>1</xdr:row>
      <xdr:rowOff>123824</xdr:rowOff>
    </xdr:from>
    <xdr:to>
      <xdr:col>19</xdr:col>
      <xdr:colOff>487680</xdr:colOff>
      <xdr:row>1</xdr:row>
      <xdr:rowOff>306704</xdr:rowOff>
    </xdr:to>
    <xdr:sp macro="" textlink="">
      <xdr:nvSpPr>
        <xdr:cNvPr id="2" name="Oval 213">
          <a:extLst>
            <a:ext uri="{FF2B5EF4-FFF2-40B4-BE49-F238E27FC236}">
              <a16:creationId xmlns:a16="http://schemas.microsoft.com/office/drawing/2014/main" id="{7FEF1F13-F91C-41C8-AC14-DECEC994E057}"/>
            </a:ext>
          </a:extLst>
        </xdr:cNvPr>
        <xdr:cNvSpPr>
          <a:spLocks noChangeArrowheads="1"/>
        </xdr:cNvSpPr>
      </xdr:nvSpPr>
      <xdr:spPr bwMode="auto">
        <a:xfrm>
          <a:off x="28784550" y="123824"/>
          <a:ext cx="182880" cy="182880"/>
        </a:xfrm>
        <a:prstGeom prst="ellipse">
          <a:avLst/>
        </a:prstGeom>
        <a:solidFill>
          <a:srgbClr val="008000"/>
        </a:solidFill>
        <a:ln w="9525">
          <a:solidFill>
            <a:srgbClr val="000000"/>
          </a:solidFill>
          <a:round/>
          <a:headEnd/>
          <a:tailEnd/>
        </a:ln>
      </xdr:spPr>
    </xdr:sp>
    <xdr:clientData/>
  </xdr:twoCellAnchor>
  <xdr:twoCellAnchor>
    <xdr:from>
      <xdr:col>19</xdr:col>
      <xdr:colOff>314325</xdr:colOff>
      <xdr:row>2</xdr:row>
      <xdr:rowOff>142875</xdr:rowOff>
    </xdr:from>
    <xdr:to>
      <xdr:col>19</xdr:col>
      <xdr:colOff>497205</xdr:colOff>
      <xdr:row>2</xdr:row>
      <xdr:rowOff>325755</xdr:rowOff>
    </xdr:to>
    <xdr:sp macro="" textlink="">
      <xdr:nvSpPr>
        <xdr:cNvPr id="3" name="Rectangle 214">
          <a:extLst>
            <a:ext uri="{FF2B5EF4-FFF2-40B4-BE49-F238E27FC236}">
              <a16:creationId xmlns:a16="http://schemas.microsoft.com/office/drawing/2014/main" id="{2AFF51D9-5F5E-4A2E-B34F-E4BCC965E213}"/>
            </a:ext>
          </a:extLst>
        </xdr:cNvPr>
        <xdr:cNvSpPr>
          <a:spLocks noChangeArrowheads="1"/>
        </xdr:cNvSpPr>
      </xdr:nvSpPr>
      <xdr:spPr bwMode="auto">
        <a:xfrm>
          <a:off x="28794075" y="1066800"/>
          <a:ext cx="182880" cy="182880"/>
        </a:xfrm>
        <a:prstGeom prst="rect">
          <a:avLst/>
        </a:prstGeom>
        <a:solidFill>
          <a:srgbClr val="0000FF"/>
        </a:solidFill>
        <a:ln w="9525">
          <a:solidFill>
            <a:srgbClr val="000000"/>
          </a:solidFill>
          <a:miter lim="800000"/>
          <a:headEnd/>
          <a:tailEnd/>
        </a:ln>
      </xdr:spPr>
    </xdr:sp>
    <xdr:clientData/>
  </xdr:twoCellAnchor>
  <xdr:twoCellAnchor>
    <xdr:from>
      <xdr:col>19</xdr:col>
      <xdr:colOff>304799</xdr:colOff>
      <xdr:row>3</xdr:row>
      <xdr:rowOff>104774</xdr:rowOff>
    </xdr:from>
    <xdr:to>
      <xdr:col>19</xdr:col>
      <xdr:colOff>487679</xdr:colOff>
      <xdr:row>3</xdr:row>
      <xdr:rowOff>287654</xdr:rowOff>
    </xdr:to>
    <xdr:sp macro="" textlink="">
      <xdr:nvSpPr>
        <xdr:cNvPr id="4" name="AutoShape 215">
          <a:extLst>
            <a:ext uri="{FF2B5EF4-FFF2-40B4-BE49-F238E27FC236}">
              <a16:creationId xmlns:a16="http://schemas.microsoft.com/office/drawing/2014/main" id="{DDCC34FA-685F-4B79-B208-74F0914C1992}"/>
            </a:ext>
          </a:extLst>
        </xdr:cNvPr>
        <xdr:cNvSpPr>
          <a:spLocks noChangeArrowheads="1"/>
        </xdr:cNvSpPr>
      </xdr:nvSpPr>
      <xdr:spPr bwMode="auto">
        <a:xfrm>
          <a:off x="28784549" y="1952624"/>
          <a:ext cx="182880" cy="18288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19</xdr:col>
      <xdr:colOff>238124</xdr:colOff>
      <xdr:row>4</xdr:row>
      <xdr:rowOff>85723</xdr:rowOff>
    </xdr:from>
    <xdr:to>
      <xdr:col>19</xdr:col>
      <xdr:colOff>512444</xdr:colOff>
      <xdr:row>4</xdr:row>
      <xdr:rowOff>268603</xdr:rowOff>
    </xdr:to>
    <xdr:sp macro="" textlink="">
      <xdr:nvSpPr>
        <xdr:cNvPr id="5" name="Freeform 3">
          <a:extLst>
            <a:ext uri="{FF2B5EF4-FFF2-40B4-BE49-F238E27FC236}">
              <a16:creationId xmlns:a16="http://schemas.microsoft.com/office/drawing/2014/main" id="{5D064062-6C67-460F-AB76-0DEEF5DE6BAA}"/>
            </a:ext>
          </a:extLst>
        </xdr:cNvPr>
        <xdr:cNvSpPr>
          <a:spLocks/>
        </xdr:cNvSpPr>
      </xdr:nvSpPr>
      <xdr:spPr bwMode="auto">
        <a:xfrm>
          <a:off x="28717874" y="2857498"/>
          <a:ext cx="274320" cy="182880"/>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lgn="ctr">
          <a:solidFill>
            <a:srgbClr val="000000"/>
          </a:solidFill>
          <a:round/>
          <a:headEnd/>
          <a:tailEnd/>
        </a:ln>
      </xdr:spPr>
    </xdr:sp>
    <xdr:clientData/>
  </xdr:twoCellAnchor>
  <xdr:twoCellAnchor editAs="oneCell">
    <xdr:from>
      <xdr:col>7</xdr:col>
      <xdr:colOff>322512</xdr:colOff>
      <xdr:row>1</xdr:row>
      <xdr:rowOff>100014</xdr:rowOff>
    </xdr:from>
    <xdr:to>
      <xdr:col>13</xdr:col>
      <xdr:colOff>833437</xdr:colOff>
      <xdr:row>5</xdr:row>
      <xdr:rowOff>95251</xdr:rowOff>
    </xdr:to>
    <xdr:pic>
      <xdr:nvPicPr>
        <xdr:cNvPr id="6" name="Picture 43">
          <a:extLst>
            <a:ext uri="{FF2B5EF4-FFF2-40B4-BE49-F238E27FC236}">
              <a16:creationId xmlns:a16="http://schemas.microsoft.com/office/drawing/2014/main" id="{7EDEF7C9-39AB-4C45-B103-24CEEBCA89A8}"/>
            </a:ext>
          </a:extLst>
        </xdr:cNvPr>
        <xdr:cNvPicPr>
          <a:picLocks noChangeAspect="1"/>
        </xdr:cNvPicPr>
      </xdr:nvPicPr>
      <xdr:blipFill>
        <a:blip xmlns:r="http://schemas.openxmlformats.org/officeDocument/2006/relationships" r:embed="rId1" cstate="print"/>
        <a:srcRect/>
        <a:stretch>
          <a:fillRect/>
        </a:stretch>
      </xdr:blipFill>
      <xdr:spPr bwMode="auto">
        <a:xfrm>
          <a:off x="10666662" y="100014"/>
          <a:ext cx="8169025" cy="3690936"/>
        </a:xfrm>
        <a:prstGeom prst="rect">
          <a:avLst/>
        </a:prstGeom>
        <a:noFill/>
        <a:ln w="9525">
          <a:noFill/>
          <a:miter lim="800000"/>
          <a:headEnd/>
          <a:tailEnd/>
        </a:ln>
      </xdr:spPr>
    </xdr:pic>
    <xdr:clientData/>
  </xdr:twoCellAnchor>
  <xdr:twoCellAnchor>
    <xdr:from>
      <xdr:col>0</xdr:col>
      <xdr:colOff>238126</xdr:colOff>
      <xdr:row>10</xdr:row>
      <xdr:rowOff>226068</xdr:rowOff>
    </xdr:from>
    <xdr:to>
      <xdr:col>0</xdr:col>
      <xdr:colOff>952500</xdr:colOff>
      <xdr:row>13</xdr:row>
      <xdr:rowOff>57150</xdr:rowOff>
    </xdr:to>
    <xdr:sp macro="" textlink="">
      <xdr:nvSpPr>
        <xdr:cNvPr id="7" name="Freeform 3">
          <a:extLst>
            <a:ext uri="{FF2B5EF4-FFF2-40B4-BE49-F238E27FC236}">
              <a16:creationId xmlns:a16="http://schemas.microsoft.com/office/drawing/2014/main" id="{967EA47F-1C68-477A-8CF4-710D3864861A}"/>
            </a:ext>
          </a:extLst>
        </xdr:cNvPr>
        <xdr:cNvSpPr>
          <a:spLocks/>
        </xdr:cNvSpPr>
      </xdr:nvSpPr>
      <xdr:spPr bwMode="auto">
        <a:xfrm>
          <a:off x="238126" y="16008993"/>
          <a:ext cx="714374" cy="1697982"/>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solidFill>
            <a:srgbClr val="000000"/>
          </a:solidFill>
          <a:round/>
          <a:headEnd/>
          <a:tailEnd/>
        </a:ln>
      </xdr:spPr>
    </xdr:sp>
    <xdr:clientData/>
  </xdr:twoCellAnchor>
  <xdr:twoCellAnchor>
    <xdr:from>
      <xdr:col>18</xdr:col>
      <xdr:colOff>171450</xdr:colOff>
      <xdr:row>9</xdr:row>
      <xdr:rowOff>152399</xdr:rowOff>
    </xdr:from>
    <xdr:to>
      <xdr:col>19</xdr:col>
      <xdr:colOff>381000</xdr:colOff>
      <xdr:row>10</xdr:row>
      <xdr:rowOff>552450</xdr:rowOff>
    </xdr:to>
    <xdr:grpSp>
      <xdr:nvGrpSpPr>
        <xdr:cNvPr id="8" name="Group 7">
          <a:extLst>
            <a:ext uri="{FF2B5EF4-FFF2-40B4-BE49-F238E27FC236}">
              <a16:creationId xmlns:a16="http://schemas.microsoft.com/office/drawing/2014/main" id="{203B6CB6-3BA8-4B4D-93EC-D864EDBC93A9}"/>
            </a:ext>
          </a:extLst>
        </xdr:cNvPr>
        <xdr:cNvGrpSpPr/>
      </xdr:nvGrpSpPr>
      <xdr:grpSpPr>
        <a:xfrm>
          <a:off x="24324129" y="17569542"/>
          <a:ext cx="4597853" cy="1148444"/>
          <a:chOff x="9020176" y="5810251"/>
          <a:chExt cx="469794" cy="428624"/>
        </a:xfrm>
      </xdr:grpSpPr>
      <xdr:pic>
        <xdr:nvPicPr>
          <xdr:cNvPr id="9" name="Picture 92" descr="images">
            <a:extLst>
              <a:ext uri="{FF2B5EF4-FFF2-40B4-BE49-F238E27FC236}">
                <a16:creationId xmlns:a16="http://schemas.microsoft.com/office/drawing/2014/main" id="{C9F84D1A-CDDB-5A9D-413C-8876E41C647F}"/>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37296" y="5819775"/>
            <a:ext cx="452674" cy="398603"/>
          </a:xfrm>
          <a:prstGeom prst="rect">
            <a:avLst/>
          </a:prstGeom>
          <a:noFill/>
          <a:ln w="38100">
            <a:solidFill>
              <a:srgbClr val="FF0000"/>
            </a:solidFill>
            <a:miter lim="800000"/>
            <a:headEnd/>
            <a:tailEnd/>
          </a:ln>
        </xdr:spPr>
      </xdr:pic>
      <xdr:cxnSp macro="">
        <xdr:nvCxnSpPr>
          <xdr:cNvPr id="10" name="Straight Connector 55">
            <a:extLst>
              <a:ext uri="{FF2B5EF4-FFF2-40B4-BE49-F238E27FC236}">
                <a16:creationId xmlns:a16="http://schemas.microsoft.com/office/drawing/2014/main" id="{F7A29667-4319-730B-EDF7-7A91D9C8920D}"/>
              </a:ext>
            </a:extLst>
          </xdr:cNvPr>
          <xdr:cNvCxnSpPr>
            <a:cxnSpLocks noChangeShapeType="1"/>
          </xdr:cNvCxnSpPr>
        </xdr:nvCxnSpPr>
        <xdr:spPr bwMode="auto">
          <a:xfrm rot="10800000" flipV="1">
            <a:off x="9020176" y="5810251"/>
            <a:ext cx="466725" cy="428624"/>
          </a:xfrm>
          <a:prstGeom prst="line">
            <a:avLst/>
          </a:prstGeom>
          <a:noFill/>
          <a:ln w="41275" algn="ctr">
            <a:solidFill>
              <a:srgbClr val="FF0000"/>
            </a:solidFill>
            <a:round/>
            <a:headEnd/>
            <a:tailEnd/>
          </a:ln>
        </xdr:spPr>
      </xdr:cxnSp>
    </xdr:grpSp>
    <xdr:clientData/>
  </xdr:twoCellAnchor>
  <xdr:twoCellAnchor editAs="oneCell">
    <xdr:from>
      <xdr:col>13</xdr:col>
      <xdr:colOff>504826</xdr:colOff>
      <xdr:row>9</xdr:row>
      <xdr:rowOff>190500</xdr:rowOff>
    </xdr:from>
    <xdr:to>
      <xdr:col>14</xdr:col>
      <xdr:colOff>342900</xdr:colOff>
      <xdr:row>10</xdr:row>
      <xdr:rowOff>180975</xdr:rowOff>
    </xdr:to>
    <xdr:pic>
      <xdr:nvPicPr>
        <xdr:cNvPr id="11" name="Picture 92" descr="images">
          <a:extLst>
            <a:ext uri="{FF2B5EF4-FFF2-40B4-BE49-F238E27FC236}">
              <a16:creationId xmlns:a16="http://schemas.microsoft.com/office/drawing/2014/main" id="{3F1DBD87-1B6C-447F-A3A6-D2A1B1286597}"/>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507076" y="15449550"/>
          <a:ext cx="885824" cy="752475"/>
        </a:xfrm>
        <a:prstGeom prst="rect">
          <a:avLst/>
        </a:prstGeom>
        <a:noFill/>
        <a:ln w="38100">
          <a:solidFill>
            <a:srgbClr val="FF0000"/>
          </a:solidFill>
          <a:miter lim="800000"/>
          <a:headEnd/>
          <a:tailEnd/>
        </a:ln>
      </xdr:spPr>
    </xdr:pic>
    <xdr:clientData/>
  </xdr:twoCellAnchor>
  <xdr:twoCellAnchor>
    <xdr:from>
      <xdr:col>11</xdr:col>
      <xdr:colOff>0</xdr:colOff>
      <xdr:row>7</xdr:row>
      <xdr:rowOff>0</xdr:rowOff>
    </xdr:from>
    <xdr:to>
      <xdr:col>16</xdr:col>
      <xdr:colOff>971550</xdr:colOff>
      <xdr:row>7</xdr:row>
      <xdr:rowOff>1143000</xdr:rowOff>
    </xdr:to>
    <xdr:sp macro="" textlink="">
      <xdr:nvSpPr>
        <xdr:cNvPr id="12" name="TextBox 20">
          <a:extLst>
            <a:ext uri="{FF2B5EF4-FFF2-40B4-BE49-F238E27FC236}">
              <a16:creationId xmlns:a16="http://schemas.microsoft.com/office/drawing/2014/main" id="{369AAE12-7C55-49E7-905C-16458B47861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 name="TextBox 20">
          <a:extLst>
            <a:ext uri="{FF2B5EF4-FFF2-40B4-BE49-F238E27FC236}">
              <a16:creationId xmlns:a16="http://schemas.microsoft.com/office/drawing/2014/main" id="{77FC4859-CD2D-4877-AB25-6DB2E789479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4" name="TextBox 13">
          <a:extLst>
            <a:ext uri="{FF2B5EF4-FFF2-40B4-BE49-F238E27FC236}">
              <a16:creationId xmlns:a16="http://schemas.microsoft.com/office/drawing/2014/main" id="{9128CE00-1D66-4EAC-AC53-0F2BC3E7D26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5" name="TextBox 20">
          <a:extLst>
            <a:ext uri="{FF2B5EF4-FFF2-40B4-BE49-F238E27FC236}">
              <a16:creationId xmlns:a16="http://schemas.microsoft.com/office/drawing/2014/main" id="{F787A194-C11C-453E-997E-B753B5AC223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6" name="TextBox 15">
          <a:extLst>
            <a:ext uri="{FF2B5EF4-FFF2-40B4-BE49-F238E27FC236}">
              <a16:creationId xmlns:a16="http://schemas.microsoft.com/office/drawing/2014/main" id="{1F2045DA-2F6B-40C9-BDFD-80BE4D80325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 name="TextBox 20">
          <a:extLst>
            <a:ext uri="{FF2B5EF4-FFF2-40B4-BE49-F238E27FC236}">
              <a16:creationId xmlns:a16="http://schemas.microsoft.com/office/drawing/2014/main" id="{64AD5ED5-223A-4154-9DB8-F32B2CAEACF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8" name="TextBox 20">
          <a:extLst>
            <a:ext uri="{FF2B5EF4-FFF2-40B4-BE49-F238E27FC236}">
              <a16:creationId xmlns:a16="http://schemas.microsoft.com/office/drawing/2014/main" id="{E2C7E8B9-602D-4581-9A7C-23410CCC878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9" name="TextBox 18">
          <a:extLst>
            <a:ext uri="{FF2B5EF4-FFF2-40B4-BE49-F238E27FC236}">
              <a16:creationId xmlns:a16="http://schemas.microsoft.com/office/drawing/2014/main" id="{A5860E07-E874-44BE-8D16-3234A4F00B6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0" name="TextBox 20">
          <a:extLst>
            <a:ext uri="{FF2B5EF4-FFF2-40B4-BE49-F238E27FC236}">
              <a16:creationId xmlns:a16="http://schemas.microsoft.com/office/drawing/2014/main" id="{07C67CD0-8821-4349-A1E0-3D7EA9D20B6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1" name="TextBox 20">
          <a:extLst>
            <a:ext uri="{FF2B5EF4-FFF2-40B4-BE49-F238E27FC236}">
              <a16:creationId xmlns:a16="http://schemas.microsoft.com/office/drawing/2014/main" id="{929C8948-9ED6-4DB0-A428-17710955A63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2" name="TextBox 20">
          <a:extLst>
            <a:ext uri="{FF2B5EF4-FFF2-40B4-BE49-F238E27FC236}">
              <a16:creationId xmlns:a16="http://schemas.microsoft.com/office/drawing/2014/main" id="{EA88D976-B7B5-4314-BAB7-B3B4904DE76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3" name="TextBox 20">
          <a:extLst>
            <a:ext uri="{FF2B5EF4-FFF2-40B4-BE49-F238E27FC236}">
              <a16:creationId xmlns:a16="http://schemas.microsoft.com/office/drawing/2014/main" id="{E6F195C8-B08D-4C45-B2BD-EA08DF01AF7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4" name="TextBox 20">
          <a:extLst>
            <a:ext uri="{FF2B5EF4-FFF2-40B4-BE49-F238E27FC236}">
              <a16:creationId xmlns:a16="http://schemas.microsoft.com/office/drawing/2014/main" id="{71B77AE4-E2FA-4E89-9A20-546383F7449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5" name="TextBox 24">
          <a:extLst>
            <a:ext uri="{FF2B5EF4-FFF2-40B4-BE49-F238E27FC236}">
              <a16:creationId xmlns:a16="http://schemas.microsoft.com/office/drawing/2014/main" id="{D69ECBD7-5613-49D8-8CA7-563787FDE36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6" name="TextBox 20">
          <a:extLst>
            <a:ext uri="{FF2B5EF4-FFF2-40B4-BE49-F238E27FC236}">
              <a16:creationId xmlns:a16="http://schemas.microsoft.com/office/drawing/2014/main" id="{64F22D34-F014-44AC-AD4D-78E0C484E32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7" name="TextBox 20">
          <a:extLst>
            <a:ext uri="{FF2B5EF4-FFF2-40B4-BE49-F238E27FC236}">
              <a16:creationId xmlns:a16="http://schemas.microsoft.com/office/drawing/2014/main" id="{C13B4ACE-CCE8-4239-ADED-D5912D6081F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8" name="TextBox 20">
          <a:extLst>
            <a:ext uri="{FF2B5EF4-FFF2-40B4-BE49-F238E27FC236}">
              <a16:creationId xmlns:a16="http://schemas.microsoft.com/office/drawing/2014/main" id="{44722024-1183-4A94-B02D-9FFB82A31F1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9" name="TextBox 28">
          <a:extLst>
            <a:ext uri="{FF2B5EF4-FFF2-40B4-BE49-F238E27FC236}">
              <a16:creationId xmlns:a16="http://schemas.microsoft.com/office/drawing/2014/main" id="{E632EEF9-7C8F-4D4D-A748-23EC2A4C593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0" name="TextBox 20">
          <a:extLst>
            <a:ext uri="{FF2B5EF4-FFF2-40B4-BE49-F238E27FC236}">
              <a16:creationId xmlns:a16="http://schemas.microsoft.com/office/drawing/2014/main" id="{67766765-68FB-4922-9097-B58DBE541DB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1" name="TextBox 20">
          <a:extLst>
            <a:ext uri="{FF2B5EF4-FFF2-40B4-BE49-F238E27FC236}">
              <a16:creationId xmlns:a16="http://schemas.microsoft.com/office/drawing/2014/main" id="{8DD84BD3-67EC-4EFE-8520-3B1850F9FC6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2" name="TextBox 20">
          <a:extLst>
            <a:ext uri="{FF2B5EF4-FFF2-40B4-BE49-F238E27FC236}">
              <a16:creationId xmlns:a16="http://schemas.microsoft.com/office/drawing/2014/main" id="{173A9C3C-A1CB-451E-B330-32988C95DC8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3" name="TextBox 20">
          <a:extLst>
            <a:ext uri="{FF2B5EF4-FFF2-40B4-BE49-F238E27FC236}">
              <a16:creationId xmlns:a16="http://schemas.microsoft.com/office/drawing/2014/main" id="{B968F002-83A6-4AFA-8489-04ACAF2D4AB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4" name="TextBox 20">
          <a:extLst>
            <a:ext uri="{FF2B5EF4-FFF2-40B4-BE49-F238E27FC236}">
              <a16:creationId xmlns:a16="http://schemas.microsoft.com/office/drawing/2014/main" id="{E2F3B939-7463-49B2-A466-CBC33340780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5" name="TextBox 20">
          <a:extLst>
            <a:ext uri="{FF2B5EF4-FFF2-40B4-BE49-F238E27FC236}">
              <a16:creationId xmlns:a16="http://schemas.microsoft.com/office/drawing/2014/main" id="{DF2BFB98-0EC7-409D-BB88-30A9E6FC203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6" name="TextBox 20">
          <a:extLst>
            <a:ext uri="{FF2B5EF4-FFF2-40B4-BE49-F238E27FC236}">
              <a16:creationId xmlns:a16="http://schemas.microsoft.com/office/drawing/2014/main" id="{84EA18BE-634B-44FA-B745-1010EF7BD6B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7" name="TextBox 20">
          <a:extLst>
            <a:ext uri="{FF2B5EF4-FFF2-40B4-BE49-F238E27FC236}">
              <a16:creationId xmlns:a16="http://schemas.microsoft.com/office/drawing/2014/main" id="{D68AC3F4-AD64-4C37-A29D-C370A4BDD9A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8" name="TextBox 20">
          <a:extLst>
            <a:ext uri="{FF2B5EF4-FFF2-40B4-BE49-F238E27FC236}">
              <a16:creationId xmlns:a16="http://schemas.microsoft.com/office/drawing/2014/main" id="{DC4E4E68-723D-403F-BD15-9509D454872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9" name="TextBox 20">
          <a:extLst>
            <a:ext uri="{FF2B5EF4-FFF2-40B4-BE49-F238E27FC236}">
              <a16:creationId xmlns:a16="http://schemas.microsoft.com/office/drawing/2014/main" id="{CE49A545-EFD1-4A7F-8A4A-E1920F3CE11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0" name="TextBox 20">
          <a:extLst>
            <a:ext uri="{FF2B5EF4-FFF2-40B4-BE49-F238E27FC236}">
              <a16:creationId xmlns:a16="http://schemas.microsoft.com/office/drawing/2014/main" id="{EE5E2671-775C-4D76-8F91-149B521A49C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1" name="TextBox 40">
          <a:extLst>
            <a:ext uri="{FF2B5EF4-FFF2-40B4-BE49-F238E27FC236}">
              <a16:creationId xmlns:a16="http://schemas.microsoft.com/office/drawing/2014/main" id="{C7CD62D8-F1C3-4965-8A0A-FC3A8D47389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2" name="TextBox 20">
          <a:extLst>
            <a:ext uri="{FF2B5EF4-FFF2-40B4-BE49-F238E27FC236}">
              <a16:creationId xmlns:a16="http://schemas.microsoft.com/office/drawing/2014/main" id="{976FA810-BEBC-4A50-811B-C7057718AB3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3" name="TextBox 20">
          <a:extLst>
            <a:ext uri="{FF2B5EF4-FFF2-40B4-BE49-F238E27FC236}">
              <a16:creationId xmlns:a16="http://schemas.microsoft.com/office/drawing/2014/main" id="{6FBC96D1-4A02-4CEE-9EB6-693C67D29A8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4" name="TextBox 20">
          <a:extLst>
            <a:ext uri="{FF2B5EF4-FFF2-40B4-BE49-F238E27FC236}">
              <a16:creationId xmlns:a16="http://schemas.microsoft.com/office/drawing/2014/main" id="{19FF2CD0-68DE-4887-AA2D-9D7773BA376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5" name="TextBox 44">
          <a:extLst>
            <a:ext uri="{FF2B5EF4-FFF2-40B4-BE49-F238E27FC236}">
              <a16:creationId xmlns:a16="http://schemas.microsoft.com/office/drawing/2014/main" id="{A8318A4A-7B62-4C37-B582-A6D431568AF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6" name="TextBox 20">
          <a:extLst>
            <a:ext uri="{FF2B5EF4-FFF2-40B4-BE49-F238E27FC236}">
              <a16:creationId xmlns:a16="http://schemas.microsoft.com/office/drawing/2014/main" id="{0049F826-CA7E-45E0-8DC3-1E9CAA0ECBB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7" name="TextBox 46">
          <a:extLst>
            <a:ext uri="{FF2B5EF4-FFF2-40B4-BE49-F238E27FC236}">
              <a16:creationId xmlns:a16="http://schemas.microsoft.com/office/drawing/2014/main" id="{3C9501CE-BF99-4250-BDCA-46159C948AC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8" name="TextBox 20">
          <a:extLst>
            <a:ext uri="{FF2B5EF4-FFF2-40B4-BE49-F238E27FC236}">
              <a16:creationId xmlns:a16="http://schemas.microsoft.com/office/drawing/2014/main" id="{3188463F-369F-4F9F-BA4A-AE3FBE65109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9" name="TextBox 20">
          <a:extLst>
            <a:ext uri="{FF2B5EF4-FFF2-40B4-BE49-F238E27FC236}">
              <a16:creationId xmlns:a16="http://schemas.microsoft.com/office/drawing/2014/main" id="{07EDE734-8FD9-4E4F-AC6A-F87131394BF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0" name="TextBox 20">
          <a:extLst>
            <a:ext uri="{FF2B5EF4-FFF2-40B4-BE49-F238E27FC236}">
              <a16:creationId xmlns:a16="http://schemas.microsoft.com/office/drawing/2014/main" id="{AC30836D-9782-4B92-BA28-4D2C46DB991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1" name="TextBox 20">
          <a:extLst>
            <a:ext uri="{FF2B5EF4-FFF2-40B4-BE49-F238E27FC236}">
              <a16:creationId xmlns:a16="http://schemas.microsoft.com/office/drawing/2014/main" id="{4F4B0786-85DC-46AA-B046-69D5C4DDC7F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2" name="TextBox 20">
          <a:extLst>
            <a:ext uri="{FF2B5EF4-FFF2-40B4-BE49-F238E27FC236}">
              <a16:creationId xmlns:a16="http://schemas.microsoft.com/office/drawing/2014/main" id="{8786CE96-C206-4295-9930-60121968375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3" name="TextBox 52">
          <a:extLst>
            <a:ext uri="{FF2B5EF4-FFF2-40B4-BE49-F238E27FC236}">
              <a16:creationId xmlns:a16="http://schemas.microsoft.com/office/drawing/2014/main" id="{B30D26E8-9E28-4665-950B-3BE90FAA7BF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4" name="TextBox 20">
          <a:extLst>
            <a:ext uri="{FF2B5EF4-FFF2-40B4-BE49-F238E27FC236}">
              <a16:creationId xmlns:a16="http://schemas.microsoft.com/office/drawing/2014/main" id="{024B2B15-BA81-4E47-A0FB-F07229A1F62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5" name="TextBox 20">
          <a:extLst>
            <a:ext uri="{FF2B5EF4-FFF2-40B4-BE49-F238E27FC236}">
              <a16:creationId xmlns:a16="http://schemas.microsoft.com/office/drawing/2014/main" id="{E0871F4D-BCCE-445C-82A2-AECF41DA147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6" name="TextBox 20">
          <a:extLst>
            <a:ext uri="{FF2B5EF4-FFF2-40B4-BE49-F238E27FC236}">
              <a16:creationId xmlns:a16="http://schemas.microsoft.com/office/drawing/2014/main" id="{DB4966FF-D9D3-4EA9-A328-EE7458BBC2B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7" name="TextBox 20">
          <a:extLst>
            <a:ext uri="{FF2B5EF4-FFF2-40B4-BE49-F238E27FC236}">
              <a16:creationId xmlns:a16="http://schemas.microsoft.com/office/drawing/2014/main" id="{4B02593D-59FD-4AB6-8F47-0A498B56033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8" name="TextBox 20">
          <a:extLst>
            <a:ext uri="{FF2B5EF4-FFF2-40B4-BE49-F238E27FC236}">
              <a16:creationId xmlns:a16="http://schemas.microsoft.com/office/drawing/2014/main" id="{72F4DF77-6173-44F2-B42E-B3FA334A7BD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9" name="TextBox 58">
          <a:extLst>
            <a:ext uri="{FF2B5EF4-FFF2-40B4-BE49-F238E27FC236}">
              <a16:creationId xmlns:a16="http://schemas.microsoft.com/office/drawing/2014/main" id="{5FF28153-33BC-4371-929D-EBA92E199E5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0" name="TextBox 20">
          <a:extLst>
            <a:ext uri="{FF2B5EF4-FFF2-40B4-BE49-F238E27FC236}">
              <a16:creationId xmlns:a16="http://schemas.microsoft.com/office/drawing/2014/main" id="{FD66821B-1E89-4CCD-AD2E-BD8E386A4DA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1" name="TextBox 20">
          <a:extLst>
            <a:ext uri="{FF2B5EF4-FFF2-40B4-BE49-F238E27FC236}">
              <a16:creationId xmlns:a16="http://schemas.microsoft.com/office/drawing/2014/main" id="{E4D132D8-6052-4B25-893A-4B5210CAC72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2" name="TextBox 20">
          <a:extLst>
            <a:ext uri="{FF2B5EF4-FFF2-40B4-BE49-F238E27FC236}">
              <a16:creationId xmlns:a16="http://schemas.microsoft.com/office/drawing/2014/main" id="{3558989B-7100-4921-BE3F-655520F9CC4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3" name="TextBox 62">
          <a:extLst>
            <a:ext uri="{FF2B5EF4-FFF2-40B4-BE49-F238E27FC236}">
              <a16:creationId xmlns:a16="http://schemas.microsoft.com/office/drawing/2014/main" id="{53FD1AEF-4F2F-454A-ACA6-7A7D0390162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4" name="TextBox 20">
          <a:extLst>
            <a:ext uri="{FF2B5EF4-FFF2-40B4-BE49-F238E27FC236}">
              <a16:creationId xmlns:a16="http://schemas.microsoft.com/office/drawing/2014/main" id="{552F1116-268F-4149-BACA-4412669156A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5" name="TextBox 64">
          <a:extLst>
            <a:ext uri="{FF2B5EF4-FFF2-40B4-BE49-F238E27FC236}">
              <a16:creationId xmlns:a16="http://schemas.microsoft.com/office/drawing/2014/main" id="{E9E7715A-4562-4BBD-85E0-BE5BD2EB08B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6" name="TextBox 20">
          <a:extLst>
            <a:ext uri="{FF2B5EF4-FFF2-40B4-BE49-F238E27FC236}">
              <a16:creationId xmlns:a16="http://schemas.microsoft.com/office/drawing/2014/main" id="{1A14D211-6BBA-47E0-A64E-C51E3C49B4B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7" name="TextBox 66">
          <a:extLst>
            <a:ext uri="{FF2B5EF4-FFF2-40B4-BE49-F238E27FC236}">
              <a16:creationId xmlns:a16="http://schemas.microsoft.com/office/drawing/2014/main" id="{76B04BE9-010D-40F0-A074-0DEE42C24BF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8" name="TextBox 20">
          <a:extLst>
            <a:ext uri="{FF2B5EF4-FFF2-40B4-BE49-F238E27FC236}">
              <a16:creationId xmlns:a16="http://schemas.microsoft.com/office/drawing/2014/main" id="{A267BAA1-2EC5-4C15-ACE7-ACF1187AF92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9" name="TextBox 68">
          <a:extLst>
            <a:ext uri="{FF2B5EF4-FFF2-40B4-BE49-F238E27FC236}">
              <a16:creationId xmlns:a16="http://schemas.microsoft.com/office/drawing/2014/main" id="{5ACCBE9A-2017-4C6D-83DB-82871D4077C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0" name="TextBox 20">
          <a:extLst>
            <a:ext uri="{FF2B5EF4-FFF2-40B4-BE49-F238E27FC236}">
              <a16:creationId xmlns:a16="http://schemas.microsoft.com/office/drawing/2014/main" id="{7883205D-F8ED-4914-8127-445F6BA02A1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1" name="TextBox 20">
          <a:extLst>
            <a:ext uri="{FF2B5EF4-FFF2-40B4-BE49-F238E27FC236}">
              <a16:creationId xmlns:a16="http://schemas.microsoft.com/office/drawing/2014/main" id="{AB68BC72-6C12-4441-86B8-874F73365EF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2" name="TextBox 20">
          <a:extLst>
            <a:ext uri="{FF2B5EF4-FFF2-40B4-BE49-F238E27FC236}">
              <a16:creationId xmlns:a16="http://schemas.microsoft.com/office/drawing/2014/main" id="{586D5689-FED4-4B37-A280-8D562AE267B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3" name="TextBox 20">
          <a:extLst>
            <a:ext uri="{FF2B5EF4-FFF2-40B4-BE49-F238E27FC236}">
              <a16:creationId xmlns:a16="http://schemas.microsoft.com/office/drawing/2014/main" id="{91821844-4855-4DEB-B9BB-3BEB97205F4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4" name="TextBox 20">
          <a:extLst>
            <a:ext uri="{FF2B5EF4-FFF2-40B4-BE49-F238E27FC236}">
              <a16:creationId xmlns:a16="http://schemas.microsoft.com/office/drawing/2014/main" id="{576F6293-2277-4767-8EBB-5063319D5A2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5" name="TextBox 20">
          <a:extLst>
            <a:ext uri="{FF2B5EF4-FFF2-40B4-BE49-F238E27FC236}">
              <a16:creationId xmlns:a16="http://schemas.microsoft.com/office/drawing/2014/main" id="{DD6B4B07-BB95-4032-BCDC-4BE39F48775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6" name="TextBox 20">
          <a:extLst>
            <a:ext uri="{FF2B5EF4-FFF2-40B4-BE49-F238E27FC236}">
              <a16:creationId xmlns:a16="http://schemas.microsoft.com/office/drawing/2014/main" id="{1A862902-DC5C-4664-9E8B-166DE9A4225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7" name="TextBox 20">
          <a:extLst>
            <a:ext uri="{FF2B5EF4-FFF2-40B4-BE49-F238E27FC236}">
              <a16:creationId xmlns:a16="http://schemas.microsoft.com/office/drawing/2014/main" id="{FA8BD244-6059-47BC-AE6E-E66D6DBB296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8" name="TextBox 20">
          <a:extLst>
            <a:ext uri="{FF2B5EF4-FFF2-40B4-BE49-F238E27FC236}">
              <a16:creationId xmlns:a16="http://schemas.microsoft.com/office/drawing/2014/main" id="{999AF2B1-416D-4758-930B-3EEA766E7AD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9" name="TextBox 20">
          <a:extLst>
            <a:ext uri="{FF2B5EF4-FFF2-40B4-BE49-F238E27FC236}">
              <a16:creationId xmlns:a16="http://schemas.microsoft.com/office/drawing/2014/main" id="{AFEEEAEF-3953-4B6E-BBAF-9C05BA54704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0" name="TextBox 20">
          <a:extLst>
            <a:ext uri="{FF2B5EF4-FFF2-40B4-BE49-F238E27FC236}">
              <a16:creationId xmlns:a16="http://schemas.microsoft.com/office/drawing/2014/main" id="{67609980-40B0-4CCF-A88B-140CC290D5F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1" name="TextBox 80">
          <a:extLst>
            <a:ext uri="{FF2B5EF4-FFF2-40B4-BE49-F238E27FC236}">
              <a16:creationId xmlns:a16="http://schemas.microsoft.com/office/drawing/2014/main" id="{EC6822C7-2864-4041-936B-6EBF40A2544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2" name="TextBox 20">
          <a:extLst>
            <a:ext uri="{FF2B5EF4-FFF2-40B4-BE49-F238E27FC236}">
              <a16:creationId xmlns:a16="http://schemas.microsoft.com/office/drawing/2014/main" id="{BF66D421-F048-449C-83DC-765189198D3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3" name="TextBox 20">
          <a:extLst>
            <a:ext uri="{FF2B5EF4-FFF2-40B4-BE49-F238E27FC236}">
              <a16:creationId xmlns:a16="http://schemas.microsoft.com/office/drawing/2014/main" id="{0F07E0B4-81B3-4550-803F-BFB2CF0E9AC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4" name="TextBox 20">
          <a:extLst>
            <a:ext uri="{FF2B5EF4-FFF2-40B4-BE49-F238E27FC236}">
              <a16:creationId xmlns:a16="http://schemas.microsoft.com/office/drawing/2014/main" id="{7A898EBF-407A-4680-B062-A8E24604FAA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5" name="TextBox 84">
          <a:extLst>
            <a:ext uri="{FF2B5EF4-FFF2-40B4-BE49-F238E27FC236}">
              <a16:creationId xmlns:a16="http://schemas.microsoft.com/office/drawing/2014/main" id="{C6848EC8-718E-4D1D-BB32-67C011586DC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6" name="TextBox 20">
          <a:extLst>
            <a:ext uri="{FF2B5EF4-FFF2-40B4-BE49-F238E27FC236}">
              <a16:creationId xmlns:a16="http://schemas.microsoft.com/office/drawing/2014/main" id="{76F70F47-AC35-4C93-922A-AD0F7D08B58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7" name="TextBox 86">
          <a:extLst>
            <a:ext uri="{FF2B5EF4-FFF2-40B4-BE49-F238E27FC236}">
              <a16:creationId xmlns:a16="http://schemas.microsoft.com/office/drawing/2014/main" id="{98098B92-4085-4BBF-B670-B1768D76334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8" name="TextBox 20">
          <a:extLst>
            <a:ext uri="{FF2B5EF4-FFF2-40B4-BE49-F238E27FC236}">
              <a16:creationId xmlns:a16="http://schemas.microsoft.com/office/drawing/2014/main" id="{9B69EEE9-E28E-410B-A102-1C3A7B97989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9" name="TextBox 20">
          <a:extLst>
            <a:ext uri="{FF2B5EF4-FFF2-40B4-BE49-F238E27FC236}">
              <a16:creationId xmlns:a16="http://schemas.microsoft.com/office/drawing/2014/main" id="{9D64B3F7-06AB-44E4-9D7F-1F438A3D129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0" name="TextBox 20">
          <a:extLst>
            <a:ext uri="{FF2B5EF4-FFF2-40B4-BE49-F238E27FC236}">
              <a16:creationId xmlns:a16="http://schemas.microsoft.com/office/drawing/2014/main" id="{00B5DAF0-C736-4E7D-A62F-89277E071EA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1" name="TextBox 20">
          <a:extLst>
            <a:ext uri="{FF2B5EF4-FFF2-40B4-BE49-F238E27FC236}">
              <a16:creationId xmlns:a16="http://schemas.microsoft.com/office/drawing/2014/main" id="{A002E08D-CA0D-4855-992F-7B420DEF29D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2" name="TextBox 20">
          <a:extLst>
            <a:ext uri="{FF2B5EF4-FFF2-40B4-BE49-F238E27FC236}">
              <a16:creationId xmlns:a16="http://schemas.microsoft.com/office/drawing/2014/main" id="{ED2F03DC-CC47-4741-B3F6-25129D09579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3" name="TextBox 92">
          <a:extLst>
            <a:ext uri="{FF2B5EF4-FFF2-40B4-BE49-F238E27FC236}">
              <a16:creationId xmlns:a16="http://schemas.microsoft.com/office/drawing/2014/main" id="{0C328A5C-5BE3-43FD-8235-CD48E4345ED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4" name="TextBox 20">
          <a:extLst>
            <a:ext uri="{FF2B5EF4-FFF2-40B4-BE49-F238E27FC236}">
              <a16:creationId xmlns:a16="http://schemas.microsoft.com/office/drawing/2014/main" id="{B51D0E92-8B28-455F-A1BA-CAB65435E54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5" name="TextBox 20">
          <a:extLst>
            <a:ext uri="{FF2B5EF4-FFF2-40B4-BE49-F238E27FC236}">
              <a16:creationId xmlns:a16="http://schemas.microsoft.com/office/drawing/2014/main" id="{385E8E86-7195-43C2-89EB-5731CFEB600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6" name="TextBox 20">
          <a:extLst>
            <a:ext uri="{FF2B5EF4-FFF2-40B4-BE49-F238E27FC236}">
              <a16:creationId xmlns:a16="http://schemas.microsoft.com/office/drawing/2014/main" id="{E87A25F6-511B-4809-B38C-9F2F257B631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7" name="TextBox 20">
          <a:extLst>
            <a:ext uri="{FF2B5EF4-FFF2-40B4-BE49-F238E27FC236}">
              <a16:creationId xmlns:a16="http://schemas.microsoft.com/office/drawing/2014/main" id="{4825AADA-743B-45AB-BD03-C7BFC752469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8" name="TextBox 20">
          <a:extLst>
            <a:ext uri="{FF2B5EF4-FFF2-40B4-BE49-F238E27FC236}">
              <a16:creationId xmlns:a16="http://schemas.microsoft.com/office/drawing/2014/main" id="{0833CD61-EFC7-495F-8196-1D0A5232BA4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9" name="TextBox 98">
          <a:extLst>
            <a:ext uri="{FF2B5EF4-FFF2-40B4-BE49-F238E27FC236}">
              <a16:creationId xmlns:a16="http://schemas.microsoft.com/office/drawing/2014/main" id="{0162562A-9130-4572-8E6E-E654DB4AACE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0" name="TextBox 20">
          <a:extLst>
            <a:ext uri="{FF2B5EF4-FFF2-40B4-BE49-F238E27FC236}">
              <a16:creationId xmlns:a16="http://schemas.microsoft.com/office/drawing/2014/main" id="{29F65475-6D0D-4393-AFFE-6FA4B7134AF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1" name="TextBox 20">
          <a:extLst>
            <a:ext uri="{FF2B5EF4-FFF2-40B4-BE49-F238E27FC236}">
              <a16:creationId xmlns:a16="http://schemas.microsoft.com/office/drawing/2014/main" id="{1CBC9D64-53A8-451A-96FB-F3CFDCAE9A9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2" name="TextBox 20">
          <a:extLst>
            <a:ext uri="{FF2B5EF4-FFF2-40B4-BE49-F238E27FC236}">
              <a16:creationId xmlns:a16="http://schemas.microsoft.com/office/drawing/2014/main" id="{A2E51336-5FFA-46C5-A1E3-40E9CE0C0C5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3" name="TextBox 102">
          <a:extLst>
            <a:ext uri="{FF2B5EF4-FFF2-40B4-BE49-F238E27FC236}">
              <a16:creationId xmlns:a16="http://schemas.microsoft.com/office/drawing/2014/main" id="{DA943214-8F94-45A9-8882-C69C26C71D9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4" name="TextBox 20">
          <a:extLst>
            <a:ext uri="{FF2B5EF4-FFF2-40B4-BE49-F238E27FC236}">
              <a16:creationId xmlns:a16="http://schemas.microsoft.com/office/drawing/2014/main" id="{0CEC08ED-7A48-4FAE-BC71-A039EDBBEF6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5" name="TextBox 104">
          <a:extLst>
            <a:ext uri="{FF2B5EF4-FFF2-40B4-BE49-F238E27FC236}">
              <a16:creationId xmlns:a16="http://schemas.microsoft.com/office/drawing/2014/main" id="{E823F9F5-04E9-49DC-9944-CACC38DC1E1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22</xdr:col>
      <xdr:colOff>2721428</xdr:colOff>
      <xdr:row>8</xdr:row>
      <xdr:rowOff>843644</xdr:rowOff>
    </xdr:from>
    <xdr:to>
      <xdr:col>22</xdr:col>
      <xdr:colOff>3020785</xdr:colOff>
      <xdr:row>8</xdr:row>
      <xdr:rowOff>1387929</xdr:rowOff>
    </xdr:to>
    <xdr:cxnSp macro="">
      <xdr:nvCxnSpPr>
        <xdr:cNvPr id="111" name="Straight Arrow Connector 110">
          <a:extLst>
            <a:ext uri="{FF2B5EF4-FFF2-40B4-BE49-F238E27FC236}">
              <a16:creationId xmlns:a16="http://schemas.microsoft.com/office/drawing/2014/main" id="{1B14E07E-A245-4D58-BCE5-BC9FEA5ED2D0}"/>
            </a:ext>
          </a:extLst>
        </xdr:cNvPr>
        <xdr:cNvCxnSpPr/>
      </xdr:nvCxnSpPr>
      <xdr:spPr bwMode="auto">
        <a:xfrm flipH="1">
          <a:off x="34773053" y="10902044"/>
          <a:ext cx="299357" cy="544285"/>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editAs="oneCell">
    <xdr:from>
      <xdr:col>22</xdr:col>
      <xdr:colOff>1947348</xdr:colOff>
      <xdr:row>7</xdr:row>
      <xdr:rowOff>1268657</xdr:rowOff>
    </xdr:from>
    <xdr:to>
      <xdr:col>22</xdr:col>
      <xdr:colOff>9986962</xdr:colOff>
      <xdr:row>7</xdr:row>
      <xdr:rowOff>4115219</xdr:rowOff>
    </xdr:to>
    <xdr:pic>
      <xdr:nvPicPr>
        <xdr:cNvPr id="112" name="Picture 111">
          <a:extLst>
            <a:ext uri="{FF2B5EF4-FFF2-40B4-BE49-F238E27FC236}">
              <a16:creationId xmlns:a16="http://schemas.microsoft.com/office/drawing/2014/main" id="{13DF4122-5EBD-48B1-ADF7-13253EDAE7F6}"/>
            </a:ext>
          </a:extLst>
        </xdr:cNvPr>
        <xdr:cNvPicPr>
          <a:picLocks noChangeAspect="1"/>
        </xdr:cNvPicPr>
      </xdr:nvPicPr>
      <xdr:blipFill rotWithShape="1">
        <a:blip xmlns:r="http://schemas.openxmlformats.org/officeDocument/2006/relationships" r:embed="rId3"/>
        <a:srcRect l="24660" t="74101" r="28054" b="-720"/>
        <a:stretch/>
      </xdr:blipFill>
      <xdr:spPr>
        <a:xfrm rot="538131">
          <a:off x="33998973" y="6150220"/>
          <a:ext cx="8039614" cy="2846562"/>
        </a:xfrm>
        <a:prstGeom prst="rect">
          <a:avLst/>
        </a:prstGeom>
      </xdr:spPr>
    </xdr:pic>
    <xdr:clientData/>
  </xdr:twoCellAnchor>
  <xdr:twoCellAnchor editAs="oneCell">
    <xdr:from>
      <xdr:col>18</xdr:col>
      <xdr:colOff>364431</xdr:colOff>
      <xdr:row>7</xdr:row>
      <xdr:rowOff>1403106</xdr:rowOff>
    </xdr:from>
    <xdr:to>
      <xdr:col>22</xdr:col>
      <xdr:colOff>110162</xdr:colOff>
      <xdr:row>7</xdr:row>
      <xdr:rowOff>4153989</xdr:rowOff>
    </xdr:to>
    <xdr:pic>
      <xdr:nvPicPr>
        <xdr:cNvPr id="113" name="Picture 112">
          <a:extLst>
            <a:ext uri="{FF2B5EF4-FFF2-40B4-BE49-F238E27FC236}">
              <a16:creationId xmlns:a16="http://schemas.microsoft.com/office/drawing/2014/main" id="{47D4564E-88FE-4C13-8C8E-ABBB041510A9}"/>
            </a:ext>
          </a:extLst>
        </xdr:cNvPr>
        <xdr:cNvPicPr>
          <a:picLocks noChangeAspect="1"/>
        </xdr:cNvPicPr>
      </xdr:nvPicPr>
      <xdr:blipFill rotWithShape="1">
        <a:blip xmlns:r="http://schemas.openxmlformats.org/officeDocument/2006/relationships" r:embed="rId3"/>
        <a:srcRect l="24660" t="74101" r="28054" b="-720"/>
        <a:stretch/>
      </xdr:blipFill>
      <xdr:spPr>
        <a:xfrm rot="21064188" flipH="1">
          <a:off x="24426395" y="6233642"/>
          <a:ext cx="7717249" cy="2750883"/>
        </a:xfrm>
        <a:prstGeom prst="rect">
          <a:avLst/>
        </a:prstGeom>
      </xdr:spPr>
    </xdr:pic>
    <xdr:clientData/>
  </xdr:twoCellAnchor>
  <xdr:oneCellAnchor>
    <xdr:from>
      <xdr:col>18</xdr:col>
      <xdr:colOff>1688757</xdr:colOff>
      <xdr:row>7</xdr:row>
      <xdr:rowOff>3602813</xdr:rowOff>
    </xdr:from>
    <xdr:ext cx="4411940" cy="154009"/>
    <xdr:sp macro="" textlink="">
      <xdr:nvSpPr>
        <xdr:cNvPr id="115" name="TextBox 114">
          <a:extLst>
            <a:ext uri="{FF2B5EF4-FFF2-40B4-BE49-F238E27FC236}">
              <a16:creationId xmlns:a16="http://schemas.microsoft.com/office/drawing/2014/main" id="{B86F15CD-089D-C3EC-5DD2-AA592CA702B8}"/>
            </a:ext>
          </a:extLst>
        </xdr:cNvPr>
        <xdr:cNvSpPr txBox="1"/>
      </xdr:nvSpPr>
      <xdr:spPr>
        <a:xfrm rot="21339828">
          <a:off x="25750721" y="8433349"/>
          <a:ext cx="4411940" cy="154009"/>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20</xdr:col>
      <xdr:colOff>238125</xdr:colOff>
      <xdr:row>7</xdr:row>
      <xdr:rowOff>3639911</xdr:rowOff>
    </xdr:from>
    <xdr:ext cx="184731" cy="264560"/>
    <xdr:sp macro="" textlink="">
      <xdr:nvSpPr>
        <xdr:cNvPr id="116" name="TextBox 115">
          <a:extLst>
            <a:ext uri="{FF2B5EF4-FFF2-40B4-BE49-F238E27FC236}">
              <a16:creationId xmlns:a16="http://schemas.microsoft.com/office/drawing/2014/main" id="{8E0EBE87-DEE0-5F9C-41CC-6E35CD03C929}"/>
            </a:ext>
          </a:extLst>
        </xdr:cNvPr>
        <xdr:cNvSpPr txBox="1"/>
      </xdr:nvSpPr>
      <xdr:spPr>
        <a:xfrm>
          <a:off x="29890357" y="8470447"/>
          <a:ext cx="18473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22</xdr:col>
      <xdr:colOff>4026794</xdr:colOff>
      <xdr:row>7</xdr:row>
      <xdr:rowOff>3490700</xdr:rowOff>
    </xdr:from>
    <xdr:ext cx="4608508" cy="182168"/>
    <xdr:sp macro="" textlink="">
      <xdr:nvSpPr>
        <xdr:cNvPr id="119" name="TextBox 118">
          <a:extLst>
            <a:ext uri="{FF2B5EF4-FFF2-40B4-BE49-F238E27FC236}">
              <a16:creationId xmlns:a16="http://schemas.microsoft.com/office/drawing/2014/main" id="{8D89EB20-F9BC-4041-8458-790CFD1FF0E5}"/>
            </a:ext>
          </a:extLst>
        </xdr:cNvPr>
        <xdr:cNvSpPr txBox="1"/>
      </xdr:nvSpPr>
      <xdr:spPr>
        <a:xfrm rot="229495">
          <a:off x="36098830" y="8348450"/>
          <a:ext cx="4608508" cy="182168"/>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xdr:txBody>
    </xdr:sp>
    <xdr:clientData/>
  </xdr:oneCellAnchor>
  <xdr:oneCellAnchor>
    <xdr:from>
      <xdr:col>22</xdr:col>
      <xdr:colOff>4104821</xdr:colOff>
      <xdr:row>7</xdr:row>
      <xdr:rowOff>3558268</xdr:rowOff>
    </xdr:from>
    <xdr:ext cx="235857" cy="319767"/>
    <xdr:sp macro="" textlink="">
      <xdr:nvSpPr>
        <xdr:cNvPr id="120" name="TextBox 119">
          <a:extLst>
            <a:ext uri="{FF2B5EF4-FFF2-40B4-BE49-F238E27FC236}">
              <a16:creationId xmlns:a16="http://schemas.microsoft.com/office/drawing/2014/main" id="{AEE67E71-35A8-4F5F-A367-C6CAC1845A4A}"/>
            </a:ext>
          </a:extLst>
        </xdr:cNvPr>
        <xdr:cNvSpPr txBox="1"/>
      </xdr:nvSpPr>
      <xdr:spPr>
        <a:xfrm>
          <a:off x="36176857" y="8416018"/>
          <a:ext cx="235857" cy="31976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18</xdr:col>
      <xdr:colOff>3730625</xdr:colOff>
      <xdr:row>7</xdr:row>
      <xdr:rowOff>1333500</xdr:rowOff>
    </xdr:from>
    <xdr:ext cx="523875" cy="698500"/>
    <xdr:sp macro="" textlink="">
      <xdr:nvSpPr>
        <xdr:cNvPr id="121" name="TextBox 120">
          <a:extLst>
            <a:ext uri="{FF2B5EF4-FFF2-40B4-BE49-F238E27FC236}">
              <a16:creationId xmlns:a16="http://schemas.microsoft.com/office/drawing/2014/main" id="{1F417274-7FE6-0AE9-A1FC-BD469918D22E}"/>
            </a:ext>
          </a:extLst>
        </xdr:cNvPr>
        <xdr:cNvSpPr txBox="1"/>
      </xdr:nvSpPr>
      <xdr:spPr>
        <a:xfrm>
          <a:off x="27813000" y="6175375"/>
          <a:ext cx="523875" cy="6985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5978525</xdr:colOff>
      <xdr:row>7</xdr:row>
      <xdr:rowOff>1152525</xdr:rowOff>
    </xdr:from>
    <xdr:ext cx="523875" cy="698500"/>
    <xdr:sp macro="" textlink="">
      <xdr:nvSpPr>
        <xdr:cNvPr id="122" name="TextBox 121">
          <a:extLst>
            <a:ext uri="{FF2B5EF4-FFF2-40B4-BE49-F238E27FC236}">
              <a16:creationId xmlns:a16="http://schemas.microsoft.com/office/drawing/2014/main" id="{886B6583-1F72-4E83-A104-3745BA7CF12D}"/>
            </a:ext>
          </a:extLst>
        </xdr:cNvPr>
        <xdr:cNvSpPr txBox="1"/>
      </xdr:nvSpPr>
      <xdr:spPr>
        <a:xfrm>
          <a:off x="38030150" y="5994400"/>
          <a:ext cx="523875" cy="6985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20</xdr:col>
      <xdr:colOff>804182</xdr:colOff>
      <xdr:row>7</xdr:row>
      <xdr:rowOff>534760</xdr:rowOff>
    </xdr:from>
    <xdr:to>
      <xdr:col>22</xdr:col>
      <xdr:colOff>3473903</xdr:colOff>
      <xdr:row>7</xdr:row>
      <xdr:rowOff>1201510</xdr:rowOff>
    </xdr:to>
    <xdr:sp macro="" textlink="">
      <xdr:nvSpPr>
        <xdr:cNvPr id="106" name="Rectangle 105">
          <a:extLst>
            <a:ext uri="{FF2B5EF4-FFF2-40B4-BE49-F238E27FC236}">
              <a16:creationId xmlns:a16="http://schemas.microsoft.com/office/drawing/2014/main" id="{14678138-FD9D-4C40-9341-4E63ED241FA2}"/>
            </a:ext>
          </a:extLst>
        </xdr:cNvPr>
        <xdr:cNvSpPr/>
      </xdr:nvSpPr>
      <xdr:spPr bwMode="auto">
        <a:xfrm>
          <a:off x="30636482" y="5373460"/>
          <a:ext cx="5031921"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DIE CUT</a:t>
          </a:r>
          <a:r>
            <a:rPr lang="en-IN" sz="2400" baseline="0"/>
            <a:t> Tape Assembly</a:t>
          </a:r>
          <a:r>
            <a:rPr lang="en-IN" sz="2400"/>
            <a:t> LH</a:t>
          </a:r>
          <a:r>
            <a:rPr lang="en-IN" sz="2400" baseline="0"/>
            <a:t> &amp; RH</a:t>
          </a:r>
          <a:endParaRPr lang="en-IN" sz="2400"/>
        </a:p>
      </xdr:txBody>
    </xdr:sp>
    <xdr:clientData/>
  </xdr:twoCellAnchor>
  <xdr:twoCellAnchor editAs="oneCell">
    <xdr:from>
      <xdr:col>17</xdr:col>
      <xdr:colOff>1109195</xdr:colOff>
      <xdr:row>8</xdr:row>
      <xdr:rowOff>1128243</xdr:rowOff>
    </xdr:from>
    <xdr:to>
      <xdr:col>21</xdr:col>
      <xdr:colOff>854926</xdr:colOff>
      <xdr:row>8</xdr:row>
      <xdr:rowOff>3879126</xdr:rowOff>
    </xdr:to>
    <xdr:pic>
      <xdr:nvPicPr>
        <xdr:cNvPr id="123" name="Picture 122">
          <a:extLst>
            <a:ext uri="{FF2B5EF4-FFF2-40B4-BE49-F238E27FC236}">
              <a16:creationId xmlns:a16="http://schemas.microsoft.com/office/drawing/2014/main" id="{68133FEF-FCA4-4805-8413-B5E5855FDF98}"/>
            </a:ext>
          </a:extLst>
        </xdr:cNvPr>
        <xdr:cNvPicPr>
          <a:picLocks noChangeAspect="1"/>
        </xdr:cNvPicPr>
      </xdr:nvPicPr>
      <xdr:blipFill rotWithShape="1">
        <a:blip xmlns:r="http://schemas.openxmlformats.org/officeDocument/2006/relationships" r:embed="rId3"/>
        <a:srcRect l="24660" t="74101" r="28054" b="-720"/>
        <a:stretch/>
      </xdr:blipFill>
      <xdr:spPr>
        <a:xfrm rot="21064188" flipH="1">
          <a:off x="23993008" y="11200931"/>
          <a:ext cx="7722918" cy="2750883"/>
        </a:xfrm>
        <a:prstGeom prst="rect">
          <a:avLst/>
        </a:prstGeom>
      </xdr:spPr>
    </xdr:pic>
    <xdr:clientData/>
  </xdr:twoCellAnchor>
  <xdr:twoCellAnchor editAs="oneCell">
    <xdr:from>
      <xdr:col>22</xdr:col>
      <xdr:colOff>2214095</xdr:colOff>
      <xdr:row>8</xdr:row>
      <xdr:rowOff>1204441</xdr:rowOff>
    </xdr:from>
    <xdr:to>
      <xdr:col>22</xdr:col>
      <xdr:colOff>9922726</xdr:colOff>
      <xdr:row>8</xdr:row>
      <xdr:rowOff>3955324</xdr:rowOff>
    </xdr:to>
    <xdr:pic>
      <xdr:nvPicPr>
        <xdr:cNvPr id="124" name="Picture 123">
          <a:extLst>
            <a:ext uri="{FF2B5EF4-FFF2-40B4-BE49-F238E27FC236}">
              <a16:creationId xmlns:a16="http://schemas.microsoft.com/office/drawing/2014/main" id="{3B7B5301-6F20-4152-969C-94F88D1E7FCB}"/>
            </a:ext>
          </a:extLst>
        </xdr:cNvPr>
        <xdr:cNvPicPr>
          <a:picLocks noChangeAspect="1"/>
        </xdr:cNvPicPr>
      </xdr:nvPicPr>
      <xdr:blipFill rotWithShape="1">
        <a:blip xmlns:r="http://schemas.openxmlformats.org/officeDocument/2006/relationships" r:embed="rId3"/>
        <a:srcRect l="24660" t="74101" r="28054" b="-720"/>
        <a:stretch/>
      </xdr:blipFill>
      <xdr:spPr>
        <a:xfrm rot="535812">
          <a:off x="34408595" y="11262841"/>
          <a:ext cx="7708631" cy="2750883"/>
        </a:xfrm>
        <a:prstGeom prst="rect">
          <a:avLst/>
        </a:prstGeom>
      </xdr:spPr>
    </xdr:pic>
    <xdr:clientData/>
  </xdr:twoCellAnchor>
  <xdr:twoCellAnchor>
    <xdr:from>
      <xdr:col>20</xdr:col>
      <xdr:colOff>564696</xdr:colOff>
      <xdr:row>8</xdr:row>
      <xdr:rowOff>360589</xdr:rowOff>
    </xdr:from>
    <xdr:to>
      <xdr:col>22</xdr:col>
      <xdr:colOff>3250746</xdr:colOff>
      <xdr:row>8</xdr:row>
      <xdr:rowOff>1027339</xdr:rowOff>
    </xdr:to>
    <xdr:sp macro="" textlink="">
      <xdr:nvSpPr>
        <xdr:cNvPr id="110" name="Rectangle 109">
          <a:extLst>
            <a:ext uri="{FF2B5EF4-FFF2-40B4-BE49-F238E27FC236}">
              <a16:creationId xmlns:a16="http://schemas.microsoft.com/office/drawing/2014/main" id="{8BBD77D2-10A1-4165-9437-95B3A1AF6954}"/>
            </a:ext>
          </a:extLst>
        </xdr:cNvPr>
        <xdr:cNvSpPr/>
      </xdr:nvSpPr>
      <xdr:spPr bwMode="auto">
        <a:xfrm>
          <a:off x="30396996" y="10418989"/>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baseline="0"/>
            <a:t> Releae Tape</a:t>
          </a:r>
          <a:r>
            <a:rPr lang="en-IN" sz="2400"/>
            <a:t> LH &amp; RH</a:t>
          </a:r>
        </a:p>
      </xdr:txBody>
    </xdr:sp>
    <xdr:clientData/>
  </xdr:twoCellAnchor>
  <xdr:oneCellAnchor>
    <xdr:from>
      <xdr:col>18</xdr:col>
      <xdr:colOff>3671455</xdr:colOff>
      <xdr:row>7</xdr:row>
      <xdr:rowOff>1343602</xdr:rowOff>
    </xdr:from>
    <xdr:ext cx="523875" cy="698500"/>
    <xdr:sp macro="" textlink="">
      <xdr:nvSpPr>
        <xdr:cNvPr id="125" name="TextBox 124">
          <a:extLst>
            <a:ext uri="{FF2B5EF4-FFF2-40B4-BE49-F238E27FC236}">
              <a16:creationId xmlns:a16="http://schemas.microsoft.com/office/drawing/2014/main" id="{5F7C6CF8-5D40-42FD-B293-FBD755B3F795}"/>
            </a:ext>
          </a:extLst>
        </xdr:cNvPr>
        <xdr:cNvSpPr txBox="1"/>
      </xdr:nvSpPr>
      <xdr:spPr>
        <a:xfrm>
          <a:off x="27813000" y="6175375"/>
          <a:ext cx="523875" cy="6985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18</xdr:col>
      <xdr:colOff>3304310</xdr:colOff>
      <xdr:row>8</xdr:row>
      <xdr:rowOff>1063048</xdr:rowOff>
    </xdr:from>
    <xdr:ext cx="523875" cy="698500"/>
    <xdr:sp macro="" textlink="">
      <xdr:nvSpPr>
        <xdr:cNvPr id="126" name="TextBox 125">
          <a:extLst>
            <a:ext uri="{FF2B5EF4-FFF2-40B4-BE49-F238E27FC236}">
              <a16:creationId xmlns:a16="http://schemas.microsoft.com/office/drawing/2014/main" id="{C118FEA9-9E6C-40B2-A1F5-5E449A4C79CB}"/>
            </a:ext>
          </a:extLst>
        </xdr:cNvPr>
        <xdr:cNvSpPr txBox="1"/>
      </xdr:nvSpPr>
      <xdr:spPr>
        <a:xfrm>
          <a:off x="27445855" y="11090275"/>
          <a:ext cx="523875" cy="6985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6123709</xdr:colOff>
      <xdr:row>8</xdr:row>
      <xdr:rowOff>1163493</xdr:rowOff>
    </xdr:from>
    <xdr:ext cx="523875" cy="698500"/>
    <xdr:sp macro="" textlink="">
      <xdr:nvSpPr>
        <xdr:cNvPr id="127" name="TextBox 126">
          <a:extLst>
            <a:ext uri="{FF2B5EF4-FFF2-40B4-BE49-F238E27FC236}">
              <a16:creationId xmlns:a16="http://schemas.microsoft.com/office/drawing/2014/main" id="{37A28486-4567-45F0-99CA-9366E48A30FC}"/>
            </a:ext>
          </a:extLst>
        </xdr:cNvPr>
        <xdr:cNvSpPr txBox="1"/>
      </xdr:nvSpPr>
      <xdr:spPr>
        <a:xfrm>
          <a:off x="38248936" y="11190720"/>
          <a:ext cx="523875" cy="6985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19</xdr:col>
      <xdr:colOff>500062</xdr:colOff>
      <xdr:row>8</xdr:row>
      <xdr:rowOff>2881312</xdr:rowOff>
    </xdr:from>
    <xdr:to>
      <xdr:col>20</xdr:col>
      <xdr:colOff>476250</xdr:colOff>
      <xdr:row>8</xdr:row>
      <xdr:rowOff>3929062</xdr:rowOff>
    </xdr:to>
    <xdr:sp macro="" textlink="">
      <xdr:nvSpPr>
        <xdr:cNvPr id="128" name="Oval 127">
          <a:extLst>
            <a:ext uri="{FF2B5EF4-FFF2-40B4-BE49-F238E27FC236}">
              <a16:creationId xmlns:a16="http://schemas.microsoft.com/office/drawing/2014/main" id="{AD103B25-9AF0-BC64-7A03-398134399A73}"/>
            </a:ext>
          </a:extLst>
        </xdr:cNvPr>
        <xdr:cNvSpPr/>
      </xdr:nvSpPr>
      <xdr:spPr bwMode="auto">
        <a:xfrm>
          <a:off x="28979812" y="12954000"/>
          <a:ext cx="1166813" cy="1047750"/>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3819525</xdr:colOff>
      <xdr:row>8</xdr:row>
      <xdr:rowOff>2986087</xdr:rowOff>
    </xdr:from>
    <xdr:to>
      <xdr:col>22</xdr:col>
      <xdr:colOff>4986338</xdr:colOff>
      <xdr:row>8</xdr:row>
      <xdr:rowOff>4033837</xdr:rowOff>
    </xdr:to>
    <xdr:sp macro="" textlink="">
      <xdr:nvSpPr>
        <xdr:cNvPr id="129" name="Oval 128">
          <a:extLst>
            <a:ext uri="{FF2B5EF4-FFF2-40B4-BE49-F238E27FC236}">
              <a16:creationId xmlns:a16="http://schemas.microsoft.com/office/drawing/2014/main" id="{4B292E59-1F23-4DB4-A764-068A7825840A}"/>
            </a:ext>
          </a:extLst>
        </xdr:cNvPr>
        <xdr:cNvSpPr/>
      </xdr:nvSpPr>
      <xdr:spPr bwMode="auto">
        <a:xfrm>
          <a:off x="35871150" y="13058775"/>
          <a:ext cx="1166813" cy="1047750"/>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18</xdr:col>
      <xdr:colOff>1571037</xdr:colOff>
      <xdr:row>7</xdr:row>
      <xdr:rowOff>3407493</xdr:rowOff>
    </xdr:from>
    <xdr:to>
      <xdr:col>20</xdr:col>
      <xdr:colOff>761412</xdr:colOff>
      <xdr:row>7</xdr:row>
      <xdr:rowOff>3937937</xdr:rowOff>
    </xdr:to>
    <xdr:sp macro="" textlink="">
      <xdr:nvSpPr>
        <xdr:cNvPr id="130" name="Rectangle 129">
          <a:extLst>
            <a:ext uri="{FF2B5EF4-FFF2-40B4-BE49-F238E27FC236}">
              <a16:creationId xmlns:a16="http://schemas.microsoft.com/office/drawing/2014/main" id="{0D85D989-BFD6-0182-6D74-02931854806A}"/>
            </a:ext>
          </a:extLst>
        </xdr:cNvPr>
        <xdr:cNvSpPr/>
      </xdr:nvSpPr>
      <xdr:spPr bwMode="auto">
        <a:xfrm rot="21281199">
          <a:off x="25645475" y="8289056"/>
          <a:ext cx="4786312" cy="530444"/>
        </a:xfrm>
        <a:prstGeom prst="rect">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3826230</xdr:colOff>
      <xdr:row>7</xdr:row>
      <xdr:rowOff>3317299</xdr:rowOff>
    </xdr:from>
    <xdr:to>
      <xdr:col>22</xdr:col>
      <xdr:colOff>8744161</xdr:colOff>
      <xdr:row>7</xdr:row>
      <xdr:rowOff>3972536</xdr:rowOff>
    </xdr:to>
    <xdr:sp macro="" textlink="">
      <xdr:nvSpPr>
        <xdr:cNvPr id="133" name="Rectangle 132">
          <a:extLst>
            <a:ext uri="{FF2B5EF4-FFF2-40B4-BE49-F238E27FC236}">
              <a16:creationId xmlns:a16="http://schemas.microsoft.com/office/drawing/2014/main" id="{4D60B031-1379-4186-B1BE-10EA785F151A}"/>
            </a:ext>
          </a:extLst>
        </xdr:cNvPr>
        <xdr:cNvSpPr/>
      </xdr:nvSpPr>
      <xdr:spPr bwMode="auto">
        <a:xfrm rot="226406">
          <a:off x="35877855" y="8198862"/>
          <a:ext cx="4917931" cy="655237"/>
        </a:xfrm>
        <a:prstGeom prst="rect">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19</xdr:col>
      <xdr:colOff>304800</xdr:colOff>
      <xdr:row>1</xdr:row>
      <xdr:rowOff>123824</xdr:rowOff>
    </xdr:from>
    <xdr:to>
      <xdr:col>19</xdr:col>
      <xdr:colOff>487680</xdr:colOff>
      <xdr:row>1</xdr:row>
      <xdr:rowOff>306704</xdr:rowOff>
    </xdr:to>
    <xdr:sp macro="" textlink="">
      <xdr:nvSpPr>
        <xdr:cNvPr id="2" name="Oval 213">
          <a:extLst>
            <a:ext uri="{FF2B5EF4-FFF2-40B4-BE49-F238E27FC236}">
              <a16:creationId xmlns:a16="http://schemas.microsoft.com/office/drawing/2014/main" id="{6989B670-26A0-45FC-828A-7AC8C686CB7B}"/>
            </a:ext>
          </a:extLst>
        </xdr:cNvPr>
        <xdr:cNvSpPr>
          <a:spLocks noChangeArrowheads="1"/>
        </xdr:cNvSpPr>
      </xdr:nvSpPr>
      <xdr:spPr bwMode="auto">
        <a:xfrm>
          <a:off x="28784550" y="123824"/>
          <a:ext cx="182880" cy="182880"/>
        </a:xfrm>
        <a:prstGeom prst="ellipse">
          <a:avLst/>
        </a:prstGeom>
        <a:solidFill>
          <a:srgbClr val="008000"/>
        </a:solidFill>
        <a:ln w="9525">
          <a:solidFill>
            <a:srgbClr val="000000"/>
          </a:solidFill>
          <a:round/>
          <a:headEnd/>
          <a:tailEnd/>
        </a:ln>
      </xdr:spPr>
    </xdr:sp>
    <xdr:clientData/>
  </xdr:twoCellAnchor>
  <xdr:twoCellAnchor>
    <xdr:from>
      <xdr:col>19</xdr:col>
      <xdr:colOff>314325</xdr:colOff>
      <xdr:row>2</xdr:row>
      <xdr:rowOff>142875</xdr:rowOff>
    </xdr:from>
    <xdr:to>
      <xdr:col>19</xdr:col>
      <xdr:colOff>497205</xdr:colOff>
      <xdr:row>2</xdr:row>
      <xdr:rowOff>325755</xdr:rowOff>
    </xdr:to>
    <xdr:sp macro="" textlink="">
      <xdr:nvSpPr>
        <xdr:cNvPr id="3" name="Rectangle 214">
          <a:extLst>
            <a:ext uri="{FF2B5EF4-FFF2-40B4-BE49-F238E27FC236}">
              <a16:creationId xmlns:a16="http://schemas.microsoft.com/office/drawing/2014/main" id="{8BA9E504-5CC5-4A7F-A73E-4CFC7178B350}"/>
            </a:ext>
          </a:extLst>
        </xdr:cNvPr>
        <xdr:cNvSpPr>
          <a:spLocks noChangeArrowheads="1"/>
        </xdr:cNvSpPr>
      </xdr:nvSpPr>
      <xdr:spPr bwMode="auto">
        <a:xfrm>
          <a:off x="28794075" y="1066800"/>
          <a:ext cx="182880" cy="182880"/>
        </a:xfrm>
        <a:prstGeom prst="rect">
          <a:avLst/>
        </a:prstGeom>
        <a:solidFill>
          <a:srgbClr val="0000FF"/>
        </a:solidFill>
        <a:ln w="9525">
          <a:solidFill>
            <a:srgbClr val="000000"/>
          </a:solidFill>
          <a:miter lim="800000"/>
          <a:headEnd/>
          <a:tailEnd/>
        </a:ln>
      </xdr:spPr>
    </xdr:sp>
    <xdr:clientData/>
  </xdr:twoCellAnchor>
  <xdr:twoCellAnchor>
    <xdr:from>
      <xdr:col>19</xdr:col>
      <xdr:colOff>304799</xdr:colOff>
      <xdr:row>3</xdr:row>
      <xdr:rowOff>104774</xdr:rowOff>
    </xdr:from>
    <xdr:to>
      <xdr:col>19</xdr:col>
      <xdr:colOff>487679</xdr:colOff>
      <xdr:row>3</xdr:row>
      <xdr:rowOff>287654</xdr:rowOff>
    </xdr:to>
    <xdr:sp macro="" textlink="">
      <xdr:nvSpPr>
        <xdr:cNvPr id="4" name="AutoShape 215">
          <a:extLst>
            <a:ext uri="{FF2B5EF4-FFF2-40B4-BE49-F238E27FC236}">
              <a16:creationId xmlns:a16="http://schemas.microsoft.com/office/drawing/2014/main" id="{7C938AAF-87C0-4BC9-A3C6-6492D7E1EF04}"/>
            </a:ext>
          </a:extLst>
        </xdr:cNvPr>
        <xdr:cNvSpPr>
          <a:spLocks noChangeArrowheads="1"/>
        </xdr:cNvSpPr>
      </xdr:nvSpPr>
      <xdr:spPr bwMode="auto">
        <a:xfrm>
          <a:off x="28784549" y="1952624"/>
          <a:ext cx="182880" cy="18288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19</xdr:col>
      <xdr:colOff>238124</xdr:colOff>
      <xdr:row>4</xdr:row>
      <xdr:rowOff>85723</xdr:rowOff>
    </xdr:from>
    <xdr:to>
      <xdr:col>19</xdr:col>
      <xdr:colOff>512444</xdr:colOff>
      <xdr:row>4</xdr:row>
      <xdr:rowOff>268603</xdr:rowOff>
    </xdr:to>
    <xdr:sp macro="" textlink="">
      <xdr:nvSpPr>
        <xdr:cNvPr id="5" name="Freeform 3">
          <a:extLst>
            <a:ext uri="{FF2B5EF4-FFF2-40B4-BE49-F238E27FC236}">
              <a16:creationId xmlns:a16="http://schemas.microsoft.com/office/drawing/2014/main" id="{62423E84-40B6-4998-A6E4-570E41ECBAFE}"/>
            </a:ext>
          </a:extLst>
        </xdr:cNvPr>
        <xdr:cNvSpPr>
          <a:spLocks/>
        </xdr:cNvSpPr>
      </xdr:nvSpPr>
      <xdr:spPr bwMode="auto">
        <a:xfrm>
          <a:off x="28717874" y="2857498"/>
          <a:ext cx="274320" cy="182880"/>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lgn="ctr">
          <a:solidFill>
            <a:srgbClr val="000000"/>
          </a:solidFill>
          <a:round/>
          <a:headEnd/>
          <a:tailEnd/>
        </a:ln>
      </xdr:spPr>
    </xdr:sp>
    <xdr:clientData/>
  </xdr:twoCellAnchor>
  <xdr:twoCellAnchor editAs="oneCell">
    <xdr:from>
      <xdr:col>7</xdr:col>
      <xdr:colOff>322512</xdr:colOff>
      <xdr:row>1</xdr:row>
      <xdr:rowOff>100014</xdr:rowOff>
    </xdr:from>
    <xdr:to>
      <xdr:col>13</xdr:col>
      <xdr:colOff>833437</xdr:colOff>
      <xdr:row>5</xdr:row>
      <xdr:rowOff>95250</xdr:rowOff>
    </xdr:to>
    <xdr:pic>
      <xdr:nvPicPr>
        <xdr:cNvPr id="6" name="Picture 43">
          <a:extLst>
            <a:ext uri="{FF2B5EF4-FFF2-40B4-BE49-F238E27FC236}">
              <a16:creationId xmlns:a16="http://schemas.microsoft.com/office/drawing/2014/main" id="{EAACB5CD-F2DE-44D9-8735-4BBB32911505}"/>
            </a:ext>
          </a:extLst>
        </xdr:cNvPr>
        <xdr:cNvPicPr>
          <a:picLocks noChangeAspect="1"/>
        </xdr:cNvPicPr>
      </xdr:nvPicPr>
      <xdr:blipFill>
        <a:blip xmlns:r="http://schemas.openxmlformats.org/officeDocument/2006/relationships" r:embed="rId1" cstate="print"/>
        <a:srcRect/>
        <a:stretch>
          <a:fillRect/>
        </a:stretch>
      </xdr:blipFill>
      <xdr:spPr bwMode="auto">
        <a:xfrm>
          <a:off x="10666662" y="100014"/>
          <a:ext cx="8169025" cy="3690936"/>
        </a:xfrm>
        <a:prstGeom prst="rect">
          <a:avLst/>
        </a:prstGeom>
        <a:noFill/>
        <a:ln w="9525">
          <a:noFill/>
          <a:miter lim="800000"/>
          <a:headEnd/>
          <a:tailEnd/>
        </a:ln>
      </xdr:spPr>
    </xdr:pic>
    <xdr:clientData/>
  </xdr:twoCellAnchor>
  <xdr:twoCellAnchor>
    <xdr:from>
      <xdr:col>0</xdr:col>
      <xdr:colOff>238126</xdr:colOff>
      <xdr:row>10</xdr:row>
      <xdr:rowOff>226068</xdr:rowOff>
    </xdr:from>
    <xdr:to>
      <xdr:col>0</xdr:col>
      <xdr:colOff>952500</xdr:colOff>
      <xdr:row>13</xdr:row>
      <xdr:rowOff>57150</xdr:rowOff>
    </xdr:to>
    <xdr:sp macro="" textlink="">
      <xdr:nvSpPr>
        <xdr:cNvPr id="7" name="Freeform 3">
          <a:extLst>
            <a:ext uri="{FF2B5EF4-FFF2-40B4-BE49-F238E27FC236}">
              <a16:creationId xmlns:a16="http://schemas.microsoft.com/office/drawing/2014/main" id="{197BA729-2CD8-4973-A151-1B19C520B146}"/>
            </a:ext>
          </a:extLst>
        </xdr:cNvPr>
        <xdr:cNvSpPr>
          <a:spLocks/>
        </xdr:cNvSpPr>
      </xdr:nvSpPr>
      <xdr:spPr bwMode="auto">
        <a:xfrm>
          <a:off x="238126" y="16008993"/>
          <a:ext cx="714374" cy="1697982"/>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solidFill>
            <a:srgbClr val="000000"/>
          </a:solidFill>
          <a:round/>
          <a:headEnd/>
          <a:tailEnd/>
        </a:ln>
      </xdr:spPr>
    </xdr:sp>
    <xdr:clientData/>
  </xdr:twoCellAnchor>
  <xdr:twoCellAnchor>
    <xdr:from>
      <xdr:col>18</xdr:col>
      <xdr:colOff>171450</xdr:colOff>
      <xdr:row>9</xdr:row>
      <xdr:rowOff>152399</xdr:rowOff>
    </xdr:from>
    <xdr:to>
      <xdr:col>19</xdr:col>
      <xdr:colOff>381000</xdr:colOff>
      <xdr:row>10</xdr:row>
      <xdr:rowOff>552450</xdr:rowOff>
    </xdr:to>
    <xdr:grpSp>
      <xdr:nvGrpSpPr>
        <xdr:cNvPr id="8" name="Group 7">
          <a:extLst>
            <a:ext uri="{FF2B5EF4-FFF2-40B4-BE49-F238E27FC236}">
              <a16:creationId xmlns:a16="http://schemas.microsoft.com/office/drawing/2014/main" id="{D2101012-D01D-4B62-8835-4043B180D2F2}"/>
            </a:ext>
          </a:extLst>
        </xdr:cNvPr>
        <xdr:cNvGrpSpPr/>
      </xdr:nvGrpSpPr>
      <xdr:grpSpPr>
        <a:xfrm>
          <a:off x="24403050" y="17449799"/>
          <a:ext cx="4629150" cy="1162051"/>
          <a:chOff x="9020176" y="5810251"/>
          <a:chExt cx="469794" cy="428624"/>
        </a:xfrm>
      </xdr:grpSpPr>
      <xdr:pic>
        <xdr:nvPicPr>
          <xdr:cNvPr id="9" name="Picture 92" descr="images">
            <a:extLst>
              <a:ext uri="{FF2B5EF4-FFF2-40B4-BE49-F238E27FC236}">
                <a16:creationId xmlns:a16="http://schemas.microsoft.com/office/drawing/2014/main" id="{F25DD75F-5CFE-C20D-7813-12E793CBE2B2}"/>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37296" y="5819775"/>
            <a:ext cx="452674" cy="398603"/>
          </a:xfrm>
          <a:prstGeom prst="rect">
            <a:avLst/>
          </a:prstGeom>
          <a:noFill/>
          <a:ln w="38100">
            <a:solidFill>
              <a:srgbClr val="FF0000"/>
            </a:solidFill>
            <a:miter lim="800000"/>
            <a:headEnd/>
            <a:tailEnd/>
          </a:ln>
        </xdr:spPr>
      </xdr:pic>
      <xdr:cxnSp macro="">
        <xdr:nvCxnSpPr>
          <xdr:cNvPr id="10" name="Straight Connector 55">
            <a:extLst>
              <a:ext uri="{FF2B5EF4-FFF2-40B4-BE49-F238E27FC236}">
                <a16:creationId xmlns:a16="http://schemas.microsoft.com/office/drawing/2014/main" id="{7C35DE37-E7FE-85F7-E44D-B20E79E8E926}"/>
              </a:ext>
            </a:extLst>
          </xdr:cNvPr>
          <xdr:cNvCxnSpPr>
            <a:cxnSpLocks noChangeShapeType="1"/>
          </xdr:cNvCxnSpPr>
        </xdr:nvCxnSpPr>
        <xdr:spPr bwMode="auto">
          <a:xfrm rot="10800000" flipV="1">
            <a:off x="9020176" y="5810251"/>
            <a:ext cx="466725" cy="428624"/>
          </a:xfrm>
          <a:prstGeom prst="line">
            <a:avLst/>
          </a:prstGeom>
          <a:noFill/>
          <a:ln w="41275" algn="ctr">
            <a:solidFill>
              <a:srgbClr val="FF0000"/>
            </a:solidFill>
            <a:round/>
            <a:headEnd/>
            <a:tailEnd/>
          </a:ln>
        </xdr:spPr>
      </xdr:cxnSp>
    </xdr:grpSp>
    <xdr:clientData/>
  </xdr:twoCellAnchor>
  <xdr:twoCellAnchor editAs="oneCell">
    <xdr:from>
      <xdr:col>13</xdr:col>
      <xdr:colOff>504826</xdr:colOff>
      <xdr:row>9</xdr:row>
      <xdr:rowOff>190500</xdr:rowOff>
    </xdr:from>
    <xdr:to>
      <xdr:col>14</xdr:col>
      <xdr:colOff>342900</xdr:colOff>
      <xdr:row>10</xdr:row>
      <xdr:rowOff>190500</xdr:rowOff>
    </xdr:to>
    <xdr:pic>
      <xdr:nvPicPr>
        <xdr:cNvPr id="11" name="Picture 92" descr="images">
          <a:extLst>
            <a:ext uri="{FF2B5EF4-FFF2-40B4-BE49-F238E27FC236}">
              <a16:creationId xmlns:a16="http://schemas.microsoft.com/office/drawing/2014/main" id="{A2C10717-4B30-483F-94A2-3C1EFC9C0816}"/>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507076" y="15449550"/>
          <a:ext cx="885824" cy="752475"/>
        </a:xfrm>
        <a:prstGeom prst="rect">
          <a:avLst/>
        </a:prstGeom>
        <a:noFill/>
        <a:ln w="38100">
          <a:solidFill>
            <a:srgbClr val="FF0000"/>
          </a:solidFill>
          <a:miter lim="800000"/>
          <a:headEnd/>
          <a:tailEnd/>
        </a:ln>
      </xdr:spPr>
    </xdr:pic>
    <xdr:clientData/>
  </xdr:twoCellAnchor>
  <xdr:twoCellAnchor>
    <xdr:from>
      <xdr:col>11</xdr:col>
      <xdr:colOff>0</xdr:colOff>
      <xdr:row>7</xdr:row>
      <xdr:rowOff>0</xdr:rowOff>
    </xdr:from>
    <xdr:to>
      <xdr:col>16</xdr:col>
      <xdr:colOff>971550</xdr:colOff>
      <xdr:row>7</xdr:row>
      <xdr:rowOff>1143000</xdr:rowOff>
    </xdr:to>
    <xdr:sp macro="" textlink="">
      <xdr:nvSpPr>
        <xdr:cNvPr id="12" name="TextBox 20">
          <a:extLst>
            <a:ext uri="{FF2B5EF4-FFF2-40B4-BE49-F238E27FC236}">
              <a16:creationId xmlns:a16="http://schemas.microsoft.com/office/drawing/2014/main" id="{8A36BBBD-8D9A-4C3B-84D2-55796BB71A2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 name="TextBox 20">
          <a:extLst>
            <a:ext uri="{FF2B5EF4-FFF2-40B4-BE49-F238E27FC236}">
              <a16:creationId xmlns:a16="http://schemas.microsoft.com/office/drawing/2014/main" id="{0F615C75-6462-4111-8313-E5D7FD82922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4" name="TextBox 13">
          <a:extLst>
            <a:ext uri="{FF2B5EF4-FFF2-40B4-BE49-F238E27FC236}">
              <a16:creationId xmlns:a16="http://schemas.microsoft.com/office/drawing/2014/main" id="{C01DB261-6B23-4786-8C3D-2EEF9BA65B2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5" name="TextBox 20">
          <a:extLst>
            <a:ext uri="{FF2B5EF4-FFF2-40B4-BE49-F238E27FC236}">
              <a16:creationId xmlns:a16="http://schemas.microsoft.com/office/drawing/2014/main" id="{EC412C94-6A0E-447B-8452-8CB146DDD0D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6" name="TextBox 15">
          <a:extLst>
            <a:ext uri="{FF2B5EF4-FFF2-40B4-BE49-F238E27FC236}">
              <a16:creationId xmlns:a16="http://schemas.microsoft.com/office/drawing/2014/main" id="{E840713B-CCB9-481E-BD19-E44DDA0C786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 name="TextBox 20">
          <a:extLst>
            <a:ext uri="{FF2B5EF4-FFF2-40B4-BE49-F238E27FC236}">
              <a16:creationId xmlns:a16="http://schemas.microsoft.com/office/drawing/2014/main" id="{8217EDB3-8E81-4776-B673-65A8DEF88E0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8" name="TextBox 20">
          <a:extLst>
            <a:ext uri="{FF2B5EF4-FFF2-40B4-BE49-F238E27FC236}">
              <a16:creationId xmlns:a16="http://schemas.microsoft.com/office/drawing/2014/main" id="{9E267B2B-54A9-4C54-ADA4-B2210AE06B1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9" name="TextBox 18">
          <a:extLst>
            <a:ext uri="{FF2B5EF4-FFF2-40B4-BE49-F238E27FC236}">
              <a16:creationId xmlns:a16="http://schemas.microsoft.com/office/drawing/2014/main" id="{1DE03737-BA1B-4A80-97FB-5AF7E6C8EED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0" name="TextBox 20">
          <a:extLst>
            <a:ext uri="{FF2B5EF4-FFF2-40B4-BE49-F238E27FC236}">
              <a16:creationId xmlns:a16="http://schemas.microsoft.com/office/drawing/2014/main" id="{A215FF9A-4766-4B1F-93D4-47322CFF4F3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1" name="TextBox 20">
          <a:extLst>
            <a:ext uri="{FF2B5EF4-FFF2-40B4-BE49-F238E27FC236}">
              <a16:creationId xmlns:a16="http://schemas.microsoft.com/office/drawing/2014/main" id="{A4A64523-0314-46F4-B71F-914AA479E9D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2" name="TextBox 20">
          <a:extLst>
            <a:ext uri="{FF2B5EF4-FFF2-40B4-BE49-F238E27FC236}">
              <a16:creationId xmlns:a16="http://schemas.microsoft.com/office/drawing/2014/main" id="{351B41B9-C719-4C2D-87D3-5C3C912DE27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3" name="TextBox 20">
          <a:extLst>
            <a:ext uri="{FF2B5EF4-FFF2-40B4-BE49-F238E27FC236}">
              <a16:creationId xmlns:a16="http://schemas.microsoft.com/office/drawing/2014/main" id="{B5205BC3-D611-47D7-A490-9F3C0896525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4" name="TextBox 20">
          <a:extLst>
            <a:ext uri="{FF2B5EF4-FFF2-40B4-BE49-F238E27FC236}">
              <a16:creationId xmlns:a16="http://schemas.microsoft.com/office/drawing/2014/main" id="{D9F3845E-799C-42CA-8831-87B688324D9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5" name="TextBox 24">
          <a:extLst>
            <a:ext uri="{FF2B5EF4-FFF2-40B4-BE49-F238E27FC236}">
              <a16:creationId xmlns:a16="http://schemas.microsoft.com/office/drawing/2014/main" id="{653E3246-0C2D-4760-BE82-0F288C20E0F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6" name="TextBox 20">
          <a:extLst>
            <a:ext uri="{FF2B5EF4-FFF2-40B4-BE49-F238E27FC236}">
              <a16:creationId xmlns:a16="http://schemas.microsoft.com/office/drawing/2014/main" id="{19158D01-DBC6-49B7-B08F-878ADA3E0A2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7" name="TextBox 20">
          <a:extLst>
            <a:ext uri="{FF2B5EF4-FFF2-40B4-BE49-F238E27FC236}">
              <a16:creationId xmlns:a16="http://schemas.microsoft.com/office/drawing/2014/main" id="{FF907CD3-18BA-43D4-AE90-E668C7E0B17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8" name="TextBox 20">
          <a:extLst>
            <a:ext uri="{FF2B5EF4-FFF2-40B4-BE49-F238E27FC236}">
              <a16:creationId xmlns:a16="http://schemas.microsoft.com/office/drawing/2014/main" id="{585AE0B7-8BCE-4A29-9F5C-36DA4680E99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9" name="TextBox 28">
          <a:extLst>
            <a:ext uri="{FF2B5EF4-FFF2-40B4-BE49-F238E27FC236}">
              <a16:creationId xmlns:a16="http://schemas.microsoft.com/office/drawing/2014/main" id="{42BCFD58-5ACE-448E-9E63-F096DD9390D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0" name="TextBox 20">
          <a:extLst>
            <a:ext uri="{FF2B5EF4-FFF2-40B4-BE49-F238E27FC236}">
              <a16:creationId xmlns:a16="http://schemas.microsoft.com/office/drawing/2014/main" id="{AD564B76-D2D8-490A-B520-7A15579D8EB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1" name="TextBox 20">
          <a:extLst>
            <a:ext uri="{FF2B5EF4-FFF2-40B4-BE49-F238E27FC236}">
              <a16:creationId xmlns:a16="http://schemas.microsoft.com/office/drawing/2014/main" id="{472DB002-FAFD-47DF-A955-6E4B5156EAB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2" name="TextBox 20">
          <a:extLst>
            <a:ext uri="{FF2B5EF4-FFF2-40B4-BE49-F238E27FC236}">
              <a16:creationId xmlns:a16="http://schemas.microsoft.com/office/drawing/2014/main" id="{544E25C0-FF64-4398-87AF-211DC1EBAEA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3" name="TextBox 20">
          <a:extLst>
            <a:ext uri="{FF2B5EF4-FFF2-40B4-BE49-F238E27FC236}">
              <a16:creationId xmlns:a16="http://schemas.microsoft.com/office/drawing/2014/main" id="{6F1D6C5F-9935-41EF-BE00-52E29FF89E0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4" name="TextBox 20">
          <a:extLst>
            <a:ext uri="{FF2B5EF4-FFF2-40B4-BE49-F238E27FC236}">
              <a16:creationId xmlns:a16="http://schemas.microsoft.com/office/drawing/2014/main" id="{BAC86A70-451E-4B41-B724-A435107C2D4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5" name="TextBox 20">
          <a:extLst>
            <a:ext uri="{FF2B5EF4-FFF2-40B4-BE49-F238E27FC236}">
              <a16:creationId xmlns:a16="http://schemas.microsoft.com/office/drawing/2014/main" id="{42C9C113-E82C-4E0D-A45D-80F1FB02C17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6" name="TextBox 20">
          <a:extLst>
            <a:ext uri="{FF2B5EF4-FFF2-40B4-BE49-F238E27FC236}">
              <a16:creationId xmlns:a16="http://schemas.microsoft.com/office/drawing/2014/main" id="{D6A9797B-C50A-44E7-A030-88ABBDC90A9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7" name="TextBox 20">
          <a:extLst>
            <a:ext uri="{FF2B5EF4-FFF2-40B4-BE49-F238E27FC236}">
              <a16:creationId xmlns:a16="http://schemas.microsoft.com/office/drawing/2014/main" id="{24CDF017-CC9A-4562-8252-92AF886D955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8" name="TextBox 20">
          <a:extLst>
            <a:ext uri="{FF2B5EF4-FFF2-40B4-BE49-F238E27FC236}">
              <a16:creationId xmlns:a16="http://schemas.microsoft.com/office/drawing/2014/main" id="{41DACA18-E5F4-47F3-B74E-FB8CC6EE9CC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9" name="TextBox 20">
          <a:extLst>
            <a:ext uri="{FF2B5EF4-FFF2-40B4-BE49-F238E27FC236}">
              <a16:creationId xmlns:a16="http://schemas.microsoft.com/office/drawing/2014/main" id="{C50AF21D-1FBA-4201-A5E8-D23CE402DAB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0" name="TextBox 20">
          <a:extLst>
            <a:ext uri="{FF2B5EF4-FFF2-40B4-BE49-F238E27FC236}">
              <a16:creationId xmlns:a16="http://schemas.microsoft.com/office/drawing/2014/main" id="{A80458B1-73BE-442B-BBC7-6F30DCA6984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1" name="TextBox 40">
          <a:extLst>
            <a:ext uri="{FF2B5EF4-FFF2-40B4-BE49-F238E27FC236}">
              <a16:creationId xmlns:a16="http://schemas.microsoft.com/office/drawing/2014/main" id="{747D82E1-589E-4720-8A7D-03B890B9DDF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2" name="TextBox 20">
          <a:extLst>
            <a:ext uri="{FF2B5EF4-FFF2-40B4-BE49-F238E27FC236}">
              <a16:creationId xmlns:a16="http://schemas.microsoft.com/office/drawing/2014/main" id="{CA93DF25-287D-4A63-A1E1-BB96D37E3B5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3" name="TextBox 20">
          <a:extLst>
            <a:ext uri="{FF2B5EF4-FFF2-40B4-BE49-F238E27FC236}">
              <a16:creationId xmlns:a16="http://schemas.microsoft.com/office/drawing/2014/main" id="{ABC1F10F-4622-46F9-B95F-98765D75C91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4" name="TextBox 20">
          <a:extLst>
            <a:ext uri="{FF2B5EF4-FFF2-40B4-BE49-F238E27FC236}">
              <a16:creationId xmlns:a16="http://schemas.microsoft.com/office/drawing/2014/main" id="{030883AC-94ED-4106-B5EF-48D317B3C3C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5" name="TextBox 44">
          <a:extLst>
            <a:ext uri="{FF2B5EF4-FFF2-40B4-BE49-F238E27FC236}">
              <a16:creationId xmlns:a16="http://schemas.microsoft.com/office/drawing/2014/main" id="{4009314B-91F0-4546-BD68-A451EA40065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6" name="TextBox 20">
          <a:extLst>
            <a:ext uri="{FF2B5EF4-FFF2-40B4-BE49-F238E27FC236}">
              <a16:creationId xmlns:a16="http://schemas.microsoft.com/office/drawing/2014/main" id="{7C41E500-71EE-4CE9-B647-ED6009C89A2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7" name="TextBox 46">
          <a:extLst>
            <a:ext uri="{FF2B5EF4-FFF2-40B4-BE49-F238E27FC236}">
              <a16:creationId xmlns:a16="http://schemas.microsoft.com/office/drawing/2014/main" id="{1B879400-07BE-4015-821C-6E9C3B09276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8" name="TextBox 20">
          <a:extLst>
            <a:ext uri="{FF2B5EF4-FFF2-40B4-BE49-F238E27FC236}">
              <a16:creationId xmlns:a16="http://schemas.microsoft.com/office/drawing/2014/main" id="{2CEE0944-D7C8-4F75-831B-FA92EA4984B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9" name="TextBox 20">
          <a:extLst>
            <a:ext uri="{FF2B5EF4-FFF2-40B4-BE49-F238E27FC236}">
              <a16:creationId xmlns:a16="http://schemas.microsoft.com/office/drawing/2014/main" id="{504678C2-81F5-45ED-BC5A-D5FCA604988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0" name="TextBox 20">
          <a:extLst>
            <a:ext uri="{FF2B5EF4-FFF2-40B4-BE49-F238E27FC236}">
              <a16:creationId xmlns:a16="http://schemas.microsoft.com/office/drawing/2014/main" id="{23A88544-70C6-4166-B5FD-1D1FFCFC447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1" name="TextBox 20">
          <a:extLst>
            <a:ext uri="{FF2B5EF4-FFF2-40B4-BE49-F238E27FC236}">
              <a16:creationId xmlns:a16="http://schemas.microsoft.com/office/drawing/2014/main" id="{E8B86CBE-A74C-4187-8A7E-3A818893C20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2" name="TextBox 20">
          <a:extLst>
            <a:ext uri="{FF2B5EF4-FFF2-40B4-BE49-F238E27FC236}">
              <a16:creationId xmlns:a16="http://schemas.microsoft.com/office/drawing/2014/main" id="{B5191B11-E4ED-487E-97FB-DDD8CA1C359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3" name="TextBox 52">
          <a:extLst>
            <a:ext uri="{FF2B5EF4-FFF2-40B4-BE49-F238E27FC236}">
              <a16:creationId xmlns:a16="http://schemas.microsoft.com/office/drawing/2014/main" id="{7B0A8B42-C5DE-4E65-9207-D96F0DFFD4C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4" name="TextBox 20">
          <a:extLst>
            <a:ext uri="{FF2B5EF4-FFF2-40B4-BE49-F238E27FC236}">
              <a16:creationId xmlns:a16="http://schemas.microsoft.com/office/drawing/2014/main" id="{5E3FDEAE-D269-4109-8F8A-139A8F3A36F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5" name="TextBox 20">
          <a:extLst>
            <a:ext uri="{FF2B5EF4-FFF2-40B4-BE49-F238E27FC236}">
              <a16:creationId xmlns:a16="http://schemas.microsoft.com/office/drawing/2014/main" id="{42D766C5-1A1C-40B1-BEFA-C78C2D665C0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6" name="TextBox 20">
          <a:extLst>
            <a:ext uri="{FF2B5EF4-FFF2-40B4-BE49-F238E27FC236}">
              <a16:creationId xmlns:a16="http://schemas.microsoft.com/office/drawing/2014/main" id="{D901439E-7DF9-458B-881A-4CA7EA9ABB6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7" name="TextBox 20">
          <a:extLst>
            <a:ext uri="{FF2B5EF4-FFF2-40B4-BE49-F238E27FC236}">
              <a16:creationId xmlns:a16="http://schemas.microsoft.com/office/drawing/2014/main" id="{03F1E7E9-1EAE-4144-A017-FD06DD2B9CC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8" name="TextBox 20">
          <a:extLst>
            <a:ext uri="{FF2B5EF4-FFF2-40B4-BE49-F238E27FC236}">
              <a16:creationId xmlns:a16="http://schemas.microsoft.com/office/drawing/2014/main" id="{708EBD59-114F-4A36-B1B1-3160B94F5D6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9" name="TextBox 58">
          <a:extLst>
            <a:ext uri="{FF2B5EF4-FFF2-40B4-BE49-F238E27FC236}">
              <a16:creationId xmlns:a16="http://schemas.microsoft.com/office/drawing/2014/main" id="{FD33854E-C4FA-4CA4-9AE5-E76E044F78F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0" name="TextBox 20">
          <a:extLst>
            <a:ext uri="{FF2B5EF4-FFF2-40B4-BE49-F238E27FC236}">
              <a16:creationId xmlns:a16="http://schemas.microsoft.com/office/drawing/2014/main" id="{8B7D592A-6457-484F-A0B1-816872ED822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1" name="TextBox 20">
          <a:extLst>
            <a:ext uri="{FF2B5EF4-FFF2-40B4-BE49-F238E27FC236}">
              <a16:creationId xmlns:a16="http://schemas.microsoft.com/office/drawing/2014/main" id="{4F89FC31-F9E4-4AEB-A186-B0B846C79C7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2" name="TextBox 20">
          <a:extLst>
            <a:ext uri="{FF2B5EF4-FFF2-40B4-BE49-F238E27FC236}">
              <a16:creationId xmlns:a16="http://schemas.microsoft.com/office/drawing/2014/main" id="{2293DF28-69BA-49A2-841F-C4EA117581A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3" name="TextBox 62">
          <a:extLst>
            <a:ext uri="{FF2B5EF4-FFF2-40B4-BE49-F238E27FC236}">
              <a16:creationId xmlns:a16="http://schemas.microsoft.com/office/drawing/2014/main" id="{12AAB806-981F-4179-92DF-269162E2EE4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4" name="TextBox 20">
          <a:extLst>
            <a:ext uri="{FF2B5EF4-FFF2-40B4-BE49-F238E27FC236}">
              <a16:creationId xmlns:a16="http://schemas.microsoft.com/office/drawing/2014/main" id="{115EA6D6-16A1-471C-9C01-8E0A93D2529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5" name="TextBox 64">
          <a:extLst>
            <a:ext uri="{FF2B5EF4-FFF2-40B4-BE49-F238E27FC236}">
              <a16:creationId xmlns:a16="http://schemas.microsoft.com/office/drawing/2014/main" id="{4671F6BF-0E6B-4C83-BFDA-798AF42EA1D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6" name="TextBox 20">
          <a:extLst>
            <a:ext uri="{FF2B5EF4-FFF2-40B4-BE49-F238E27FC236}">
              <a16:creationId xmlns:a16="http://schemas.microsoft.com/office/drawing/2014/main" id="{C1098907-FB11-459F-9094-550440C8E5F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7" name="TextBox 66">
          <a:extLst>
            <a:ext uri="{FF2B5EF4-FFF2-40B4-BE49-F238E27FC236}">
              <a16:creationId xmlns:a16="http://schemas.microsoft.com/office/drawing/2014/main" id="{8BF730E9-E71B-456F-B253-DD2FF091A13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8" name="TextBox 20">
          <a:extLst>
            <a:ext uri="{FF2B5EF4-FFF2-40B4-BE49-F238E27FC236}">
              <a16:creationId xmlns:a16="http://schemas.microsoft.com/office/drawing/2014/main" id="{9306303F-0ADC-4106-B972-0337CCCC6E3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9" name="TextBox 68">
          <a:extLst>
            <a:ext uri="{FF2B5EF4-FFF2-40B4-BE49-F238E27FC236}">
              <a16:creationId xmlns:a16="http://schemas.microsoft.com/office/drawing/2014/main" id="{13FFFB58-87F0-4B92-B487-D166A7BEBF3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0" name="TextBox 20">
          <a:extLst>
            <a:ext uri="{FF2B5EF4-FFF2-40B4-BE49-F238E27FC236}">
              <a16:creationId xmlns:a16="http://schemas.microsoft.com/office/drawing/2014/main" id="{5B7FC8F7-906D-4FD3-BA32-67EE5D00C44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1" name="TextBox 20">
          <a:extLst>
            <a:ext uri="{FF2B5EF4-FFF2-40B4-BE49-F238E27FC236}">
              <a16:creationId xmlns:a16="http://schemas.microsoft.com/office/drawing/2014/main" id="{3B603B48-6DD6-4F9A-A88E-E7F4DFE60DA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2" name="TextBox 20">
          <a:extLst>
            <a:ext uri="{FF2B5EF4-FFF2-40B4-BE49-F238E27FC236}">
              <a16:creationId xmlns:a16="http://schemas.microsoft.com/office/drawing/2014/main" id="{DB8542B5-45E6-4FE8-8E20-3EA04F83217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3" name="TextBox 20">
          <a:extLst>
            <a:ext uri="{FF2B5EF4-FFF2-40B4-BE49-F238E27FC236}">
              <a16:creationId xmlns:a16="http://schemas.microsoft.com/office/drawing/2014/main" id="{D274B9F1-A37A-4B6C-9C81-DBBF95796D7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4" name="TextBox 20">
          <a:extLst>
            <a:ext uri="{FF2B5EF4-FFF2-40B4-BE49-F238E27FC236}">
              <a16:creationId xmlns:a16="http://schemas.microsoft.com/office/drawing/2014/main" id="{E66D2647-F3D0-4483-B364-06C1F97154B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5" name="TextBox 20">
          <a:extLst>
            <a:ext uri="{FF2B5EF4-FFF2-40B4-BE49-F238E27FC236}">
              <a16:creationId xmlns:a16="http://schemas.microsoft.com/office/drawing/2014/main" id="{0199F5BD-1B8F-4AEF-A0B4-088E98076ED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6" name="TextBox 20">
          <a:extLst>
            <a:ext uri="{FF2B5EF4-FFF2-40B4-BE49-F238E27FC236}">
              <a16:creationId xmlns:a16="http://schemas.microsoft.com/office/drawing/2014/main" id="{AC60DB3D-FCA0-415A-95C9-1FFFA693B32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7" name="TextBox 20">
          <a:extLst>
            <a:ext uri="{FF2B5EF4-FFF2-40B4-BE49-F238E27FC236}">
              <a16:creationId xmlns:a16="http://schemas.microsoft.com/office/drawing/2014/main" id="{DF3682B7-B28B-4C6D-956B-D1429173BD2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8" name="TextBox 20">
          <a:extLst>
            <a:ext uri="{FF2B5EF4-FFF2-40B4-BE49-F238E27FC236}">
              <a16:creationId xmlns:a16="http://schemas.microsoft.com/office/drawing/2014/main" id="{D9987A48-7F1C-4869-BD4E-5490FC6F1AF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9" name="TextBox 20">
          <a:extLst>
            <a:ext uri="{FF2B5EF4-FFF2-40B4-BE49-F238E27FC236}">
              <a16:creationId xmlns:a16="http://schemas.microsoft.com/office/drawing/2014/main" id="{A91453EE-4BDD-443B-A446-353B7C40033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0" name="TextBox 20">
          <a:extLst>
            <a:ext uri="{FF2B5EF4-FFF2-40B4-BE49-F238E27FC236}">
              <a16:creationId xmlns:a16="http://schemas.microsoft.com/office/drawing/2014/main" id="{46A38FAC-7DF9-420C-97BE-0DB7ED7D6A8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1" name="TextBox 80">
          <a:extLst>
            <a:ext uri="{FF2B5EF4-FFF2-40B4-BE49-F238E27FC236}">
              <a16:creationId xmlns:a16="http://schemas.microsoft.com/office/drawing/2014/main" id="{305D6C9D-A8D0-4558-88FE-ED5D3BEC813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2" name="TextBox 20">
          <a:extLst>
            <a:ext uri="{FF2B5EF4-FFF2-40B4-BE49-F238E27FC236}">
              <a16:creationId xmlns:a16="http://schemas.microsoft.com/office/drawing/2014/main" id="{7CF0080D-5067-4795-87A8-457940D2C46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3" name="TextBox 20">
          <a:extLst>
            <a:ext uri="{FF2B5EF4-FFF2-40B4-BE49-F238E27FC236}">
              <a16:creationId xmlns:a16="http://schemas.microsoft.com/office/drawing/2014/main" id="{BDAF4124-DC7D-4373-BAA3-C11E6E9573D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4" name="TextBox 20">
          <a:extLst>
            <a:ext uri="{FF2B5EF4-FFF2-40B4-BE49-F238E27FC236}">
              <a16:creationId xmlns:a16="http://schemas.microsoft.com/office/drawing/2014/main" id="{55C4433B-976B-44B6-A120-C0853194526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5" name="TextBox 84">
          <a:extLst>
            <a:ext uri="{FF2B5EF4-FFF2-40B4-BE49-F238E27FC236}">
              <a16:creationId xmlns:a16="http://schemas.microsoft.com/office/drawing/2014/main" id="{E75BC237-FF9B-4962-8CE6-621512D4A69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6" name="TextBox 20">
          <a:extLst>
            <a:ext uri="{FF2B5EF4-FFF2-40B4-BE49-F238E27FC236}">
              <a16:creationId xmlns:a16="http://schemas.microsoft.com/office/drawing/2014/main" id="{87557AD7-1206-41BA-A004-BE6FE71C062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7" name="TextBox 86">
          <a:extLst>
            <a:ext uri="{FF2B5EF4-FFF2-40B4-BE49-F238E27FC236}">
              <a16:creationId xmlns:a16="http://schemas.microsoft.com/office/drawing/2014/main" id="{AE874D71-AE27-4015-B829-B04F47A73E5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8" name="TextBox 20">
          <a:extLst>
            <a:ext uri="{FF2B5EF4-FFF2-40B4-BE49-F238E27FC236}">
              <a16:creationId xmlns:a16="http://schemas.microsoft.com/office/drawing/2014/main" id="{66F6BB7E-47BD-4192-9397-DD24089B2E3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9" name="TextBox 20">
          <a:extLst>
            <a:ext uri="{FF2B5EF4-FFF2-40B4-BE49-F238E27FC236}">
              <a16:creationId xmlns:a16="http://schemas.microsoft.com/office/drawing/2014/main" id="{DBCC476A-9D0D-41E1-9435-75A8CB145F9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0" name="TextBox 20">
          <a:extLst>
            <a:ext uri="{FF2B5EF4-FFF2-40B4-BE49-F238E27FC236}">
              <a16:creationId xmlns:a16="http://schemas.microsoft.com/office/drawing/2014/main" id="{62A0765D-CDB6-4A45-818A-F96312BA262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1" name="TextBox 20">
          <a:extLst>
            <a:ext uri="{FF2B5EF4-FFF2-40B4-BE49-F238E27FC236}">
              <a16:creationId xmlns:a16="http://schemas.microsoft.com/office/drawing/2014/main" id="{CF12D69F-D5F1-455F-BE9B-A50016D61E0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2" name="TextBox 20">
          <a:extLst>
            <a:ext uri="{FF2B5EF4-FFF2-40B4-BE49-F238E27FC236}">
              <a16:creationId xmlns:a16="http://schemas.microsoft.com/office/drawing/2014/main" id="{0DF1FDA2-C8FB-42BD-BF6A-4FFC09B2D59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3" name="TextBox 92">
          <a:extLst>
            <a:ext uri="{FF2B5EF4-FFF2-40B4-BE49-F238E27FC236}">
              <a16:creationId xmlns:a16="http://schemas.microsoft.com/office/drawing/2014/main" id="{494A9689-06B6-4CDD-8BE2-F8E08294EBF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4" name="TextBox 20">
          <a:extLst>
            <a:ext uri="{FF2B5EF4-FFF2-40B4-BE49-F238E27FC236}">
              <a16:creationId xmlns:a16="http://schemas.microsoft.com/office/drawing/2014/main" id="{54A6D028-BC75-483E-820A-23F7AC6BF30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5" name="TextBox 20">
          <a:extLst>
            <a:ext uri="{FF2B5EF4-FFF2-40B4-BE49-F238E27FC236}">
              <a16:creationId xmlns:a16="http://schemas.microsoft.com/office/drawing/2014/main" id="{8F78786D-6276-4324-8411-168FEA85D8C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6" name="TextBox 20">
          <a:extLst>
            <a:ext uri="{FF2B5EF4-FFF2-40B4-BE49-F238E27FC236}">
              <a16:creationId xmlns:a16="http://schemas.microsoft.com/office/drawing/2014/main" id="{2B85E38B-8D25-4B9A-8AB6-1601AF4E1C3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7" name="TextBox 20">
          <a:extLst>
            <a:ext uri="{FF2B5EF4-FFF2-40B4-BE49-F238E27FC236}">
              <a16:creationId xmlns:a16="http://schemas.microsoft.com/office/drawing/2014/main" id="{9B89976C-71EA-4791-A283-A07289966E8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8" name="TextBox 20">
          <a:extLst>
            <a:ext uri="{FF2B5EF4-FFF2-40B4-BE49-F238E27FC236}">
              <a16:creationId xmlns:a16="http://schemas.microsoft.com/office/drawing/2014/main" id="{52905165-0C26-4853-A4F4-9D0936C087C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9" name="TextBox 98">
          <a:extLst>
            <a:ext uri="{FF2B5EF4-FFF2-40B4-BE49-F238E27FC236}">
              <a16:creationId xmlns:a16="http://schemas.microsoft.com/office/drawing/2014/main" id="{609E31F9-CD00-4D4F-AA36-D81E8AC2DC8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0" name="TextBox 20">
          <a:extLst>
            <a:ext uri="{FF2B5EF4-FFF2-40B4-BE49-F238E27FC236}">
              <a16:creationId xmlns:a16="http://schemas.microsoft.com/office/drawing/2014/main" id="{96C71C09-55C9-416D-A0C4-6CAD1B2AA76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1" name="TextBox 20">
          <a:extLst>
            <a:ext uri="{FF2B5EF4-FFF2-40B4-BE49-F238E27FC236}">
              <a16:creationId xmlns:a16="http://schemas.microsoft.com/office/drawing/2014/main" id="{00A99A78-500C-4650-A98B-F0EE9D0CE54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2" name="TextBox 20">
          <a:extLst>
            <a:ext uri="{FF2B5EF4-FFF2-40B4-BE49-F238E27FC236}">
              <a16:creationId xmlns:a16="http://schemas.microsoft.com/office/drawing/2014/main" id="{8088CE60-377C-4B09-AA8D-CEDD674A163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3" name="TextBox 102">
          <a:extLst>
            <a:ext uri="{FF2B5EF4-FFF2-40B4-BE49-F238E27FC236}">
              <a16:creationId xmlns:a16="http://schemas.microsoft.com/office/drawing/2014/main" id="{201C9DF5-D666-49E5-9402-0C06F3F2CF4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4" name="TextBox 20">
          <a:extLst>
            <a:ext uri="{FF2B5EF4-FFF2-40B4-BE49-F238E27FC236}">
              <a16:creationId xmlns:a16="http://schemas.microsoft.com/office/drawing/2014/main" id="{81D5651E-94FB-433B-AD24-D5F23862D92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5" name="TextBox 104">
          <a:extLst>
            <a:ext uri="{FF2B5EF4-FFF2-40B4-BE49-F238E27FC236}">
              <a16:creationId xmlns:a16="http://schemas.microsoft.com/office/drawing/2014/main" id="{C326B1FF-06A4-4078-8FD2-E5014F7D7EB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20</xdr:col>
      <xdr:colOff>969968</xdr:colOff>
      <xdr:row>7</xdr:row>
      <xdr:rowOff>141403</xdr:rowOff>
    </xdr:from>
    <xdr:to>
      <xdr:col>22</xdr:col>
      <xdr:colOff>3636600</xdr:colOff>
      <xdr:row>7</xdr:row>
      <xdr:rowOff>808153</xdr:rowOff>
    </xdr:to>
    <xdr:sp macro="" textlink="">
      <xdr:nvSpPr>
        <xdr:cNvPr id="106" name="Rectangle 105">
          <a:extLst>
            <a:ext uri="{FF2B5EF4-FFF2-40B4-BE49-F238E27FC236}">
              <a16:creationId xmlns:a16="http://schemas.microsoft.com/office/drawing/2014/main" id="{425DBB93-A0B9-4F41-8007-2E878D7E50E0}"/>
            </a:ext>
          </a:extLst>
        </xdr:cNvPr>
        <xdr:cNvSpPr/>
      </xdr:nvSpPr>
      <xdr:spPr bwMode="auto">
        <a:xfrm>
          <a:off x="30703414" y="5006876"/>
          <a:ext cx="503501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DSA </a:t>
          </a:r>
          <a:r>
            <a:rPr lang="en-IN" sz="2400" baseline="0"/>
            <a:t>Tape Assembly</a:t>
          </a:r>
          <a:endParaRPr lang="en-IN" sz="2400"/>
        </a:p>
      </xdr:txBody>
    </xdr:sp>
    <xdr:clientData/>
  </xdr:twoCellAnchor>
  <xdr:twoCellAnchor editAs="oneCell">
    <xdr:from>
      <xdr:col>18</xdr:col>
      <xdr:colOff>3499231</xdr:colOff>
      <xdr:row>7</xdr:row>
      <xdr:rowOff>926755</xdr:rowOff>
    </xdr:from>
    <xdr:to>
      <xdr:col>22</xdr:col>
      <xdr:colOff>5857431</xdr:colOff>
      <xdr:row>7</xdr:row>
      <xdr:rowOff>4659526</xdr:rowOff>
    </xdr:to>
    <xdr:pic>
      <xdr:nvPicPr>
        <xdr:cNvPr id="112" name="Picture 111">
          <a:extLst>
            <a:ext uri="{FF2B5EF4-FFF2-40B4-BE49-F238E27FC236}">
              <a16:creationId xmlns:a16="http://schemas.microsoft.com/office/drawing/2014/main" id="{A65807DA-E4BC-4B3E-9A8D-5DEC23CB4389}"/>
            </a:ext>
          </a:extLst>
        </xdr:cNvPr>
        <xdr:cNvPicPr>
          <a:picLocks noChangeAspect="1" noChangeArrowheads="1"/>
        </xdr:cNvPicPr>
      </xdr:nvPicPr>
      <xdr:blipFill>
        <a:blip xmlns:r="http://schemas.openxmlformats.org/officeDocument/2006/relationships" r:embed="rId3" cstate="print">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a:off x="27646393" y="5792228"/>
          <a:ext cx="10312862" cy="373277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3685965</xdr:colOff>
      <xdr:row>7</xdr:row>
      <xdr:rowOff>2571750</xdr:rowOff>
    </xdr:from>
    <xdr:to>
      <xdr:col>18</xdr:col>
      <xdr:colOff>4097111</xdr:colOff>
      <xdr:row>7</xdr:row>
      <xdr:rowOff>3714750</xdr:rowOff>
    </xdr:to>
    <xdr:sp macro="" textlink="">
      <xdr:nvSpPr>
        <xdr:cNvPr id="113" name="TextBox 112">
          <a:extLst>
            <a:ext uri="{FF2B5EF4-FFF2-40B4-BE49-F238E27FC236}">
              <a16:creationId xmlns:a16="http://schemas.microsoft.com/office/drawing/2014/main" id="{BA827D27-AEB6-7008-FAAD-C5BF7FD6EBB4}"/>
            </a:ext>
          </a:extLst>
        </xdr:cNvPr>
        <xdr:cNvSpPr txBox="1"/>
      </xdr:nvSpPr>
      <xdr:spPr>
        <a:xfrm>
          <a:off x="27765165" y="7429500"/>
          <a:ext cx="411146" cy="1143000"/>
        </a:xfrm>
        <a:custGeom>
          <a:avLst/>
          <a:gdLst>
            <a:gd name="connsiteX0" fmla="*/ 0 w 449035"/>
            <a:gd name="connsiteY0" fmla="*/ 0 h 993321"/>
            <a:gd name="connsiteX1" fmla="*/ 449035 w 449035"/>
            <a:gd name="connsiteY1" fmla="*/ 0 h 993321"/>
            <a:gd name="connsiteX2" fmla="*/ 449035 w 449035"/>
            <a:gd name="connsiteY2" fmla="*/ 993321 h 993321"/>
            <a:gd name="connsiteX3" fmla="*/ 0 w 449035"/>
            <a:gd name="connsiteY3" fmla="*/ 993321 h 993321"/>
            <a:gd name="connsiteX4" fmla="*/ 0 w 449035"/>
            <a:gd name="connsiteY4" fmla="*/ 0 h 993321"/>
            <a:gd name="connsiteX0" fmla="*/ 489857 w 489857"/>
            <a:gd name="connsiteY0" fmla="*/ 0 h 1156607"/>
            <a:gd name="connsiteX1" fmla="*/ 449035 w 489857"/>
            <a:gd name="connsiteY1" fmla="*/ 163286 h 1156607"/>
            <a:gd name="connsiteX2" fmla="*/ 449035 w 489857"/>
            <a:gd name="connsiteY2" fmla="*/ 1156607 h 1156607"/>
            <a:gd name="connsiteX3" fmla="*/ 0 w 489857"/>
            <a:gd name="connsiteY3" fmla="*/ 1156607 h 1156607"/>
            <a:gd name="connsiteX4" fmla="*/ 489857 w 489857"/>
            <a:gd name="connsiteY4" fmla="*/ 0 h 1156607"/>
            <a:gd name="connsiteX0" fmla="*/ 489857 w 489857"/>
            <a:gd name="connsiteY0" fmla="*/ 0 h 1156607"/>
            <a:gd name="connsiteX1" fmla="*/ 449035 w 489857"/>
            <a:gd name="connsiteY1" fmla="*/ 163286 h 1156607"/>
            <a:gd name="connsiteX2" fmla="*/ 449035 w 489857"/>
            <a:gd name="connsiteY2" fmla="*/ 1156607 h 1156607"/>
            <a:gd name="connsiteX3" fmla="*/ 0 w 489857"/>
            <a:gd name="connsiteY3" fmla="*/ 1156607 h 1156607"/>
            <a:gd name="connsiteX4" fmla="*/ 163285 w 489857"/>
            <a:gd name="connsiteY4" fmla="*/ 530679 h 1156607"/>
            <a:gd name="connsiteX5" fmla="*/ 489857 w 489857"/>
            <a:gd name="connsiteY5" fmla="*/ 0 h 1156607"/>
            <a:gd name="connsiteX0" fmla="*/ 489857 w 571500"/>
            <a:gd name="connsiteY0" fmla="*/ 0 h 1156607"/>
            <a:gd name="connsiteX1" fmla="*/ 571500 w 571500"/>
            <a:gd name="connsiteY1" fmla="*/ 204107 h 1156607"/>
            <a:gd name="connsiteX2" fmla="*/ 449035 w 571500"/>
            <a:gd name="connsiteY2" fmla="*/ 1156607 h 1156607"/>
            <a:gd name="connsiteX3" fmla="*/ 0 w 571500"/>
            <a:gd name="connsiteY3" fmla="*/ 1156607 h 1156607"/>
            <a:gd name="connsiteX4" fmla="*/ 163285 w 571500"/>
            <a:gd name="connsiteY4" fmla="*/ 530679 h 1156607"/>
            <a:gd name="connsiteX5" fmla="*/ 489857 w 571500"/>
            <a:gd name="connsiteY5" fmla="*/ 0 h 1156607"/>
            <a:gd name="connsiteX0" fmla="*/ 489857 w 571500"/>
            <a:gd name="connsiteY0" fmla="*/ 0 h 1197429"/>
            <a:gd name="connsiteX1" fmla="*/ 571500 w 571500"/>
            <a:gd name="connsiteY1" fmla="*/ 204107 h 1197429"/>
            <a:gd name="connsiteX2" fmla="*/ 394606 w 571500"/>
            <a:gd name="connsiteY2" fmla="*/ 1197429 h 1197429"/>
            <a:gd name="connsiteX3" fmla="*/ 0 w 571500"/>
            <a:gd name="connsiteY3" fmla="*/ 1156607 h 1197429"/>
            <a:gd name="connsiteX4" fmla="*/ 163285 w 571500"/>
            <a:gd name="connsiteY4" fmla="*/ 530679 h 1197429"/>
            <a:gd name="connsiteX5" fmla="*/ 489857 w 571500"/>
            <a:gd name="connsiteY5" fmla="*/ 0 h 1197429"/>
            <a:gd name="connsiteX0" fmla="*/ 421821 w 503464"/>
            <a:gd name="connsiteY0" fmla="*/ 0 h 1197429"/>
            <a:gd name="connsiteX1" fmla="*/ 503464 w 503464"/>
            <a:gd name="connsiteY1" fmla="*/ 204107 h 1197429"/>
            <a:gd name="connsiteX2" fmla="*/ 326570 w 503464"/>
            <a:gd name="connsiteY2" fmla="*/ 1197429 h 1197429"/>
            <a:gd name="connsiteX3" fmla="*/ 0 w 503464"/>
            <a:gd name="connsiteY3" fmla="*/ 1156607 h 1197429"/>
            <a:gd name="connsiteX4" fmla="*/ 95249 w 503464"/>
            <a:gd name="connsiteY4" fmla="*/ 530679 h 1197429"/>
            <a:gd name="connsiteX5" fmla="*/ 421821 w 503464"/>
            <a:gd name="connsiteY5" fmla="*/ 0 h 1197429"/>
            <a:gd name="connsiteX0" fmla="*/ 427695 w 509338"/>
            <a:gd name="connsiteY0" fmla="*/ 0 h 1197429"/>
            <a:gd name="connsiteX1" fmla="*/ 509338 w 509338"/>
            <a:gd name="connsiteY1" fmla="*/ 204107 h 1197429"/>
            <a:gd name="connsiteX2" fmla="*/ 332444 w 509338"/>
            <a:gd name="connsiteY2" fmla="*/ 1197429 h 1197429"/>
            <a:gd name="connsiteX3" fmla="*/ 5874 w 509338"/>
            <a:gd name="connsiteY3" fmla="*/ 1156607 h 1197429"/>
            <a:gd name="connsiteX4" fmla="*/ 101123 w 509338"/>
            <a:gd name="connsiteY4" fmla="*/ 530679 h 1197429"/>
            <a:gd name="connsiteX5" fmla="*/ 427695 w 509338"/>
            <a:gd name="connsiteY5" fmla="*/ 0 h 1197429"/>
            <a:gd name="connsiteX0" fmla="*/ 427695 w 509338"/>
            <a:gd name="connsiteY0" fmla="*/ 0 h 1197429"/>
            <a:gd name="connsiteX1" fmla="*/ 509338 w 509338"/>
            <a:gd name="connsiteY1" fmla="*/ 204107 h 1197429"/>
            <a:gd name="connsiteX2" fmla="*/ 87516 w 509338"/>
            <a:gd name="connsiteY2" fmla="*/ 746449 h 1197429"/>
            <a:gd name="connsiteX3" fmla="*/ 332444 w 509338"/>
            <a:gd name="connsiteY3" fmla="*/ 1197429 h 1197429"/>
            <a:gd name="connsiteX4" fmla="*/ 5874 w 509338"/>
            <a:gd name="connsiteY4" fmla="*/ 1156607 h 1197429"/>
            <a:gd name="connsiteX5" fmla="*/ 101123 w 509338"/>
            <a:gd name="connsiteY5" fmla="*/ 530679 h 1197429"/>
            <a:gd name="connsiteX6" fmla="*/ 427695 w 509338"/>
            <a:gd name="connsiteY6" fmla="*/ 0 h 1197429"/>
            <a:gd name="connsiteX0" fmla="*/ 427695 w 427695"/>
            <a:gd name="connsiteY0" fmla="*/ 0 h 1197429"/>
            <a:gd name="connsiteX1" fmla="*/ 414088 w 427695"/>
            <a:gd name="connsiteY1" fmla="*/ 95250 h 1197429"/>
            <a:gd name="connsiteX2" fmla="*/ 87516 w 427695"/>
            <a:gd name="connsiteY2" fmla="*/ 746449 h 1197429"/>
            <a:gd name="connsiteX3" fmla="*/ 332444 w 427695"/>
            <a:gd name="connsiteY3" fmla="*/ 1197429 h 1197429"/>
            <a:gd name="connsiteX4" fmla="*/ 5874 w 427695"/>
            <a:gd name="connsiteY4" fmla="*/ 1156607 h 1197429"/>
            <a:gd name="connsiteX5" fmla="*/ 101123 w 427695"/>
            <a:gd name="connsiteY5" fmla="*/ 530679 h 1197429"/>
            <a:gd name="connsiteX6" fmla="*/ 427695 w 427695"/>
            <a:gd name="connsiteY6" fmla="*/ 0 h 1197429"/>
            <a:gd name="connsiteX0" fmla="*/ 427695 w 427695"/>
            <a:gd name="connsiteY0" fmla="*/ 0 h 1306286"/>
            <a:gd name="connsiteX1" fmla="*/ 414088 w 427695"/>
            <a:gd name="connsiteY1" fmla="*/ 95250 h 1306286"/>
            <a:gd name="connsiteX2" fmla="*/ 87516 w 427695"/>
            <a:gd name="connsiteY2" fmla="*/ 746449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27695 w 427695"/>
            <a:gd name="connsiteY0" fmla="*/ 0 h 1306286"/>
            <a:gd name="connsiteX1" fmla="*/ 414088 w 427695"/>
            <a:gd name="connsiteY1" fmla="*/ 95250 h 1306286"/>
            <a:gd name="connsiteX2" fmla="*/ 33088 w 427695"/>
            <a:gd name="connsiteY2" fmla="*/ 746449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27695 w 427695"/>
            <a:gd name="connsiteY0" fmla="*/ 0 h 1306286"/>
            <a:gd name="connsiteX1" fmla="*/ 414088 w 427695"/>
            <a:gd name="connsiteY1" fmla="*/ 95250 h 1306286"/>
            <a:gd name="connsiteX2" fmla="*/ 73909 w 427695"/>
            <a:gd name="connsiteY2" fmla="*/ 762000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03784 w 403784"/>
            <a:gd name="connsiteY0" fmla="*/ 0 h 1306286"/>
            <a:gd name="connsiteX1" fmla="*/ 390177 w 403784"/>
            <a:gd name="connsiteY1" fmla="*/ 95250 h 1306286"/>
            <a:gd name="connsiteX2" fmla="*/ 49998 w 403784"/>
            <a:gd name="connsiteY2" fmla="*/ 762000 h 1306286"/>
            <a:gd name="connsiteX3" fmla="*/ 90818 w 403784"/>
            <a:gd name="connsiteY3" fmla="*/ 1306286 h 1306286"/>
            <a:gd name="connsiteX4" fmla="*/ 9177 w 403784"/>
            <a:gd name="connsiteY4" fmla="*/ 1187709 h 1306286"/>
            <a:gd name="connsiteX5" fmla="*/ 77212 w 403784"/>
            <a:gd name="connsiteY5" fmla="*/ 530679 h 1306286"/>
            <a:gd name="connsiteX6" fmla="*/ 403784 w 403784"/>
            <a:gd name="connsiteY6" fmla="*/ 0 h 1306286"/>
            <a:gd name="connsiteX0" fmla="*/ 403784 w 403784"/>
            <a:gd name="connsiteY0" fmla="*/ 0 h 1306286"/>
            <a:gd name="connsiteX1" fmla="*/ 390177 w 403784"/>
            <a:gd name="connsiteY1" fmla="*/ 95250 h 1306286"/>
            <a:gd name="connsiteX2" fmla="*/ 77212 w 403784"/>
            <a:gd name="connsiteY2" fmla="*/ 777551 h 1306286"/>
            <a:gd name="connsiteX3" fmla="*/ 90818 w 403784"/>
            <a:gd name="connsiteY3" fmla="*/ 1306286 h 1306286"/>
            <a:gd name="connsiteX4" fmla="*/ 9177 w 403784"/>
            <a:gd name="connsiteY4" fmla="*/ 1187709 h 1306286"/>
            <a:gd name="connsiteX5" fmla="*/ 77212 w 403784"/>
            <a:gd name="connsiteY5" fmla="*/ 530679 h 1306286"/>
            <a:gd name="connsiteX6" fmla="*/ 403784 w 403784"/>
            <a:gd name="connsiteY6" fmla="*/ 0 h 1306286"/>
            <a:gd name="connsiteX0" fmla="*/ 403784 w 418752"/>
            <a:gd name="connsiteY0" fmla="*/ 0 h 1306286"/>
            <a:gd name="connsiteX1" fmla="*/ 418752 w 418752"/>
            <a:gd name="connsiteY1" fmla="*/ 95250 h 1306286"/>
            <a:gd name="connsiteX2" fmla="*/ 77212 w 418752"/>
            <a:gd name="connsiteY2" fmla="*/ 777551 h 1306286"/>
            <a:gd name="connsiteX3" fmla="*/ 90818 w 418752"/>
            <a:gd name="connsiteY3" fmla="*/ 1306286 h 1306286"/>
            <a:gd name="connsiteX4" fmla="*/ 9177 w 418752"/>
            <a:gd name="connsiteY4" fmla="*/ 1187709 h 1306286"/>
            <a:gd name="connsiteX5" fmla="*/ 77212 w 418752"/>
            <a:gd name="connsiteY5" fmla="*/ 530679 h 1306286"/>
            <a:gd name="connsiteX6" fmla="*/ 403784 w 418752"/>
            <a:gd name="connsiteY6" fmla="*/ 0 h 1306286"/>
            <a:gd name="connsiteX0" fmla="*/ 403784 w 418752"/>
            <a:gd name="connsiteY0" fmla="*/ 0 h 1306286"/>
            <a:gd name="connsiteX1" fmla="*/ 418752 w 418752"/>
            <a:gd name="connsiteY1" fmla="*/ 95250 h 1306286"/>
            <a:gd name="connsiteX2" fmla="*/ 77212 w 418752"/>
            <a:gd name="connsiteY2" fmla="*/ 777551 h 1306286"/>
            <a:gd name="connsiteX3" fmla="*/ 90818 w 418752"/>
            <a:gd name="connsiteY3" fmla="*/ 1306286 h 1306286"/>
            <a:gd name="connsiteX4" fmla="*/ 9177 w 418752"/>
            <a:gd name="connsiteY4" fmla="*/ 1176823 h 1306286"/>
            <a:gd name="connsiteX5" fmla="*/ 77212 w 418752"/>
            <a:gd name="connsiteY5" fmla="*/ 530679 h 1306286"/>
            <a:gd name="connsiteX6" fmla="*/ 403784 w 418752"/>
            <a:gd name="connsiteY6" fmla="*/ 0 h 1306286"/>
            <a:gd name="connsiteX0" fmla="*/ 396179 w 411147"/>
            <a:gd name="connsiteY0" fmla="*/ 0 h 1306286"/>
            <a:gd name="connsiteX1" fmla="*/ 411147 w 411147"/>
            <a:gd name="connsiteY1" fmla="*/ 95250 h 1306286"/>
            <a:gd name="connsiteX2" fmla="*/ 69607 w 411147"/>
            <a:gd name="connsiteY2" fmla="*/ 777551 h 1306286"/>
            <a:gd name="connsiteX3" fmla="*/ 83213 w 411147"/>
            <a:gd name="connsiteY3" fmla="*/ 1306286 h 1306286"/>
            <a:gd name="connsiteX4" fmla="*/ 11097 w 411147"/>
            <a:gd name="connsiteY4" fmla="*/ 1176823 h 1306286"/>
            <a:gd name="connsiteX5" fmla="*/ 69607 w 411147"/>
            <a:gd name="connsiteY5" fmla="*/ 530679 h 1306286"/>
            <a:gd name="connsiteX6" fmla="*/ 396179 w 411147"/>
            <a:gd name="connsiteY6" fmla="*/ 0 h 13062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11147" h="1306286">
              <a:moveTo>
                <a:pt x="396179" y="0"/>
              </a:moveTo>
              <a:lnTo>
                <a:pt x="411147" y="95250"/>
              </a:lnTo>
              <a:cubicBezTo>
                <a:pt x="370326" y="265664"/>
                <a:pt x="110428" y="607137"/>
                <a:pt x="69607" y="777551"/>
              </a:cubicBezTo>
              <a:lnTo>
                <a:pt x="83213" y="1306286"/>
              </a:lnTo>
              <a:lnTo>
                <a:pt x="11097" y="1176823"/>
              </a:lnTo>
              <a:cubicBezTo>
                <a:pt x="-11582" y="913103"/>
                <a:pt x="-2964" y="716643"/>
                <a:pt x="69607" y="530679"/>
              </a:cubicBezTo>
              <a:lnTo>
                <a:pt x="396179" y="0"/>
              </a:lnTo>
              <a:close/>
            </a:path>
          </a:pathLst>
        </a:cu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22</xdr:col>
      <xdr:colOff>4928978</xdr:colOff>
      <xdr:row>7</xdr:row>
      <xdr:rowOff>1309686</xdr:rowOff>
    </xdr:from>
    <xdr:to>
      <xdr:col>22</xdr:col>
      <xdr:colOff>5340124</xdr:colOff>
      <xdr:row>7</xdr:row>
      <xdr:rowOff>2452686</xdr:rowOff>
    </xdr:to>
    <xdr:sp macro="" textlink="">
      <xdr:nvSpPr>
        <xdr:cNvPr id="115" name="TextBox 114">
          <a:extLst>
            <a:ext uri="{FF2B5EF4-FFF2-40B4-BE49-F238E27FC236}">
              <a16:creationId xmlns:a16="http://schemas.microsoft.com/office/drawing/2014/main" id="{A4FF66A0-4970-46EB-9A38-28614BC33E8C}"/>
            </a:ext>
          </a:extLst>
        </xdr:cNvPr>
        <xdr:cNvSpPr txBox="1"/>
      </xdr:nvSpPr>
      <xdr:spPr>
        <a:xfrm rot="20620867" flipH="1">
          <a:off x="36980603" y="6191249"/>
          <a:ext cx="411146" cy="1143000"/>
        </a:xfrm>
        <a:custGeom>
          <a:avLst/>
          <a:gdLst>
            <a:gd name="connsiteX0" fmla="*/ 0 w 449035"/>
            <a:gd name="connsiteY0" fmla="*/ 0 h 993321"/>
            <a:gd name="connsiteX1" fmla="*/ 449035 w 449035"/>
            <a:gd name="connsiteY1" fmla="*/ 0 h 993321"/>
            <a:gd name="connsiteX2" fmla="*/ 449035 w 449035"/>
            <a:gd name="connsiteY2" fmla="*/ 993321 h 993321"/>
            <a:gd name="connsiteX3" fmla="*/ 0 w 449035"/>
            <a:gd name="connsiteY3" fmla="*/ 993321 h 993321"/>
            <a:gd name="connsiteX4" fmla="*/ 0 w 449035"/>
            <a:gd name="connsiteY4" fmla="*/ 0 h 993321"/>
            <a:gd name="connsiteX0" fmla="*/ 489857 w 489857"/>
            <a:gd name="connsiteY0" fmla="*/ 0 h 1156607"/>
            <a:gd name="connsiteX1" fmla="*/ 449035 w 489857"/>
            <a:gd name="connsiteY1" fmla="*/ 163286 h 1156607"/>
            <a:gd name="connsiteX2" fmla="*/ 449035 w 489857"/>
            <a:gd name="connsiteY2" fmla="*/ 1156607 h 1156607"/>
            <a:gd name="connsiteX3" fmla="*/ 0 w 489857"/>
            <a:gd name="connsiteY3" fmla="*/ 1156607 h 1156607"/>
            <a:gd name="connsiteX4" fmla="*/ 489857 w 489857"/>
            <a:gd name="connsiteY4" fmla="*/ 0 h 1156607"/>
            <a:gd name="connsiteX0" fmla="*/ 489857 w 489857"/>
            <a:gd name="connsiteY0" fmla="*/ 0 h 1156607"/>
            <a:gd name="connsiteX1" fmla="*/ 449035 w 489857"/>
            <a:gd name="connsiteY1" fmla="*/ 163286 h 1156607"/>
            <a:gd name="connsiteX2" fmla="*/ 449035 w 489857"/>
            <a:gd name="connsiteY2" fmla="*/ 1156607 h 1156607"/>
            <a:gd name="connsiteX3" fmla="*/ 0 w 489857"/>
            <a:gd name="connsiteY3" fmla="*/ 1156607 h 1156607"/>
            <a:gd name="connsiteX4" fmla="*/ 163285 w 489857"/>
            <a:gd name="connsiteY4" fmla="*/ 530679 h 1156607"/>
            <a:gd name="connsiteX5" fmla="*/ 489857 w 489857"/>
            <a:gd name="connsiteY5" fmla="*/ 0 h 1156607"/>
            <a:gd name="connsiteX0" fmla="*/ 489857 w 571500"/>
            <a:gd name="connsiteY0" fmla="*/ 0 h 1156607"/>
            <a:gd name="connsiteX1" fmla="*/ 571500 w 571500"/>
            <a:gd name="connsiteY1" fmla="*/ 204107 h 1156607"/>
            <a:gd name="connsiteX2" fmla="*/ 449035 w 571500"/>
            <a:gd name="connsiteY2" fmla="*/ 1156607 h 1156607"/>
            <a:gd name="connsiteX3" fmla="*/ 0 w 571500"/>
            <a:gd name="connsiteY3" fmla="*/ 1156607 h 1156607"/>
            <a:gd name="connsiteX4" fmla="*/ 163285 w 571500"/>
            <a:gd name="connsiteY4" fmla="*/ 530679 h 1156607"/>
            <a:gd name="connsiteX5" fmla="*/ 489857 w 571500"/>
            <a:gd name="connsiteY5" fmla="*/ 0 h 1156607"/>
            <a:gd name="connsiteX0" fmla="*/ 489857 w 571500"/>
            <a:gd name="connsiteY0" fmla="*/ 0 h 1197429"/>
            <a:gd name="connsiteX1" fmla="*/ 571500 w 571500"/>
            <a:gd name="connsiteY1" fmla="*/ 204107 h 1197429"/>
            <a:gd name="connsiteX2" fmla="*/ 394606 w 571500"/>
            <a:gd name="connsiteY2" fmla="*/ 1197429 h 1197429"/>
            <a:gd name="connsiteX3" fmla="*/ 0 w 571500"/>
            <a:gd name="connsiteY3" fmla="*/ 1156607 h 1197429"/>
            <a:gd name="connsiteX4" fmla="*/ 163285 w 571500"/>
            <a:gd name="connsiteY4" fmla="*/ 530679 h 1197429"/>
            <a:gd name="connsiteX5" fmla="*/ 489857 w 571500"/>
            <a:gd name="connsiteY5" fmla="*/ 0 h 1197429"/>
            <a:gd name="connsiteX0" fmla="*/ 421821 w 503464"/>
            <a:gd name="connsiteY0" fmla="*/ 0 h 1197429"/>
            <a:gd name="connsiteX1" fmla="*/ 503464 w 503464"/>
            <a:gd name="connsiteY1" fmla="*/ 204107 h 1197429"/>
            <a:gd name="connsiteX2" fmla="*/ 326570 w 503464"/>
            <a:gd name="connsiteY2" fmla="*/ 1197429 h 1197429"/>
            <a:gd name="connsiteX3" fmla="*/ 0 w 503464"/>
            <a:gd name="connsiteY3" fmla="*/ 1156607 h 1197429"/>
            <a:gd name="connsiteX4" fmla="*/ 95249 w 503464"/>
            <a:gd name="connsiteY4" fmla="*/ 530679 h 1197429"/>
            <a:gd name="connsiteX5" fmla="*/ 421821 w 503464"/>
            <a:gd name="connsiteY5" fmla="*/ 0 h 1197429"/>
            <a:gd name="connsiteX0" fmla="*/ 427695 w 509338"/>
            <a:gd name="connsiteY0" fmla="*/ 0 h 1197429"/>
            <a:gd name="connsiteX1" fmla="*/ 509338 w 509338"/>
            <a:gd name="connsiteY1" fmla="*/ 204107 h 1197429"/>
            <a:gd name="connsiteX2" fmla="*/ 332444 w 509338"/>
            <a:gd name="connsiteY2" fmla="*/ 1197429 h 1197429"/>
            <a:gd name="connsiteX3" fmla="*/ 5874 w 509338"/>
            <a:gd name="connsiteY3" fmla="*/ 1156607 h 1197429"/>
            <a:gd name="connsiteX4" fmla="*/ 101123 w 509338"/>
            <a:gd name="connsiteY4" fmla="*/ 530679 h 1197429"/>
            <a:gd name="connsiteX5" fmla="*/ 427695 w 509338"/>
            <a:gd name="connsiteY5" fmla="*/ 0 h 1197429"/>
            <a:gd name="connsiteX0" fmla="*/ 427695 w 509338"/>
            <a:gd name="connsiteY0" fmla="*/ 0 h 1197429"/>
            <a:gd name="connsiteX1" fmla="*/ 509338 w 509338"/>
            <a:gd name="connsiteY1" fmla="*/ 204107 h 1197429"/>
            <a:gd name="connsiteX2" fmla="*/ 87516 w 509338"/>
            <a:gd name="connsiteY2" fmla="*/ 746449 h 1197429"/>
            <a:gd name="connsiteX3" fmla="*/ 332444 w 509338"/>
            <a:gd name="connsiteY3" fmla="*/ 1197429 h 1197429"/>
            <a:gd name="connsiteX4" fmla="*/ 5874 w 509338"/>
            <a:gd name="connsiteY4" fmla="*/ 1156607 h 1197429"/>
            <a:gd name="connsiteX5" fmla="*/ 101123 w 509338"/>
            <a:gd name="connsiteY5" fmla="*/ 530679 h 1197429"/>
            <a:gd name="connsiteX6" fmla="*/ 427695 w 509338"/>
            <a:gd name="connsiteY6" fmla="*/ 0 h 1197429"/>
            <a:gd name="connsiteX0" fmla="*/ 427695 w 427695"/>
            <a:gd name="connsiteY0" fmla="*/ 0 h 1197429"/>
            <a:gd name="connsiteX1" fmla="*/ 414088 w 427695"/>
            <a:gd name="connsiteY1" fmla="*/ 95250 h 1197429"/>
            <a:gd name="connsiteX2" fmla="*/ 87516 w 427695"/>
            <a:gd name="connsiteY2" fmla="*/ 746449 h 1197429"/>
            <a:gd name="connsiteX3" fmla="*/ 332444 w 427695"/>
            <a:gd name="connsiteY3" fmla="*/ 1197429 h 1197429"/>
            <a:gd name="connsiteX4" fmla="*/ 5874 w 427695"/>
            <a:gd name="connsiteY4" fmla="*/ 1156607 h 1197429"/>
            <a:gd name="connsiteX5" fmla="*/ 101123 w 427695"/>
            <a:gd name="connsiteY5" fmla="*/ 530679 h 1197429"/>
            <a:gd name="connsiteX6" fmla="*/ 427695 w 427695"/>
            <a:gd name="connsiteY6" fmla="*/ 0 h 1197429"/>
            <a:gd name="connsiteX0" fmla="*/ 427695 w 427695"/>
            <a:gd name="connsiteY0" fmla="*/ 0 h 1306286"/>
            <a:gd name="connsiteX1" fmla="*/ 414088 w 427695"/>
            <a:gd name="connsiteY1" fmla="*/ 95250 h 1306286"/>
            <a:gd name="connsiteX2" fmla="*/ 87516 w 427695"/>
            <a:gd name="connsiteY2" fmla="*/ 746449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27695 w 427695"/>
            <a:gd name="connsiteY0" fmla="*/ 0 h 1306286"/>
            <a:gd name="connsiteX1" fmla="*/ 414088 w 427695"/>
            <a:gd name="connsiteY1" fmla="*/ 95250 h 1306286"/>
            <a:gd name="connsiteX2" fmla="*/ 33088 w 427695"/>
            <a:gd name="connsiteY2" fmla="*/ 746449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27695 w 427695"/>
            <a:gd name="connsiteY0" fmla="*/ 0 h 1306286"/>
            <a:gd name="connsiteX1" fmla="*/ 414088 w 427695"/>
            <a:gd name="connsiteY1" fmla="*/ 95250 h 1306286"/>
            <a:gd name="connsiteX2" fmla="*/ 73909 w 427695"/>
            <a:gd name="connsiteY2" fmla="*/ 762000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03784 w 403784"/>
            <a:gd name="connsiteY0" fmla="*/ 0 h 1306286"/>
            <a:gd name="connsiteX1" fmla="*/ 390177 w 403784"/>
            <a:gd name="connsiteY1" fmla="*/ 95250 h 1306286"/>
            <a:gd name="connsiteX2" fmla="*/ 49998 w 403784"/>
            <a:gd name="connsiteY2" fmla="*/ 762000 h 1306286"/>
            <a:gd name="connsiteX3" fmla="*/ 90818 w 403784"/>
            <a:gd name="connsiteY3" fmla="*/ 1306286 h 1306286"/>
            <a:gd name="connsiteX4" fmla="*/ 9177 w 403784"/>
            <a:gd name="connsiteY4" fmla="*/ 1187709 h 1306286"/>
            <a:gd name="connsiteX5" fmla="*/ 77212 w 403784"/>
            <a:gd name="connsiteY5" fmla="*/ 530679 h 1306286"/>
            <a:gd name="connsiteX6" fmla="*/ 403784 w 403784"/>
            <a:gd name="connsiteY6" fmla="*/ 0 h 1306286"/>
            <a:gd name="connsiteX0" fmla="*/ 403784 w 403784"/>
            <a:gd name="connsiteY0" fmla="*/ 0 h 1306286"/>
            <a:gd name="connsiteX1" fmla="*/ 390177 w 403784"/>
            <a:gd name="connsiteY1" fmla="*/ 95250 h 1306286"/>
            <a:gd name="connsiteX2" fmla="*/ 77212 w 403784"/>
            <a:gd name="connsiteY2" fmla="*/ 777551 h 1306286"/>
            <a:gd name="connsiteX3" fmla="*/ 90818 w 403784"/>
            <a:gd name="connsiteY3" fmla="*/ 1306286 h 1306286"/>
            <a:gd name="connsiteX4" fmla="*/ 9177 w 403784"/>
            <a:gd name="connsiteY4" fmla="*/ 1187709 h 1306286"/>
            <a:gd name="connsiteX5" fmla="*/ 77212 w 403784"/>
            <a:gd name="connsiteY5" fmla="*/ 530679 h 1306286"/>
            <a:gd name="connsiteX6" fmla="*/ 403784 w 403784"/>
            <a:gd name="connsiteY6" fmla="*/ 0 h 1306286"/>
            <a:gd name="connsiteX0" fmla="*/ 403784 w 418752"/>
            <a:gd name="connsiteY0" fmla="*/ 0 h 1306286"/>
            <a:gd name="connsiteX1" fmla="*/ 418752 w 418752"/>
            <a:gd name="connsiteY1" fmla="*/ 95250 h 1306286"/>
            <a:gd name="connsiteX2" fmla="*/ 77212 w 418752"/>
            <a:gd name="connsiteY2" fmla="*/ 777551 h 1306286"/>
            <a:gd name="connsiteX3" fmla="*/ 90818 w 418752"/>
            <a:gd name="connsiteY3" fmla="*/ 1306286 h 1306286"/>
            <a:gd name="connsiteX4" fmla="*/ 9177 w 418752"/>
            <a:gd name="connsiteY4" fmla="*/ 1187709 h 1306286"/>
            <a:gd name="connsiteX5" fmla="*/ 77212 w 418752"/>
            <a:gd name="connsiteY5" fmla="*/ 530679 h 1306286"/>
            <a:gd name="connsiteX6" fmla="*/ 403784 w 418752"/>
            <a:gd name="connsiteY6" fmla="*/ 0 h 1306286"/>
            <a:gd name="connsiteX0" fmla="*/ 403784 w 418752"/>
            <a:gd name="connsiteY0" fmla="*/ 0 h 1306286"/>
            <a:gd name="connsiteX1" fmla="*/ 418752 w 418752"/>
            <a:gd name="connsiteY1" fmla="*/ 95250 h 1306286"/>
            <a:gd name="connsiteX2" fmla="*/ 77212 w 418752"/>
            <a:gd name="connsiteY2" fmla="*/ 777551 h 1306286"/>
            <a:gd name="connsiteX3" fmla="*/ 90818 w 418752"/>
            <a:gd name="connsiteY3" fmla="*/ 1306286 h 1306286"/>
            <a:gd name="connsiteX4" fmla="*/ 9177 w 418752"/>
            <a:gd name="connsiteY4" fmla="*/ 1176823 h 1306286"/>
            <a:gd name="connsiteX5" fmla="*/ 77212 w 418752"/>
            <a:gd name="connsiteY5" fmla="*/ 530679 h 1306286"/>
            <a:gd name="connsiteX6" fmla="*/ 403784 w 418752"/>
            <a:gd name="connsiteY6" fmla="*/ 0 h 1306286"/>
            <a:gd name="connsiteX0" fmla="*/ 396179 w 411147"/>
            <a:gd name="connsiteY0" fmla="*/ 0 h 1306286"/>
            <a:gd name="connsiteX1" fmla="*/ 411147 w 411147"/>
            <a:gd name="connsiteY1" fmla="*/ 95250 h 1306286"/>
            <a:gd name="connsiteX2" fmla="*/ 69607 w 411147"/>
            <a:gd name="connsiteY2" fmla="*/ 777551 h 1306286"/>
            <a:gd name="connsiteX3" fmla="*/ 83213 w 411147"/>
            <a:gd name="connsiteY3" fmla="*/ 1306286 h 1306286"/>
            <a:gd name="connsiteX4" fmla="*/ 11097 w 411147"/>
            <a:gd name="connsiteY4" fmla="*/ 1176823 h 1306286"/>
            <a:gd name="connsiteX5" fmla="*/ 69607 w 411147"/>
            <a:gd name="connsiteY5" fmla="*/ 530679 h 1306286"/>
            <a:gd name="connsiteX6" fmla="*/ 396179 w 411147"/>
            <a:gd name="connsiteY6" fmla="*/ 0 h 13062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11147" h="1306286">
              <a:moveTo>
                <a:pt x="396179" y="0"/>
              </a:moveTo>
              <a:lnTo>
                <a:pt x="411147" y="95250"/>
              </a:lnTo>
              <a:cubicBezTo>
                <a:pt x="370326" y="265664"/>
                <a:pt x="110428" y="607137"/>
                <a:pt x="69607" y="777551"/>
              </a:cubicBezTo>
              <a:lnTo>
                <a:pt x="83213" y="1306286"/>
              </a:lnTo>
              <a:lnTo>
                <a:pt x="11097" y="1176823"/>
              </a:lnTo>
              <a:cubicBezTo>
                <a:pt x="-11582" y="913103"/>
                <a:pt x="-2964" y="716643"/>
                <a:pt x="69607" y="530679"/>
              </a:cubicBezTo>
              <a:lnTo>
                <a:pt x="396179" y="0"/>
              </a:lnTo>
              <a:close/>
            </a:path>
          </a:pathLst>
        </a:cu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18</xdr:col>
      <xdr:colOff>3619500</xdr:colOff>
      <xdr:row>8</xdr:row>
      <xdr:rowOff>876300</xdr:rowOff>
    </xdr:from>
    <xdr:to>
      <xdr:col>22</xdr:col>
      <xdr:colOff>5977700</xdr:colOff>
      <xdr:row>8</xdr:row>
      <xdr:rowOff>4609071</xdr:rowOff>
    </xdr:to>
    <xdr:pic>
      <xdr:nvPicPr>
        <xdr:cNvPr id="117" name="Picture 116">
          <a:extLst>
            <a:ext uri="{FF2B5EF4-FFF2-40B4-BE49-F238E27FC236}">
              <a16:creationId xmlns:a16="http://schemas.microsoft.com/office/drawing/2014/main" id="{7FF50BD1-45D1-48F9-8415-2A59E1B20A8C}"/>
            </a:ext>
          </a:extLst>
        </xdr:cNvPr>
        <xdr:cNvPicPr>
          <a:picLocks noChangeAspect="1" noChangeArrowheads="1"/>
        </xdr:cNvPicPr>
      </xdr:nvPicPr>
      <xdr:blipFill>
        <a:blip xmlns:r="http://schemas.openxmlformats.org/officeDocument/2006/relationships" r:embed="rId3" cstate="print">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a:off x="27704143" y="10931979"/>
          <a:ext cx="10345593" cy="373277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18</xdr:col>
      <xdr:colOff>3799307</xdr:colOff>
      <xdr:row>8</xdr:row>
      <xdr:rowOff>2594032</xdr:rowOff>
    </xdr:from>
    <xdr:to>
      <xdr:col>18</xdr:col>
      <xdr:colOff>4210453</xdr:colOff>
      <xdr:row>8</xdr:row>
      <xdr:rowOff>3737032</xdr:rowOff>
    </xdr:to>
    <xdr:sp macro="" textlink="">
      <xdr:nvSpPr>
        <xdr:cNvPr id="118" name="TextBox 117">
          <a:extLst>
            <a:ext uri="{FF2B5EF4-FFF2-40B4-BE49-F238E27FC236}">
              <a16:creationId xmlns:a16="http://schemas.microsoft.com/office/drawing/2014/main" id="{F05F204F-8A32-4952-826F-192766A95910}"/>
            </a:ext>
          </a:extLst>
        </xdr:cNvPr>
        <xdr:cNvSpPr txBox="1"/>
      </xdr:nvSpPr>
      <xdr:spPr>
        <a:xfrm>
          <a:off x="27940852" y="12621259"/>
          <a:ext cx="411146" cy="1143000"/>
        </a:xfrm>
        <a:custGeom>
          <a:avLst/>
          <a:gdLst>
            <a:gd name="connsiteX0" fmla="*/ 0 w 449035"/>
            <a:gd name="connsiteY0" fmla="*/ 0 h 993321"/>
            <a:gd name="connsiteX1" fmla="*/ 449035 w 449035"/>
            <a:gd name="connsiteY1" fmla="*/ 0 h 993321"/>
            <a:gd name="connsiteX2" fmla="*/ 449035 w 449035"/>
            <a:gd name="connsiteY2" fmla="*/ 993321 h 993321"/>
            <a:gd name="connsiteX3" fmla="*/ 0 w 449035"/>
            <a:gd name="connsiteY3" fmla="*/ 993321 h 993321"/>
            <a:gd name="connsiteX4" fmla="*/ 0 w 449035"/>
            <a:gd name="connsiteY4" fmla="*/ 0 h 993321"/>
            <a:gd name="connsiteX0" fmla="*/ 489857 w 489857"/>
            <a:gd name="connsiteY0" fmla="*/ 0 h 1156607"/>
            <a:gd name="connsiteX1" fmla="*/ 449035 w 489857"/>
            <a:gd name="connsiteY1" fmla="*/ 163286 h 1156607"/>
            <a:gd name="connsiteX2" fmla="*/ 449035 w 489857"/>
            <a:gd name="connsiteY2" fmla="*/ 1156607 h 1156607"/>
            <a:gd name="connsiteX3" fmla="*/ 0 w 489857"/>
            <a:gd name="connsiteY3" fmla="*/ 1156607 h 1156607"/>
            <a:gd name="connsiteX4" fmla="*/ 489857 w 489857"/>
            <a:gd name="connsiteY4" fmla="*/ 0 h 1156607"/>
            <a:gd name="connsiteX0" fmla="*/ 489857 w 489857"/>
            <a:gd name="connsiteY0" fmla="*/ 0 h 1156607"/>
            <a:gd name="connsiteX1" fmla="*/ 449035 w 489857"/>
            <a:gd name="connsiteY1" fmla="*/ 163286 h 1156607"/>
            <a:gd name="connsiteX2" fmla="*/ 449035 w 489857"/>
            <a:gd name="connsiteY2" fmla="*/ 1156607 h 1156607"/>
            <a:gd name="connsiteX3" fmla="*/ 0 w 489857"/>
            <a:gd name="connsiteY3" fmla="*/ 1156607 h 1156607"/>
            <a:gd name="connsiteX4" fmla="*/ 163285 w 489857"/>
            <a:gd name="connsiteY4" fmla="*/ 530679 h 1156607"/>
            <a:gd name="connsiteX5" fmla="*/ 489857 w 489857"/>
            <a:gd name="connsiteY5" fmla="*/ 0 h 1156607"/>
            <a:gd name="connsiteX0" fmla="*/ 489857 w 571500"/>
            <a:gd name="connsiteY0" fmla="*/ 0 h 1156607"/>
            <a:gd name="connsiteX1" fmla="*/ 571500 w 571500"/>
            <a:gd name="connsiteY1" fmla="*/ 204107 h 1156607"/>
            <a:gd name="connsiteX2" fmla="*/ 449035 w 571500"/>
            <a:gd name="connsiteY2" fmla="*/ 1156607 h 1156607"/>
            <a:gd name="connsiteX3" fmla="*/ 0 w 571500"/>
            <a:gd name="connsiteY3" fmla="*/ 1156607 h 1156607"/>
            <a:gd name="connsiteX4" fmla="*/ 163285 w 571500"/>
            <a:gd name="connsiteY4" fmla="*/ 530679 h 1156607"/>
            <a:gd name="connsiteX5" fmla="*/ 489857 w 571500"/>
            <a:gd name="connsiteY5" fmla="*/ 0 h 1156607"/>
            <a:gd name="connsiteX0" fmla="*/ 489857 w 571500"/>
            <a:gd name="connsiteY0" fmla="*/ 0 h 1197429"/>
            <a:gd name="connsiteX1" fmla="*/ 571500 w 571500"/>
            <a:gd name="connsiteY1" fmla="*/ 204107 h 1197429"/>
            <a:gd name="connsiteX2" fmla="*/ 394606 w 571500"/>
            <a:gd name="connsiteY2" fmla="*/ 1197429 h 1197429"/>
            <a:gd name="connsiteX3" fmla="*/ 0 w 571500"/>
            <a:gd name="connsiteY3" fmla="*/ 1156607 h 1197429"/>
            <a:gd name="connsiteX4" fmla="*/ 163285 w 571500"/>
            <a:gd name="connsiteY4" fmla="*/ 530679 h 1197429"/>
            <a:gd name="connsiteX5" fmla="*/ 489857 w 571500"/>
            <a:gd name="connsiteY5" fmla="*/ 0 h 1197429"/>
            <a:gd name="connsiteX0" fmla="*/ 421821 w 503464"/>
            <a:gd name="connsiteY0" fmla="*/ 0 h 1197429"/>
            <a:gd name="connsiteX1" fmla="*/ 503464 w 503464"/>
            <a:gd name="connsiteY1" fmla="*/ 204107 h 1197429"/>
            <a:gd name="connsiteX2" fmla="*/ 326570 w 503464"/>
            <a:gd name="connsiteY2" fmla="*/ 1197429 h 1197429"/>
            <a:gd name="connsiteX3" fmla="*/ 0 w 503464"/>
            <a:gd name="connsiteY3" fmla="*/ 1156607 h 1197429"/>
            <a:gd name="connsiteX4" fmla="*/ 95249 w 503464"/>
            <a:gd name="connsiteY4" fmla="*/ 530679 h 1197429"/>
            <a:gd name="connsiteX5" fmla="*/ 421821 w 503464"/>
            <a:gd name="connsiteY5" fmla="*/ 0 h 1197429"/>
            <a:gd name="connsiteX0" fmla="*/ 427695 w 509338"/>
            <a:gd name="connsiteY0" fmla="*/ 0 h 1197429"/>
            <a:gd name="connsiteX1" fmla="*/ 509338 w 509338"/>
            <a:gd name="connsiteY1" fmla="*/ 204107 h 1197429"/>
            <a:gd name="connsiteX2" fmla="*/ 332444 w 509338"/>
            <a:gd name="connsiteY2" fmla="*/ 1197429 h 1197429"/>
            <a:gd name="connsiteX3" fmla="*/ 5874 w 509338"/>
            <a:gd name="connsiteY3" fmla="*/ 1156607 h 1197429"/>
            <a:gd name="connsiteX4" fmla="*/ 101123 w 509338"/>
            <a:gd name="connsiteY4" fmla="*/ 530679 h 1197429"/>
            <a:gd name="connsiteX5" fmla="*/ 427695 w 509338"/>
            <a:gd name="connsiteY5" fmla="*/ 0 h 1197429"/>
            <a:gd name="connsiteX0" fmla="*/ 427695 w 509338"/>
            <a:gd name="connsiteY0" fmla="*/ 0 h 1197429"/>
            <a:gd name="connsiteX1" fmla="*/ 509338 w 509338"/>
            <a:gd name="connsiteY1" fmla="*/ 204107 h 1197429"/>
            <a:gd name="connsiteX2" fmla="*/ 87516 w 509338"/>
            <a:gd name="connsiteY2" fmla="*/ 746449 h 1197429"/>
            <a:gd name="connsiteX3" fmla="*/ 332444 w 509338"/>
            <a:gd name="connsiteY3" fmla="*/ 1197429 h 1197429"/>
            <a:gd name="connsiteX4" fmla="*/ 5874 w 509338"/>
            <a:gd name="connsiteY4" fmla="*/ 1156607 h 1197429"/>
            <a:gd name="connsiteX5" fmla="*/ 101123 w 509338"/>
            <a:gd name="connsiteY5" fmla="*/ 530679 h 1197429"/>
            <a:gd name="connsiteX6" fmla="*/ 427695 w 509338"/>
            <a:gd name="connsiteY6" fmla="*/ 0 h 1197429"/>
            <a:gd name="connsiteX0" fmla="*/ 427695 w 427695"/>
            <a:gd name="connsiteY0" fmla="*/ 0 h 1197429"/>
            <a:gd name="connsiteX1" fmla="*/ 414088 w 427695"/>
            <a:gd name="connsiteY1" fmla="*/ 95250 h 1197429"/>
            <a:gd name="connsiteX2" fmla="*/ 87516 w 427695"/>
            <a:gd name="connsiteY2" fmla="*/ 746449 h 1197429"/>
            <a:gd name="connsiteX3" fmla="*/ 332444 w 427695"/>
            <a:gd name="connsiteY3" fmla="*/ 1197429 h 1197429"/>
            <a:gd name="connsiteX4" fmla="*/ 5874 w 427695"/>
            <a:gd name="connsiteY4" fmla="*/ 1156607 h 1197429"/>
            <a:gd name="connsiteX5" fmla="*/ 101123 w 427695"/>
            <a:gd name="connsiteY5" fmla="*/ 530679 h 1197429"/>
            <a:gd name="connsiteX6" fmla="*/ 427695 w 427695"/>
            <a:gd name="connsiteY6" fmla="*/ 0 h 1197429"/>
            <a:gd name="connsiteX0" fmla="*/ 427695 w 427695"/>
            <a:gd name="connsiteY0" fmla="*/ 0 h 1306286"/>
            <a:gd name="connsiteX1" fmla="*/ 414088 w 427695"/>
            <a:gd name="connsiteY1" fmla="*/ 95250 h 1306286"/>
            <a:gd name="connsiteX2" fmla="*/ 87516 w 427695"/>
            <a:gd name="connsiteY2" fmla="*/ 746449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27695 w 427695"/>
            <a:gd name="connsiteY0" fmla="*/ 0 h 1306286"/>
            <a:gd name="connsiteX1" fmla="*/ 414088 w 427695"/>
            <a:gd name="connsiteY1" fmla="*/ 95250 h 1306286"/>
            <a:gd name="connsiteX2" fmla="*/ 33088 w 427695"/>
            <a:gd name="connsiteY2" fmla="*/ 746449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27695 w 427695"/>
            <a:gd name="connsiteY0" fmla="*/ 0 h 1306286"/>
            <a:gd name="connsiteX1" fmla="*/ 414088 w 427695"/>
            <a:gd name="connsiteY1" fmla="*/ 95250 h 1306286"/>
            <a:gd name="connsiteX2" fmla="*/ 73909 w 427695"/>
            <a:gd name="connsiteY2" fmla="*/ 762000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03784 w 403784"/>
            <a:gd name="connsiteY0" fmla="*/ 0 h 1306286"/>
            <a:gd name="connsiteX1" fmla="*/ 390177 w 403784"/>
            <a:gd name="connsiteY1" fmla="*/ 95250 h 1306286"/>
            <a:gd name="connsiteX2" fmla="*/ 49998 w 403784"/>
            <a:gd name="connsiteY2" fmla="*/ 762000 h 1306286"/>
            <a:gd name="connsiteX3" fmla="*/ 90818 w 403784"/>
            <a:gd name="connsiteY3" fmla="*/ 1306286 h 1306286"/>
            <a:gd name="connsiteX4" fmla="*/ 9177 w 403784"/>
            <a:gd name="connsiteY4" fmla="*/ 1187709 h 1306286"/>
            <a:gd name="connsiteX5" fmla="*/ 77212 w 403784"/>
            <a:gd name="connsiteY5" fmla="*/ 530679 h 1306286"/>
            <a:gd name="connsiteX6" fmla="*/ 403784 w 403784"/>
            <a:gd name="connsiteY6" fmla="*/ 0 h 1306286"/>
            <a:gd name="connsiteX0" fmla="*/ 403784 w 403784"/>
            <a:gd name="connsiteY0" fmla="*/ 0 h 1306286"/>
            <a:gd name="connsiteX1" fmla="*/ 390177 w 403784"/>
            <a:gd name="connsiteY1" fmla="*/ 95250 h 1306286"/>
            <a:gd name="connsiteX2" fmla="*/ 77212 w 403784"/>
            <a:gd name="connsiteY2" fmla="*/ 777551 h 1306286"/>
            <a:gd name="connsiteX3" fmla="*/ 90818 w 403784"/>
            <a:gd name="connsiteY3" fmla="*/ 1306286 h 1306286"/>
            <a:gd name="connsiteX4" fmla="*/ 9177 w 403784"/>
            <a:gd name="connsiteY4" fmla="*/ 1187709 h 1306286"/>
            <a:gd name="connsiteX5" fmla="*/ 77212 w 403784"/>
            <a:gd name="connsiteY5" fmla="*/ 530679 h 1306286"/>
            <a:gd name="connsiteX6" fmla="*/ 403784 w 403784"/>
            <a:gd name="connsiteY6" fmla="*/ 0 h 1306286"/>
            <a:gd name="connsiteX0" fmla="*/ 403784 w 418752"/>
            <a:gd name="connsiteY0" fmla="*/ 0 h 1306286"/>
            <a:gd name="connsiteX1" fmla="*/ 418752 w 418752"/>
            <a:gd name="connsiteY1" fmla="*/ 95250 h 1306286"/>
            <a:gd name="connsiteX2" fmla="*/ 77212 w 418752"/>
            <a:gd name="connsiteY2" fmla="*/ 777551 h 1306286"/>
            <a:gd name="connsiteX3" fmla="*/ 90818 w 418752"/>
            <a:gd name="connsiteY3" fmla="*/ 1306286 h 1306286"/>
            <a:gd name="connsiteX4" fmla="*/ 9177 w 418752"/>
            <a:gd name="connsiteY4" fmla="*/ 1187709 h 1306286"/>
            <a:gd name="connsiteX5" fmla="*/ 77212 w 418752"/>
            <a:gd name="connsiteY5" fmla="*/ 530679 h 1306286"/>
            <a:gd name="connsiteX6" fmla="*/ 403784 w 418752"/>
            <a:gd name="connsiteY6" fmla="*/ 0 h 1306286"/>
            <a:gd name="connsiteX0" fmla="*/ 403784 w 418752"/>
            <a:gd name="connsiteY0" fmla="*/ 0 h 1306286"/>
            <a:gd name="connsiteX1" fmla="*/ 418752 w 418752"/>
            <a:gd name="connsiteY1" fmla="*/ 95250 h 1306286"/>
            <a:gd name="connsiteX2" fmla="*/ 77212 w 418752"/>
            <a:gd name="connsiteY2" fmla="*/ 777551 h 1306286"/>
            <a:gd name="connsiteX3" fmla="*/ 90818 w 418752"/>
            <a:gd name="connsiteY3" fmla="*/ 1306286 h 1306286"/>
            <a:gd name="connsiteX4" fmla="*/ 9177 w 418752"/>
            <a:gd name="connsiteY4" fmla="*/ 1176823 h 1306286"/>
            <a:gd name="connsiteX5" fmla="*/ 77212 w 418752"/>
            <a:gd name="connsiteY5" fmla="*/ 530679 h 1306286"/>
            <a:gd name="connsiteX6" fmla="*/ 403784 w 418752"/>
            <a:gd name="connsiteY6" fmla="*/ 0 h 1306286"/>
            <a:gd name="connsiteX0" fmla="*/ 396179 w 411147"/>
            <a:gd name="connsiteY0" fmla="*/ 0 h 1306286"/>
            <a:gd name="connsiteX1" fmla="*/ 411147 w 411147"/>
            <a:gd name="connsiteY1" fmla="*/ 95250 h 1306286"/>
            <a:gd name="connsiteX2" fmla="*/ 69607 w 411147"/>
            <a:gd name="connsiteY2" fmla="*/ 777551 h 1306286"/>
            <a:gd name="connsiteX3" fmla="*/ 83213 w 411147"/>
            <a:gd name="connsiteY3" fmla="*/ 1306286 h 1306286"/>
            <a:gd name="connsiteX4" fmla="*/ 11097 w 411147"/>
            <a:gd name="connsiteY4" fmla="*/ 1176823 h 1306286"/>
            <a:gd name="connsiteX5" fmla="*/ 69607 w 411147"/>
            <a:gd name="connsiteY5" fmla="*/ 530679 h 1306286"/>
            <a:gd name="connsiteX6" fmla="*/ 396179 w 411147"/>
            <a:gd name="connsiteY6" fmla="*/ 0 h 13062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11147" h="1306286">
              <a:moveTo>
                <a:pt x="396179" y="0"/>
              </a:moveTo>
              <a:lnTo>
                <a:pt x="411147" y="95250"/>
              </a:lnTo>
              <a:cubicBezTo>
                <a:pt x="370326" y="265664"/>
                <a:pt x="110428" y="607137"/>
                <a:pt x="69607" y="777551"/>
              </a:cubicBezTo>
              <a:lnTo>
                <a:pt x="83213" y="1306286"/>
              </a:lnTo>
              <a:lnTo>
                <a:pt x="11097" y="1176823"/>
              </a:lnTo>
              <a:cubicBezTo>
                <a:pt x="-11582" y="913103"/>
                <a:pt x="-2964" y="716643"/>
                <a:pt x="69607" y="530679"/>
              </a:cubicBezTo>
              <a:lnTo>
                <a:pt x="396179" y="0"/>
              </a:lnTo>
              <a:close/>
            </a:path>
          </a:pathLst>
        </a:cu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22</xdr:col>
      <xdr:colOff>5076956</xdr:colOff>
      <xdr:row>8</xdr:row>
      <xdr:rowOff>1297330</xdr:rowOff>
    </xdr:from>
    <xdr:to>
      <xdr:col>22</xdr:col>
      <xdr:colOff>5488102</xdr:colOff>
      <xdr:row>8</xdr:row>
      <xdr:rowOff>2440330</xdr:rowOff>
    </xdr:to>
    <xdr:sp macro="" textlink="">
      <xdr:nvSpPr>
        <xdr:cNvPr id="119" name="TextBox 118">
          <a:extLst>
            <a:ext uri="{FF2B5EF4-FFF2-40B4-BE49-F238E27FC236}">
              <a16:creationId xmlns:a16="http://schemas.microsoft.com/office/drawing/2014/main" id="{99551963-2888-40A9-9174-2B02D7F9D823}"/>
            </a:ext>
          </a:extLst>
        </xdr:cNvPr>
        <xdr:cNvSpPr txBox="1"/>
      </xdr:nvSpPr>
      <xdr:spPr>
        <a:xfrm rot="20620867" flipH="1">
          <a:off x="37202183" y="11324557"/>
          <a:ext cx="411146" cy="1143000"/>
        </a:xfrm>
        <a:custGeom>
          <a:avLst/>
          <a:gdLst>
            <a:gd name="connsiteX0" fmla="*/ 0 w 449035"/>
            <a:gd name="connsiteY0" fmla="*/ 0 h 993321"/>
            <a:gd name="connsiteX1" fmla="*/ 449035 w 449035"/>
            <a:gd name="connsiteY1" fmla="*/ 0 h 993321"/>
            <a:gd name="connsiteX2" fmla="*/ 449035 w 449035"/>
            <a:gd name="connsiteY2" fmla="*/ 993321 h 993321"/>
            <a:gd name="connsiteX3" fmla="*/ 0 w 449035"/>
            <a:gd name="connsiteY3" fmla="*/ 993321 h 993321"/>
            <a:gd name="connsiteX4" fmla="*/ 0 w 449035"/>
            <a:gd name="connsiteY4" fmla="*/ 0 h 993321"/>
            <a:gd name="connsiteX0" fmla="*/ 489857 w 489857"/>
            <a:gd name="connsiteY0" fmla="*/ 0 h 1156607"/>
            <a:gd name="connsiteX1" fmla="*/ 449035 w 489857"/>
            <a:gd name="connsiteY1" fmla="*/ 163286 h 1156607"/>
            <a:gd name="connsiteX2" fmla="*/ 449035 w 489857"/>
            <a:gd name="connsiteY2" fmla="*/ 1156607 h 1156607"/>
            <a:gd name="connsiteX3" fmla="*/ 0 w 489857"/>
            <a:gd name="connsiteY3" fmla="*/ 1156607 h 1156607"/>
            <a:gd name="connsiteX4" fmla="*/ 489857 w 489857"/>
            <a:gd name="connsiteY4" fmla="*/ 0 h 1156607"/>
            <a:gd name="connsiteX0" fmla="*/ 489857 w 489857"/>
            <a:gd name="connsiteY0" fmla="*/ 0 h 1156607"/>
            <a:gd name="connsiteX1" fmla="*/ 449035 w 489857"/>
            <a:gd name="connsiteY1" fmla="*/ 163286 h 1156607"/>
            <a:gd name="connsiteX2" fmla="*/ 449035 w 489857"/>
            <a:gd name="connsiteY2" fmla="*/ 1156607 h 1156607"/>
            <a:gd name="connsiteX3" fmla="*/ 0 w 489857"/>
            <a:gd name="connsiteY3" fmla="*/ 1156607 h 1156607"/>
            <a:gd name="connsiteX4" fmla="*/ 163285 w 489857"/>
            <a:gd name="connsiteY4" fmla="*/ 530679 h 1156607"/>
            <a:gd name="connsiteX5" fmla="*/ 489857 w 489857"/>
            <a:gd name="connsiteY5" fmla="*/ 0 h 1156607"/>
            <a:gd name="connsiteX0" fmla="*/ 489857 w 571500"/>
            <a:gd name="connsiteY0" fmla="*/ 0 h 1156607"/>
            <a:gd name="connsiteX1" fmla="*/ 571500 w 571500"/>
            <a:gd name="connsiteY1" fmla="*/ 204107 h 1156607"/>
            <a:gd name="connsiteX2" fmla="*/ 449035 w 571500"/>
            <a:gd name="connsiteY2" fmla="*/ 1156607 h 1156607"/>
            <a:gd name="connsiteX3" fmla="*/ 0 w 571500"/>
            <a:gd name="connsiteY3" fmla="*/ 1156607 h 1156607"/>
            <a:gd name="connsiteX4" fmla="*/ 163285 w 571500"/>
            <a:gd name="connsiteY4" fmla="*/ 530679 h 1156607"/>
            <a:gd name="connsiteX5" fmla="*/ 489857 w 571500"/>
            <a:gd name="connsiteY5" fmla="*/ 0 h 1156607"/>
            <a:gd name="connsiteX0" fmla="*/ 489857 w 571500"/>
            <a:gd name="connsiteY0" fmla="*/ 0 h 1197429"/>
            <a:gd name="connsiteX1" fmla="*/ 571500 w 571500"/>
            <a:gd name="connsiteY1" fmla="*/ 204107 h 1197429"/>
            <a:gd name="connsiteX2" fmla="*/ 394606 w 571500"/>
            <a:gd name="connsiteY2" fmla="*/ 1197429 h 1197429"/>
            <a:gd name="connsiteX3" fmla="*/ 0 w 571500"/>
            <a:gd name="connsiteY3" fmla="*/ 1156607 h 1197429"/>
            <a:gd name="connsiteX4" fmla="*/ 163285 w 571500"/>
            <a:gd name="connsiteY4" fmla="*/ 530679 h 1197429"/>
            <a:gd name="connsiteX5" fmla="*/ 489857 w 571500"/>
            <a:gd name="connsiteY5" fmla="*/ 0 h 1197429"/>
            <a:gd name="connsiteX0" fmla="*/ 421821 w 503464"/>
            <a:gd name="connsiteY0" fmla="*/ 0 h 1197429"/>
            <a:gd name="connsiteX1" fmla="*/ 503464 w 503464"/>
            <a:gd name="connsiteY1" fmla="*/ 204107 h 1197429"/>
            <a:gd name="connsiteX2" fmla="*/ 326570 w 503464"/>
            <a:gd name="connsiteY2" fmla="*/ 1197429 h 1197429"/>
            <a:gd name="connsiteX3" fmla="*/ 0 w 503464"/>
            <a:gd name="connsiteY3" fmla="*/ 1156607 h 1197429"/>
            <a:gd name="connsiteX4" fmla="*/ 95249 w 503464"/>
            <a:gd name="connsiteY4" fmla="*/ 530679 h 1197429"/>
            <a:gd name="connsiteX5" fmla="*/ 421821 w 503464"/>
            <a:gd name="connsiteY5" fmla="*/ 0 h 1197429"/>
            <a:gd name="connsiteX0" fmla="*/ 427695 w 509338"/>
            <a:gd name="connsiteY0" fmla="*/ 0 h 1197429"/>
            <a:gd name="connsiteX1" fmla="*/ 509338 w 509338"/>
            <a:gd name="connsiteY1" fmla="*/ 204107 h 1197429"/>
            <a:gd name="connsiteX2" fmla="*/ 332444 w 509338"/>
            <a:gd name="connsiteY2" fmla="*/ 1197429 h 1197429"/>
            <a:gd name="connsiteX3" fmla="*/ 5874 w 509338"/>
            <a:gd name="connsiteY3" fmla="*/ 1156607 h 1197429"/>
            <a:gd name="connsiteX4" fmla="*/ 101123 w 509338"/>
            <a:gd name="connsiteY4" fmla="*/ 530679 h 1197429"/>
            <a:gd name="connsiteX5" fmla="*/ 427695 w 509338"/>
            <a:gd name="connsiteY5" fmla="*/ 0 h 1197429"/>
            <a:gd name="connsiteX0" fmla="*/ 427695 w 509338"/>
            <a:gd name="connsiteY0" fmla="*/ 0 h 1197429"/>
            <a:gd name="connsiteX1" fmla="*/ 509338 w 509338"/>
            <a:gd name="connsiteY1" fmla="*/ 204107 h 1197429"/>
            <a:gd name="connsiteX2" fmla="*/ 87516 w 509338"/>
            <a:gd name="connsiteY2" fmla="*/ 746449 h 1197429"/>
            <a:gd name="connsiteX3" fmla="*/ 332444 w 509338"/>
            <a:gd name="connsiteY3" fmla="*/ 1197429 h 1197429"/>
            <a:gd name="connsiteX4" fmla="*/ 5874 w 509338"/>
            <a:gd name="connsiteY4" fmla="*/ 1156607 h 1197429"/>
            <a:gd name="connsiteX5" fmla="*/ 101123 w 509338"/>
            <a:gd name="connsiteY5" fmla="*/ 530679 h 1197429"/>
            <a:gd name="connsiteX6" fmla="*/ 427695 w 509338"/>
            <a:gd name="connsiteY6" fmla="*/ 0 h 1197429"/>
            <a:gd name="connsiteX0" fmla="*/ 427695 w 427695"/>
            <a:gd name="connsiteY0" fmla="*/ 0 h 1197429"/>
            <a:gd name="connsiteX1" fmla="*/ 414088 w 427695"/>
            <a:gd name="connsiteY1" fmla="*/ 95250 h 1197429"/>
            <a:gd name="connsiteX2" fmla="*/ 87516 w 427695"/>
            <a:gd name="connsiteY2" fmla="*/ 746449 h 1197429"/>
            <a:gd name="connsiteX3" fmla="*/ 332444 w 427695"/>
            <a:gd name="connsiteY3" fmla="*/ 1197429 h 1197429"/>
            <a:gd name="connsiteX4" fmla="*/ 5874 w 427695"/>
            <a:gd name="connsiteY4" fmla="*/ 1156607 h 1197429"/>
            <a:gd name="connsiteX5" fmla="*/ 101123 w 427695"/>
            <a:gd name="connsiteY5" fmla="*/ 530679 h 1197429"/>
            <a:gd name="connsiteX6" fmla="*/ 427695 w 427695"/>
            <a:gd name="connsiteY6" fmla="*/ 0 h 1197429"/>
            <a:gd name="connsiteX0" fmla="*/ 427695 w 427695"/>
            <a:gd name="connsiteY0" fmla="*/ 0 h 1306286"/>
            <a:gd name="connsiteX1" fmla="*/ 414088 w 427695"/>
            <a:gd name="connsiteY1" fmla="*/ 95250 h 1306286"/>
            <a:gd name="connsiteX2" fmla="*/ 87516 w 427695"/>
            <a:gd name="connsiteY2" fmla="*/ 746449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27695 w 427695"/>
            <a:gd name="connsiteY0" fmla="*/ 0 h 1306286"/>
            <a:gd name="connsiteX1" fmla="*/ 414088 w 427695"/>
            <a:gd name="connsiteY1" fmla="*/ 95250 h 1306286"/>
            <a:gd name="connsiteX2" fmla="*/ 33088 w 427695"/>
            <a:gd name="connsiteY2" fmla="*/ 746449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27695 w 427695"/>
            <a:gd name="connsiteY0" fmla="*/ 0 h 1306286"/>
            <a:gd name="connsiteX1" fmla="*/ 414088 w 427695"/>
            <a:gd name="connsiteY1" fmla="*/ 95250 h 1306286"/>
            <a:gd name="connsiteX2" fmla="*/ 73909 w 427695"/>
            <a:gd name="connsiteY2" fmla="*/ 762000 h 1306286"/>
            <a:gd name="connsiteX3" fmla="*/ 114729 w 427695"/>
            <a:gd name="connsiteY3" fmla="*/ 1306286 h 1306286"/>
            <a:gd name="connsiteX4" fmla="*/ 5874 w 427695"/>
            <a:gd name="connsiteY4" fmla="*/ 1156607 h 1306286"/>
            <a:gd name="connsiteX5" fmla="*/ 101123 w 427695"/>
            <a:gd name="connsiteY5" fmla="*/ 530679 h 1306286"/>
            <a:gd name="connsiteX6" fmla="*/ 427695 w 427695"/>
            <a:gd name="connsiteY6" fmla="*/ 0 h 1306286"/>
            <a:gd name="connsiteX0" fmla="*/ 403784 w 403784"/>
            <a:gd name="connsiteY0" fmla="*/ 0 h 1306286"/>
            <a:gd name="connsiteX1" fmla="*/ 390177 w 403784"/>
            <a:gd name="connsiteY1" fmla="*/ 95250 h 1306286"/>
            <a:gd name="connsiteX2" fmla="*/ 49998 w 403784"/>
            <a:gd name="connsiteY2" fmla="*/ 762000 h 1306286"/>
            <a:gd name="connsiteX3" fmla="*/ 90818 w 403784"/>
            <a:gd name="connsiteY3" fmla="*/ 1306286 h 1306286"/>
            <a:gd name="connsiteX4" fmla="*/ 9177 w 403784"/>
            <a:gd name="connsiteY4" fmla="*/ 1187709 h 1306286"/>
            <a:gd name="connsiteX5" fmla="*/ 77212 w 403784"/>
            <a:gd name="connsiteY5" fmla="*/ 530679 h 1306286"/>
            <a:gd name="connsiteX6" fmla="*/ 403784 w 403784"/>
            <a:gd name="connsiteY6" fmla="*/ 0 h 1306286"/>
            <a:gd name="connsiteX0" fmla="*/ 403784 w 403784"/>
            <a:gd name="connsiteY0" fmla="*/ 0 h 1306286"/>
            <a:gd name="connsiteX1" fmla="*/ 390177 w 403784"/>
            <a:gd name="connsiteY1" fmla="*/ 95250 h 1306286"/>
            <a:gd name="connsiteX2" fmla="*/ 77212 w 403784"/>
            <a:gd name="connsiteY2" fmla="*/ 777551 h 1306286"/>
            <a:gd name="connsiteX3" fmla="*/ 90818 w 403784"/>
            <a:gd name="connsiteY3" fmla="*/ 1306286 h 1306286"/>
            <a:gd name="connsiteX4" fmla="*/ 9177 w 403784"/>
            <a:gd name="connsiteY4" fmla="*/ 1187709 h 1306286"/>
            <a:gd name="connsiteX5" fmla="*/ 77212 w 403784"/>
            <a:gd name="connsiteY5" fmla="*/ 530679 h 1306286"/>
            <a:gd name="connsiteX6" fmla="*/ 403784 w 403784"/>
            <a:gd name="connsiteY6" fmla="*/ 0 h 1306286"/>
            <a:gd name="connsiteX0" fmla="*/ 403784 w 418752"/>
            <a:gd name="connsiteY0" fmla="*/ 0 h 1306286"/>
            <a:gd name="connsiteX1" fmla="*/ 418752 w 418752"/>
            <a:gd name="connsiteY1" fmla="*/ 95250 h 1306286"/>
            <a:gd name="connsiteX2" fmla="*/ 77212 w 418752"/>
            <a:gd name="connsiteY2" fmla="*/ 777551 h 1306286"/>
            <a:gd name="connsiteX3" fmla="*/ 90818 w 418752"/>
            <a:gd name="connsiteY3" fmla="*/ 1306286 h 1306286"/>
            <a:gd name="connsiteX4" fmla="*/ 9177 w 418752"/>
            <a:gd name="connsiteY4" fmla="*/ 1187709 h 1306286"/>
            <a:gd name="connsiteX5" fmla="*/ 77212 w 418752"/>
            <a:gd name="connsiteY5" fmla="*/ 530679 h 1306286"/>
            <a:gd name="connsiteX6" fmla="*/ 403784 w 418752"/>
            <a:gd name="connsiteY6" fmla="*/ 0 h 1306286"/>
            <a:gd name="connsiteX0" fmla="*/ 403784 w 418752"/>
            <a:gd name="connsiteY0" fmla="*/ 0 h 1306286"/>
            <a:gd name="connsiteX1" fmla="*/ 418752 w 418752"/>
            <a:gd name="connsiteY1" fmla="*/ 95250 h 1306286"/>
            <a:gd name="connsiteX2" fmla="*/ 77212 w 418752"/>
            <a:gd name="connsiteY2" fmla="*/ 777551 h 1306286"/>
            <a:gd name="connsiteX3" fmla="*/ 90818 w 418752"/>
            <a:gd name="connsiteY3" fmla="*/ 1306286 h 1306286"/>
            <a:gd name="connsiteX4" fmla="*/ 9177 w 418752"/>
            <a:gd name="connsiteY4" fmla="*/ 1176823 h 1306286"/>
            <a:gd name="connsiteX5" fmla="*/ 77212 w 418752"/>
            <a:gd name="connsiteY5" fmla="*/ 530679 h 1306286"/>
            <a:gd name="connsiteX6" fmla="*/ 403784 w 418752"/>
            <a:gd name="connsiteY6" fmla="*/ 0 h 1306286"/>
            <a:gd name="connsiteX0" fmla="*/ 396179 w 411147"/>
            <a:gd name="connsiteY0" fmla="*/ 0 h 1306286"/>
            <a:gd name="connsiteX1" fmla="*/ 411147 w 411147"/>
            <a:gd name="connsiteY1" fmla="*/ 95250 h 1306286"/>
            <a:gd name="connsiteX2" fmla="*/ 69607 w 411147"/>
            <a:gd name="connsiteY2" fmla="*/ 777551 h 1306286"/>
            <a:gd name="connsiteX3" fmla="*/ 83213 w 411147"/>
            <a:gd name="connsiteY3" fmla="*/ 1306286 h 1306286"/>
            <a:gd name="connsiteX4" fmla="*/ 11097 w 411147"/>
            <a:gd name="connsiteY4" fmla="*/ 1176823 h 1306286"/>
            <a:gd name="connsiteX5" fmla="*/ 69607 w 411147"/>
            <a:gd name="connsiteY5" fmla="*/ 530679 h 1306286"/>
            <a:gd name="connsiteX6" fmla="*/ 396179 w 411147"/>
            <a:gd name="connsiteY6" fmla="*/ 0 h 13062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11147" h="1306286">
              <a:moveTo>
                <a:pt x="396179" y="0"/>
              </a:moveTo>
              <a:lnTo>
                <a:pt x="411147" y="95250"/>
              </a:lnTo>
              <a:cubicBezTo>
                <a:pt x="370326" y="265664"/>
                <a:pt x="110428" y="607137"/>
                <a:pt x="69607" y="777551"/>
              </a:cubicBezTo>
              <a:lnTo>
                <a:pt x="83213" y="1306286"/>
              </a:lnTo>
              <a:lnTo>
                <a:pt x="11097" y="1176823"/>
              </a:lnTo>
              <a:cubicBezTo>
                <a:pt x="-11582" y="913103"/>
                <a:pt x="-2964" y="716643"/>
                <a:pt x="69607" y="530679"/>
              </a:cubicBezTo>
              <a:lnTo>
                <a:pt x="396179" y="0"/>
              </a:lnTo>
              <a:close/>
            </a:path>
          </a:pathLst>
        </a:cu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22</xdr:col>
      <xdr:colOff>5524498</xdr:colOff>
      <xdr:row>8</xdr:row>
      <xdr:rowOff>2874817</xdr:rowOff>
    </xdr:from>
    <xdr:ext cx="116281" cy="282039"/>
    <xdr:sp macro="" textlink="">
      <xdr:nvSpPr>
        <xdr:cNvPr id="120" name="TextBox 119">
          <a:extLst>
            <a:ext uri="{FF2B5EF4-FFF2-40B4-BE49-F238E27FC236}">
              <a16:creationId xmlns:a16="http://schemas.microsoft.com/office/drawing/2014/main" id="{11E6F8D0-7493-BD0D-BC12-95743418114E}"/>
            </a:ext>
          </a:extLst>
        </xdr:cNvPr>
        <xdr:cNvSpPr txBox="1"/>
      </xdr:nvSpPr>
      <xdr:spPr>
        <a:xfrm rot="21025974" flipH="1">
          <a:off x="37596534" y="12930496"/>
          <a:ext cx="116281" cy="282039"/>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solidFill>
              <a:srgbClr val="FF0000"/>
            </a:solidFill>
          </a:endParaRPr>
        </a:p>
      </xdr:txBody>
    </xdr:sp>
    <xdr:clientData/>
  </xdr:oneCellAnchor>
  <xdr:oneCellAnchor>
    <xdr:from>
      <xdr:col>22</xdr:col>
      <xdr:colOff>4098470</xdr:colOff>
      <xdr:row>8</xdr:row>
      <xdr:rowOff>2918360</xdr:rowOff>
    </xdr:from>
    <xdr:ext cx="116281" cy="264560"/>
    <xdr:sp macro="" textlink="">
      <xdr:nvSpPr>
        <xdr:cNvPr id="121" name="TextBox 120">
          <a:extLst>
            <a:ext uri="{FF2B5EF4-FFF2-40B4-BE49-F238E27FC236}">
              <a16:creationId xmlns:a16="http://schemas.microsoft.com/office/drawing/2014/main" id="{412D2736-CB30-43C5-AB33-A443C77792B6}"/>
            </a:ext>
          </a:extLst>
        </xdr:cNvPr>
        <xdr:cNvSpPr txBox="1"/>
      </xdr:nvSpPr>
      <xdr:spPr>
        <a:xfrm rot="20568062" flipH="1">
          <a:off x="36170506" y="12974039"/>
          <a:ext cx="116281" cy="26456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b="1">
            <a:solidFill>
              <a:srgbClr val="FF0000"/>
            </a:solidFill>
          </a:endParaRPr>
        </a:p>
      </xdr:txBody>
    </xdr:sp>
    <xdr:clientData/>
  </xdr:oneCellAnchor>
  <xdr:oneCellAnchor>
    <xdr:from>
      <xdr:col>22</xdr:col>
      <xdr:colOff>1828798</xdr:colOff>
      <xdr:row>8</xdr:row>
      <xdr:rowOff>3179617</xdr:rowOff>
    </xdr:from>
    <xdr:ext cx="116281" cy="264560"/>
    <xdr:sp macro="" textlink="">
      <xdr:nvSpPr>
        <xdr:cNvPr id="122" name="TextBox 121">
          <a:extLst>
            <a:ext uri="{FF2B5EF4-FFF2-40B4-BE49-F238E27FC236}">
              <a16:creationId xmlns:a16="http://schemas.microsoft.com/office/drawing/2014/main" id="{9010393A-30EB-4F30-B253-ED3147F0DA01}"/>
            </a:ext>
          </a:extLst>
        </xdr:cNvPr>
        <xdr:cNvSpPr txBox="1"/>
      </xdr:nvSpPr>
      <xdr:spPr>
        <a:xfrm rot="20638660" flipH="1">
          <a:off x="33900834" y="13235296"/>
          <a:ext cx="116281" cy="26456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b="1">
            <a:solidFill>
              <a:srgbClr val="FF0000"/>
            </a:solidFill>
          </a:endParaRPr>
        </a:p>
      </xdr:txBody>
    </xdr:sp>
    <xdr:clientData/>
  </xdr:oneCellAnchor>
  <xdr:oneCellAnchor>
    <xdr:from>
      <xdr:col>21</xdr:col>
      <xdr:colOff>702128</xdr:colOff>
      <xdr:row>8</xdr:row>
      <xdr:rowOff>3495303</xdr:rowOff>
    </xdr:from>
    <xdr:ext cx="116281" cy="264560"/>
    <xdr:sp macro="" textlink="">
      <xdr:nvSpPr>
        <xdr:cNvPr id="123" name="TextBox 122">
          <a:extLst>
            <a:ext uri="{FF2B5EF4-FFF2-40B4-BE49-F238E27FC236}">
              <a16:creationId xmlns:a16="http://schemas.microsoft.com/office/drawing/2014/main" id="{7343B82A-0989-4598-9D83-1C17AD5F47BF}"/>
            </a:ext>
          </a:extLst>
        </xdr:cNvPr>
        <xdr:cNvSpPr txBox="1"/>
      </xdr:nvSpPr>
      <xdr:spPr>
        <a:xfrm rot="20816530" flipH="1">
          <a:off x="31576735" y="13550982"/>
          <a:ext cx="116281" cy="26456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b="1">
            <a:solidFill>
              <a:srgbClr val="FF0000"/>
            </a:solidFill>
          </a:endParaRPr>
        </a:p>
      </xdr:txBody>
    </xdr:sp>
    <xdr:clientData/>
  </xdr:oneCellAnchor>
  <xdr:oneCellAnchor>
    <xdr:from>
      <xdr:col>19</xdr:col>
      <xdr:colOff>908956</xdr:colOff>
      <xdr:row>8</xdr:row>
      <xdr:rowOff>3919845</xdr:rowOff>
    </xdr:from>
    <xdr:ext cx="116281" cy="264560"/>
    <xdr:sp macro="" textlink="">
      <xdr:nvSpPr>
        <xdr:cNvPr id="124" name="TextBox 123">
          <a:extLst>
            <a:ext uri="{FF2B5EF4-FFF2-40B4-BE49-F238E27FC236}">
              <a16:creationId xmlns:a16="http://schemas.microsoft.com/office/drawing/2014/main" id="{0FE031BD-B829-431A-99E4-2EE7D12A8232}"/>
            </a:ext>
          </a:extLst>
        </xdr:cNvPr>
        <xdr:cNvSpPr txBox="1"/>
      </xdr:nvSpPr>
      <xdr:spPr>
        <a:xfrm rot="20681573" flipH="1">
          <a:off x="29388706" y="13975524"/>
          <a:ext cx="116281" cy="26456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b="1">
            <a:solidFill>
              <a:srgbClr val="FF0000"/>
            </a:solidFill>
          </a:endParaRPr>
        </a:p>
      </xdr:txBody>
    </xdr:sp>
    <xdr:clientData/>
  </xdr:oneCellAnchor>
  <xdr:twoCellAnchor>
    <xdr:from>
      <xdr:col>19</xdr:col>
      <xdr:colOff>1152102</xdr:colOff>
      <xdr:row>8</xdr:row>
      <xdr:rowOff>315813</xdr:rowOff>
    </xdr:from>
    <xdr:to>
      <xdr:col>22</xdr:col>
      <xdr:colOff>2628109</xdr:colOff>
      <xdr:row>8</xdr:row>
      <xdr:rowOff>982563</xdr:rowOff>
    </xdr:to>
    <xdr:sp macro="" textlink="">
      <xdr:nvSpPr>
        <xdr:cNvPr id="107" name="Rectangle 106">
          <a:extLst>
            <a:ext uri="{FF2B5EF4-FFF2-40B4-BE49-F238E27FC236}">
              <a16:creationId xmlns:a16="http://schemas.microsoft.com/office/drawing/2014/main" id="{F21FB8D8-2580-4693-958B-DC6A0D840461}"/>
            </a:ext>
          </a:extLst>
        </xdr:cNvPr>
        <xdr:cNvSpPr/>
      </xdr:nvSpPr>
      <xdr:spPr bwMode="auto">
        <a:xfrm>
          <a:off x="29631852" y="10388501"/>
          <a:ext cx="5047882"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baseline="0"/>
            <a:t>Release Tape Assembly</a:t>
          </a:r>
          <a:r>
            <a:rPr lang="en-IN" sz="2400"/>
            <a:t> </a:t>
          </a:r>
        </a:p>
      </xdr:txBody>
    </xdr:sp>
    <xdr:clientData/>
  </xdr:twoCellAnchor>
  <xdr:twoCellAnchor>
    <xdr:from>
      <xdr:col>19</xdr:col>
      <xdr:colOff>707572</xdr:colOff>
      <xdr:row>8</xdr:row>
      <xdr:rowOff>3741964</xdr:rowOff>
    </xdr:from>
    <xdr:to>
      <xdr:col>20</xdr:col>
      <xdr:colOff>27214</xdr:colOff>
      <xdr:row>8</xdr:row>
      <xdr:rowOff>4354286</xdr:rowOff>
    </xdr:to>
    <xdr:sp macro="" textlink="">
      <xdr:nvSpPr>
        <xdr:cNvPr id="108" name="Oval 107">
          <a:extLst>
            <a:ext uri="{FF2B5EF4-FFF2-40B4-BE49-F238E27FC236}">
              <a16:creationId xmlns:a16="http://schemas.microsoft.com/office/drawing/2014/main" id="{70F4F01F-576D-60F6-A4E7-EF8085F679D6}"/>
            </a:ext>
          </a:extLst>
        </xdr:cNvPr>
        <xdr:cNvSpPr/>
      </xdr:nvSpPr>
      <xdr:spPr bwMode="auto">
        <a:xfrm>
          <a:off x="29187322" y="13797643"/>
          <a:ext cx="517071" cy="612322"/>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21</xdr:col>
      <xdr:colOff>492580</xdr:colOff>
      <xdr:row>8</xdr:row>
      <xdr:rowOff>3336471</xdr:rowOff>
    </xdr:from>
    <xdr:to>
      <xdr:col>21</xdr:col>
      <xdr:colOff>1009651</xdr:colOff>
      <xdr:row>8</xdr:row>
      <xdr:rowOff>3948793</xdr:rowOff>
    </xdr:to>
    <xdr:sp macro="" textlink="">
      <xdr:nvSpPr>
        <xdr:cNvPr id="109" name="Oval 108">
          <a:extLst>
            <a:ext uri="{FF2B5EF4-FFF2-40B4-BE49-F238E27FC236}">
              <a16:creationId xmlns:a16="http://schemas.microsoft.com/office/drawing/2014/main" id="{51176C79-29DF-4D77-A88E-9A579A6B88C9}"/>
            </a:ext>
          </a:extLst>
        </xdr:cNvPr>
        <xdr:cNvSpPr/>
      </xdr:nvSpPr>
      <xdr:spPr bwMode="auto">
        <a:xfrm>
          <a:off x="31367187" y="13392150"/>
          <a:ext cx="517071" cy="612322"/>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1651908</xdr:colOff>
      <xdr:row>8</xdr:row>
      <xdr:rowOff>2985406</xdr:rowOff>
    </xdr:from>
    <xdr:to>
      <xdr:col>22</xdr:col>
      <xdr:colOff>2168979</xdr:colOff>
      <xdr:row>8</xdr:row>
      <xdr:rowOff>3597728</xdr:rowOff>
    </xdr:to>
    <xdr:sp macro="" textlink="">
      <xdr:nvSpPr>
        <xdr:cNvPr id="110" name="Oval 109">
          <a:extLst>
            <a:ext uri="{FF2B5EF4-FFF2-40B4-BE49-F238E27FC236}">
              <a16:creationId xmlns:a16="http://schemas.microsoft.com/office/drawing/2014/main" id="{17801BEA-321F-4F47-9F3D-4A636D86EDA6}"/>
            </a:ext>
          </a:extLst>
        </xdr:cNvPr>
        <xdr:cNvSpPr/>
      </xdr:nvSpPr>
      <xdr:spPr bwMode="auto">
        <a:xfrm>
          <a:off x="33723944" y="13041085"/>
          <a:ext cx="517071" cy="612322"/>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3858987</xdr:colOff>
      <xdr:row>8</xdr:row>
      <xdr:rowOff>2743199</xdr:rowOff>
    </xdr:from>
    <xdr:to>
      <xdr:col>22</xdr:col>
      <xdr:colOff>4376058</xdr:colOff>
      <xdr:row>8</xdr:row>
      <xdr:rowOff>3355521</xdr:rowOff>
    </xdr:to>
    <xdr:sp macro="" textlink="">
      <xdr:nvSpPr>
        <xdr:cNvPr id="111" name="Oval 110">
          <a:extLst>
            <a:ext uri="{FF2B5EF4-FFF2-40B4-BE49-F238E27FC236}">
              <a16:creationId xmlns:a16="http://schemas.microsoft.com/office/drawing/2014/main" id="{86EF821A-06BE-4D2A-9B4E-16EA159A93EE}"/>
            </a:ext>
          </a:extLst>
        </xdr:cNvPr>
        <xdr:cNvSpPr/>
      </xdr:nvSpPr>
      <xdr:spPr bwMode="auto">
        <a:xfrm>
          <a:off x="35931023" y="12798878"/>
          <a:ext cx="517071" cy="612322"/>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5331280</xdr:colOff>
      <xdr:row>8</xdr:row>
      <xdr:rowOff>2705099</xdr:rowOff>
    </xdr:from>
    <xdr:to>
      <xdr:col>22</xdr:col>
      <xdr:colOff>5848351</xdr:colOff>
      <xdr:row>8</xdr:row>
      <xdr:rowOff>3317421</xdr:rowOff>
    </xdr:to>
    <xdr:sp macro="" textlink="">
      <xdr:nvSpPr>
        <xdr:cNvPr id="114" name="Oval 113">
          <a:extLst>
            <a:ext uri="{FF2B5EF4-FFF2-40B4-BE49-F238E27FC236}">
              <a16:creationId xmlns:a16="http://schemas.microsoft.com/office/drawing/2014/main" id="{43DDC028-9858-4A63-B6CA-216DA9A35E5B}"/>
            </a:ext>
          </a:extLst>
        </xdr:cNvPr>
        <xdr:cNvSpPr/>
      </xdr:nvSpPr>
      <xdr:spPr bwMode="auto">
        <a:xfrm>
          <a:off x="37403316" y="12760778"/>
          <a:ext cx="517071" cy="612322"/>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19</xdr:col>
      <xdr:colOff>304800</xdr:colOff>
      <xdr:row>1</xdr:row>
      <xdr:rowOff>123824</xdr:rowOff>
    </xdr:from>
    <xdr:to>
      <xdr:col>19</xdr:col>
      <xdr:colOff>487680</xdr:colOff>
      <xdr:row>1</xdr:row>
      <xdr:rowOff>306704</xdr:rowOff>
    </xdr:to>
    <xdr:sp macro="" textlink="">
      <xdr:nvSpPr>
        <xdr:cNvPr id="2" name="Oval 213">
          <a:extLst>
            <a:ext uri="{FF2B5EF4-FFF2-40B4-BE49-F238E27FC236}">
              <a16:creationId xmlns:a16="http://schemas.microsoft.com/office/drawing/2014/main" id="{27889745-C70B-4409-826A-B133007A2621}"/>
            </a:ext>
          </a:extLst>
        </xdr:cNvPr>
        <xdr:cNvSpPr>
          <a:spLocks noChangeArrowheads="1"/>
        </xdr:cNvSpPr>
      </xdr:nvSpPr>
      <xdr:spPr bwMode="auto">
        <a:xfrm>
          <a:off x="28784550" y="123824"/>
          <a:ext cx="182880" cy="182880"/>
        </a:xfrm>
        <a:prstGeom prst="ellipse">
          <a:avLst/>
        </a:prstGeom>
        <a:solidFill>
          <a:srgbClr val="008000"/>
        </a:solidFill>
        <a:ln w="9525">
          <a:solidFill>
            <a:srgbClr val="000000"/>
          </a:solidFill>
          <a:round/>
          <a:headEnd/>
          <a:tailEnd/>
        </a:ln>
      </xdr:spPr>
    </xdr:sp>
    <xdr:clientData/>
  </xdr:twoCellAnchor>
  <xdr:twoCellAnchor>
    <xdr:from>
      <xdr:col>19</xdr:col>
      <xdr:colOff>314325</xdr:colOff>
      <xdr:row>2</xdr:row>
      <xdr:rowOff>142875</xdr:rowOff>
    </xdr:from>
    <xdr:to>
      <xdr:col>19</xdr:col>
      <xdr:colOff>497205</xdr:colOff>
      <xdr:row>2</xdr:row>
      <xdr:rowOff>325755</xdr:rowOff>
    </xdr:to>
    <xdr:sp macro="" textlink="">
      <xdr:nvSpPr>
        <xdr:cNvPr id="3" name="Rectangle 214">
          <a:extLst>
            <a:ext uri="{FF2B5EF4-FFF2-40B4-BE49-F238E27FC236}">
              <a16:creationId xmlns:a16="http://schemas.microsoft.com/office/drawing/2014/main" id="{D1D05FED-52EC-4CED-97EA-48590799E7B2}"/>
            </a:ext>
          </a:extLst>
        </xdr:cNvPr>
        <xdr:cNvSpPr>
          <a:spLocks noChangeArrowheads="1"/>
        </xdr:cNvSpPr>
      </xdr:nvSpPr>
      <xdr:spPr bwMode="auto">
        <a:xfrm>
          <a:off x="28794075" y="1066800"/>
          <a:ext cx="182880" cy="182880"/>
        </a:xfrm>
        <a:prstGeom prst="rect">
          <a:avLst/>
        </a:prstGeom>
        <a:solidFill>
          <a:srgbClr val="0000FF"/>
        </a:solidFill>
        <a:ln w="9525">
          <a:solidFill>
            <a:srgbClr val="000000"/>
          </a:solidFill>
          <a:miter lim="800000"/>
          <a:headEnd/>
          <a:tailEnd/>
        </a:ln>
      </xdr:spPr>
    </xdr:sp>
    <xdr:clientData/>
  </xdr:twoCellAnchor>
  <xdr:twoCellAnchor>
    <xdr:from>
      <xdr:col>19</xdr:col>
      <xdr:colOff>304799</xdr:colOff>
      <xdr:row>3</xdr:row>
      <xdr:rowOff>104774</xdr:rowOff>
    </xdr:from>
    <xdr:to>
      <xdr:col>19</xdr:col>
      <xdr:colOff>487679</xdr:colOff>
      <xdr:row>3</xdr:row>
      <xdr:rowOff>287654</xdr:rowOff>
    </xdr:to>
    <xdr:sp macro="" textlink="">
      <xdr:nvSpPr>
        <xdr:cNvPr id="4" name="AutoShape 215">
          <a:extLst>
            <a:ext uri="{FF2B5EF4-FFF2-40B4-BE49-F238E27FC236}">
              <a16:creationId xmlns:a16="http://schemas.microsoft.com/office/drawing/2014/main" id="{0662750D-1912-4115-9076-A38F3D885C22}"/>
            </a:ext>
          </a:extLst>
        </xdr:cNvPr>
        <xdr:cNvSpPr>
          <a:spLocks noChangeArrowheads="1"/>
        </xdr:cNvSpPr>
      </xdr:nvSpPr>
      <xdr:spPr bwMode="auto">
        <a:xfrm>
          <a:off x="28784549" y="1952624"/>
          <a:ext cx="182880" cy="182880"/>
        </a:xfrm>
        <a:prstGeom prst="triangle">
          <a:avLst>
            <a:gd name="adj" fmla="val 50000"/>
          </a:avLst>
        </a:prstGeom>
        <a:solidFill>
          <a:srgbClr val="FF00FF"/>
        </a:solidFill>
        <a:ln w="9525">
          <a:solidFill>
            <a:srgbClr val="000000"/>
          </a:solidFill>
          <a:miter lim="800000"/>
          <a:headEnd/>
          <a:tailEnd/>
        </a:ln>
      </xdr:spPr>
    </xdr:sp>
    <xdr:clientData/>
  </xdr:twoCellAnchor>
  <xdr:twoCellAnchor>
    <xdr:from>
      <xdr:col>19</xdr:col>
      <xdr:colOff>238124</xdr:colOff>
      <xdr:row>4</xdr:row>
      <xdr:rowOff>85723</xdr:rowOff>
    </xdr:from>
    <xdr:to>
      <xdr:col>19</xdr:col>
      <xdr:colOff>512444</xdr:colOff>
      <xdr:row>4</xdr:row>
      <xdr:rowOff>268603</xdr:rowOff>
    </xdr:to>
    <xdr:sp macro="" textlink="">
      <xdr:nvSpPr>
        <xdr:cNvPr id="5" name="Freeform 3">
          <a:extLst>
            <a:ext uri="{FF2B5EF4-FFF2-40B4-BE49-F238E27FC236}">
              <a16:creationId xmlns:a16="http://schemas.microsoft.com/office/drawing/2014/main" id="{8B51DA08-2795-4DB0-A529-38674537256A}"/>
            </a:ext>
          </a:extLst>
        </xdr:cNvPr>
        <xdr:cNvSpPr>
          <a:spLocks/>
        </xdr:cNvSpPr>
      </xdr:nvSpPr>
      <xdr:spPr bwMode="auto">
        <a:xfrm>
          <a:off x="28717874" y="2857498"/>
          <a:ext cx="274320" cy="182880"/>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lgn="ctr">
          <a:solidFill>
            <a:srgbClr val="000000"/>
          </a:solidFill>
          <a:round/>
          <a:headEnd/>
          <a:tailEnd/>
        </a:ln>
      </xdr:spPr>
    </xdr:sp>
    <xdr:clientData/>
  </xdr:twoCellAnchor>
  <xdr:twoCellAnchor editAs="oneCell">
    <xdr:from>
      <xdr:col>7</xdr:col>
      <xdr:colOff>322512</xdr:colOff>
      <xdr:row>1</xdr:row>
      <xdr:rowOff>100014</xdr:rowOff>
    </xdr:from>
    <xdr:to>
      <xdr:col>13</xdr:col>
      <xdr:colOff>833437</xdr:colOff>
      <xdr:row>5</xdr:row>
      <xdr:rowOff>95250</xdr:rowOff>
    </xdr:to>
    <xdr:pic>
      <xdr:nvPicPr>
        <xdr:cNvPr id="6" name="Picture 43">
          <a:extLst>
            <a:ext uri="{FF2B5EF4-FFF2-40B4-BE49-F238E27FC236}">
              <a16:creationId xmlns:a16="http://schemas.microsoft.com/office/drawing/2014/main" id="{4068C197-B52E-430A-96F5-31E163BA86E9}"/>
            </a:ext>
          </a:extLst>
        </xdr:cNvPr>
        <xdr:cNvPicPr>
          <a:picLocks noChangeAspect="1"/>
        </xdr:cNvPicPr>
      </xdr:nvPicPr>
      <xdr:blipFill>
        <a:blip xmlns:r="http://schemas.openxmlformats.org/officeDocument/2006/relationships" r:embed="rId1" cstate="print"/>
        <a:srcRect/>
        <a:stretch>
          <a:fillRect/>
        </a:stretch>
      </xdr:blipFill>
      <xdr:spPr bwMode="auto">
        <a:xfrm>
          <a:off x="10666662" y="100014"/>
          <a:ext cx="8169025" cy="3690936"/>
        </a:xfrm>
        <a:prstGeom prst="rect">
          <a:avLst/>
        </a:prstGeom>
        <a:noFill/>
        <a:ln w="9525">
          <a:noFill/>
          <a:miter lim="800000"/>
          <a:headEnd/>
          <a:tailEnd/>
        </a:ln>
      </xdr:spPr>
    </xdr:pic>
    <xdr:clientData/>
  </xdr:twoCellAnchor>
  <xdr:twoCellAnchor>
    <xdr:from>
      <xdr:col>0</xdr:col>
      <xdr:colOff>238126</xdr:colOff>
      <xdr:row>10</xdr:row>
      <xdr:rowOff>226068</xdr:rowOff>
    </xdr:from>
    <xdr:to>
      <xdr:col>0</xdr:col>
      <xdr:colOff>952500</xdr:colOff>
      <xdr:row>13</xdr:row>
      <xdr:rowOff>57150</xdr:rowOff>
    </xdr:to>
    <xdr:sp macro="" textlink="">
      <xdr:nvSpPr>
        <xdr:cNvPr id="7" name="Freeform 3">
          <a:extLst>
            <a:ext uri="{FF2B5EF4-FFF2-40B4-BE49-F238E27FC236}">
              <a16:creationId xmlns:a16="http://schemas.microsoft.com/office/drawing/2014/main" id="{9E55A28D-3850-42BC-9150-46BA9BC7A60B}"/>
            </a:ext>
          </a:extLst>
        </xdr:cNvPr>
        <xdr:cNvSpPr>
          <a:spLocks/>
        </xdr:cNvSpPr>
      </xdr:nvSpPr>
      <xdr:spPr bwMode="auto">
        <a:xfrm>
          <a:off x="238126" y="16008993"/>
          <a:ext cx="714374" cy="1697982"/>
        </a:xfrm>
        <a:custGeom>
          <a:avLst/>
          <a:gdLst>
            <a:gd name="T0" fmla="*/ 2147483647 w 174"/>
            <a:gd name="T1" fmla="*/ 2147483647 h 149"/>
            <a:gd name="T2" fmla="*/ 2147483647 w 174"/>
            <a:gd name="T3" fmla="*/ 0 h 149"/>
            <a:gd name="T4" fmla="*/ 2147483647 w 174"/>
            <a:gd name="T5" fmla="*/ 0 h 149"/>
            <a:gd name="T6" fmla="*/ 2147483647 w 174"/>
            <a:gd name="T7" fmla="*/ 2147483647 h 149"/>
            <a:gd name="T8" fmla="*/ 2147483647 w 174"/>
            <a:gd name="T9" fmla="*/ 2147483647 h 149"/>
            <a:gd name="T10" fmla="*/ 2147483647 w 174"/>
            <a:gd name="T11" fmla="*/ 2147483647 h 149"/>
            <a:gd name="T12" fmla="*/ 2147483647 w 174"/>
            <a:gd name="T13" fmla="*/ 2147483647 h 149"/>
            <a:gd name="T14" fmla="*/ 2147483647 w 174"/>
            <a:gd name="T15" fmla="*/ 2147483647 h 149"/>
            <a:gd name="T16" fmla="*/ 2147483647 w 174"/>
            <a:gd name="T17" fmla="*/ 2147483647 h 149"/>
            <a:gd name="T18" fmla="*/ 2147483647 w 174"/>
            <a:gd name="T19" fmla="*/ 2147483647 h 149"/>
            <a:gd name="T20" fmla="*/ 0 w 174"/>
            <a:gd name="T21" fmla="*/ 2147483647 h 149"/>
            <a:gd name="T22" fmla="*/ 0 w 174"/>
            <a:gd name="T23" fmla="*/ 2147483647 h 149"/>
            <a:gd name="T24" fmla="*/ 2147483647 w 174"/>
            <a:gd name="T25" fmla="*/ 2147483647 h 14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74"/>
            <a:gd name="T40" fmla="*/ 0 h 149"/>
            <a:gd name="T41" fmla="*/ 174 w 174"/>
            <a:gd name="T42" fmla="*/ 149 h 14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74" h="149">
              <a:moveTo>
                <a:pt x="58" y="50"/>
              </a:moveTo>
              <a:lnTo>
                <a:pt x="58" y="0"/>
              </a:lnTo>
              <a:lnTo>
                <a:pt x="116" y="0"/>
              </a:lnTo>
              <a:lnTo>
                <a:pt x="116" y="50"/>
              </a:lnTo>
              <a:lnTo>
                <a:pt x="174" y="50"/>
              </a:lnTo>
              <a:lnTo>
                <a:pt x="174" y="100"/>
              </a:lnTo>
              <a:lnTo>
                <a:pt x="116" y="100"/>
              </a:lnTo>
              <a:lnTo>
                <a:pt x="116" y="149"/>
              </a:lnTo>
              <a:lnTo>
                <a:pt x="58" y="149"/>
              </a:lnTo>
              <a:lnTo>
                <a:pt x="58" y="100"/>
              </a:lnTo>
              <a:lnTo>
                <a:pt x="0" y="100"/>
              </a:lnTo>
              <a:lnTo>
                <a:pt x="0" y="50"/>
              </a:lnTo>
              <a:lnTo>
                <a:pt x="58" y="50"/>
              </a:lnTo>
              <a:close/>
            </a:path>
          </a:pathLst>
        </a:custGeom>
        <a:solidFill>
          <a:srgbClr val="008000"/>
        </a:solidFill>
        <a:ln w="19050">
          <a:solidFill>
            <a:srgbClr val="000000"/>
          </a:solidFill>
          <a:round/>
          <a:headEnd/>
          <a:tailEnd/>
        </a:ln>
      </xdr:spPr>
    </xdr:sp>
    <xdr:clientData/>
  </xdr:twoCellAnchor>
  <xdr:twoCellAnchor>
    <xdr:from>
      <xdr:col>18</xdr:col>
      <xdr:colOff>171450</xdr:colOff>
      <xdr:row>9</xdr:row>
      <xdr:rowOff>152399</xdr:rowOff>
    </xdr:from>
    <xdr:to>
      <xdr:col>19</xdr:col>
      <xdr:colOff>381000</xdr:colOff>
      <xdr:row>10</xdr:row>
      <xdr:rowOff>552450</xdr:rowOff>
    </xdr:to>
    <xdr:grpSp>
      <xdr:nvGrpSpPr>
        <xdr:cNvPr id="8" name="Group 7">
          <a:extLst>
            <a:ext uri="{FF2B5EF4-FFF2-40B4-BE49-F238E27FC236}">
              <a16:creationId xmlns:a16="http://schemas.microsoft.com/office/drawing/2014/main" id="{32F9A7ED-0831-4A32-B325-1A5D925B4DD9}"/>
            </a:ext>
          </a:extLst>
        </xdr:cNvPr>
        <xdr:cNvGrpSpPr/>
      </xdr:nvGrpSpPr>
      <xdr:grpSpPr>
        <a:xfrm>
          <a:off x="24403050" y="17411699"/>
          <a:ext cx="4629150" cy="1162051"/>
          <a:chOff x="9020176" y="5810251"/>
          <a:chExt cx="469794" cy="428624"/>
        </a:xfrm>
      </xdr:grpSpPr>
      <xdr:pic>
        <xdr:nvPicPr>
          <xdr:cNvPr id="9" name="Picture 92" descr="images">
            <a:extLst>
              <a:ext uri="{FF2B5EF4-FFF2-40B4-BE49-F238E27FC236}">
                <a16:creationId xmlns:a16="http://schemas.microsoft.com/office/drawing/2014/main" id="{8D8A2F2C-396D-1C7B-FA06-38BBF31D8D91}"/>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9037296" y="5819775"/>
            <a:ext cx="452674" cy="398603"/>
          </a:xfrm>
          <a:prstGeom prst="rect">
            <a:avLst/>
          </a:prstGeom>
          <a:noFill/>
          <a:ln w="38100">
            <a:solidFill>
              <a:srgbClr val="FF0000"/>
            </a:solidFill>
            <a:miter lim="800000"/>
            <a:headEnd/>
            <a:tailEnd/>
          </a:ln>
        </xdr:spPr>
      </xdr:pic>
      <xdr:cxnSp macro="">
        <xdr:nvCxnSpPr>
          <xdr:cNvPr id="10" name="Straight Connector 55">
            <a:extLst>
              <a:ext uri="{FF2B5EF4-FFF2-40B4-BE49-F238E27FC236}">
                <a16:creationId xmlns:a16="http://schemas.microsoft.com/office/drawing/2014/main" id="{8B851623-01BD-DB6F-B906-105AF9971620}"/>
              </a:ext>
            </a:extLst>
          </xdr:cNvPr>
          <xdr:cNvCxnSpPr>
            <a:cxnSpLocks noChangeShapeType="1"/>
          </xdr:cNvCxnSpPr>
        </xdr:nvCxnSpPr>
        <xdr:spPr bwMode="auto">
          <a:xfrm rot="10800000" flipV="1">
            <a:off x="9020176" y="5810251"/>
            <a:ext cx="466725" cy="428624"/>
          </a:xfrm>
          <a:prstGeom prst="line">
            <a:avLst/>
          </a:prstGeom>
          <a:noFill/>
          <a:ln w="41275" algn="ctr">
            <a:solidFill>
              <a:srgbClr val="FF0000"/>
            </a:solidFill>
            <a:round/>
            <a:headEnd/>
            <a:tailEnd/>
          </a:ln>
        </xdr:spPr>
      </xdr:cxnSp>
    </xdr:grpSp>
    <xdr:clientData/>
  </xdr:twoCellAnchor>
  <xdr:twoCellAnchor editAs="oneCell">
    <xdr:from>
      <xdr:col>13</xdr:col>
      <xdr:colOff>504826</xdr:colOff>
      <xdr:row>9</xdr:row>
      <xdr:rowOff>190500</xdr:rowOff>
    </xdr:from>
    <xdr:to>
      <xdr:col>14</xdr:col>
      <xdr:colOff>342900</xdr:colOff>
      <xdr:row>10</xdr:row>
      <xdr:rowOff>190500</xdr:rowOff>
    </xdr:to>
    <xdr:pic>
      <xdr:nvPicPr>
        <xdr:cNvPr id="11" name="Picture 92" descr="images">
          <a:extLst>
            <a:ext uri="{FF2B5EF4-FFF2-40B4-BE49-F238E27FC236}">
              <a16:creationId xmlns:a16="http://schemas.microsoft.com/office/drawing/2014/main" id="{EF657119-988B-4D96-8785-2FF97B548167}"/>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507076" y="15449550"/>
          <a:ext cx="885824" cy="752475"/>
        </a:xfrm>
        <a:prstGeom prst="rect">
          <a:avLst/>
        </a:prstGeom>
        <a:noFill/>
        <a:ln w="38100">
          <a:solidFill>
            <a:srgbClr val="FF0000"/>
          </a:solidFill>
          <a:miter lim="800000"/>
          <a:headEnd/>
          <a:tailEnd/>
        </a:ln>
      </xdr:spPr>
    </xdr:pic>
    <xdr:clientData/>
  </xdr:twoCellAnchor>
  <xdr:twoCellAnchor>
    <xdr:from>
      <xdr:col>11</xdr:col>
      <xdr:colOff>0</xdr:colOff>
      <xdr:row>7</xdr:row>
      <xdr:rowOff>0</xdr:rowOff>
    </xdr:from>
    <xdr:to>
      <xdr:col>16</xdr:col>
      <xdr:colOff>971550</xdr:colOff>
      <xdr:row>7</xdr:row>
      <xdr:rowOff>1143000</xdr:rowOff>
    </xdr:to>
    <xdr:sp macro="" textlink="">
      <xdr:nvSpPr>
        <xdr:cNvPr id="12" name="TextBox 20">
          <a:extLst>
            <a:ext uri="{FF2B5EF4-FFF2-40B4-BE49-F238E27FC236}">
              <a16:creationId xmlns:a16="http://schemas.microsoft.com/office/drawing/2014/main" id="{492D7C7B-4CD5-42AB-B4BE-2269EB6B92C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3" name="TextBox 20">
          <a:extLst>
            <a:ext uri="{FF2B5EF4-FFF2-40B4-BE49-F238E27FC236}">
              <a16:creationId xmlns:a16="http://schemas.microsoft.com/office/drawing/2014/main" id="{C26633F5-957E-4B9C-BE35-D78DD2644E9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4" name="TextBox 13">
          <a:extLst>
            <a:ext uri="{FF2B5EF4-FFF2-40B4-BE49-F238E27FC236}">
              <a16:creationId xmlns:a16="http://schemas.microsoft.com/office/drawing/2014/main" id="{4A9BB5EB-C296-49F5-9524-86DBD751EFD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5" name="TextBox 20">
          <a:extLst>
            <a:ext uri="{FF2B5EF4-FFF2-40B4-BE49-F238E27FC236}">
              <a16:creationId xmlns:a16="http://schemas.microsoft.com/office/drawing/2014/main" id="{375F80FB-FC39-477A-8466-9824CF94849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16" name="TextBox 15">
          <a:extLst>
            <a:ext uri="{FF2B5EF4-FFF2-40B4-BE49-F238E27FC236}">
              <a16:creationId xmlns:a16="http://schemas.microsoft.com/office/drawing/2014/main" id="{C1AAB67D-3389-4BF8-AE03-8EB86DFDF65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7" name="TextBox 20">
          <a:extLst>
            <a:ext uri="{FF2B5EF4-FFF2-40B4-BE49-F238E27FC236}">
              <a16:creationId xmlns:a16="http://schemas.microsoft.com/office/drawing/2014/main" id="{C89CF057-5768-4999-AB61-A42153EA844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8" name="TextBox 20">
          <a:extLst>
            <a:ext uri="{FF2B5EF4-FFF2-40B4-BE49-F238E27FC236}">
              <a16:creationId xmlns:a16="http://schemas.microsoft.com/office/drawing/2014/main" id="{92066914-C4E4-43CA-9BBC-32E5DB47589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9" name="TextBox 18">
          <a:extLst>
            <a:ext uri="{FF2B5EF4-FFF2-40B4-BE49-F238E27FC236}">
              <a16:creationId xmlns:a16="http://schemas.microsoft.com/office/drawing/2014/main" id="{7AB9F84F-E724-4AF1-94EE-53B7D78830C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0" name="TextBox 20">
          <a:extLst>
            <a:ext uri="{FF2B5EF4-FFF2-40B4-BE49-F238E27FC236}">
              <a16:creationId xmlns:a16="http://schemas.microsoft.com/office/drawing/2014/main" id="{E497D6B4-B046-47AD-9F7F-AF12B503CE7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1" name="TextBox 20">
          <a:extLst>
            <a:ext uri="{FF2B5EF4-FFF2-40B4-BE49-F238E27FC236}">
              <a16:creationId xmlns:a16="http://schemas.microsoft.com/office/drawing/2014/main" id="{6E2EB411-9510-4B39-B3CB-5E92308483B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2" name="TextBox 20">
          <a:extLst>
            <a:ext uri="{FF2B5EF4-FFF2-40B4-BE49-F238E27FC236}">
              <a16:creationId xmlns:a16="http://schemas.microsoft.com/office/drawing/2014/main" id="{7FCFD493-A265-4A55-948B-632E7818291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3" name="TextBox 20">
          <a:extLst>
            <a:ext uri="{FF2B5EF4-FFF2-40B4-BE49-F238E27FC236}">
              <a16:creationId xmlns:a16="http://schemas.microsoft.com/office/drawing/2014/main" id="{C94AA761-DEAF-4F2F-BB60-4E68FC87D071}"/>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4" name="TextBox 20">
          <a:extLst>
            <a:ext uri="{FF2B5EF4-FFF2-40B4-BE49-F238E27FC236}">
              <a16:creationId xmlns:a16="http://schemas.microsoft.com/office/drawing/2014/main" id="{4EC474C2-ABD7-4B1E-B0D4-A465B1EA13B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5" name="TextBox 24">
          <a:extLst>
            <a:ext uri="{FF2B5EF4-FFF2-40B4-BE49-F238E27FC236}">
              <a16:creationId xmlns:a16="http://schemas.microsoft.com/office/drawing/2014/main" id="{C95660E7-32CD-488C-9C92-2224EC384CC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6" name="TextBox 20">
          <a:extLst>
            <a:ext uri="{FF2B5EF4-FFF2-40B4-BE49-F238E27FC236}">
              <a16:creationId xmlns:a16="http://schemas.microsoft.com/office/drawing/2014/main" id="{75E277E7-26CD-4FD8-8760-044999B5EDA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7" name="TextBox 20">
          <a:extLst>
            <a:ext uri="{FF2B5EF4-FFF2-40B4-BE49-F238E27FC236}">
              <a16:creationId xmlns:a16="http://schemas.microsoft.com/office/drawing/2014/main" id="{77C900A8-4421-4578-8F4A-D61586F34FA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8" name="TextBox 20">
          <a:extLst>
            <a:ext uri="{FF2B5EF4-FFF2-40B4-BE49-F238E27FC236}">
              <a16:creationId xmlns:a16="http://schemas.microsoft.com/office/drawing/2014/main" id="{5A5A4085-7B11-44A7-8B8A-23C5EA572D7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29" name="TextBox 28">
          <a:extLst>
            <a:ext uri="{FF2B5EF4-FFF2-40B4-BE49-F238E27FC236}">
              <a16:creationId xmlns:a16="http://schemas.microsoft.com/office/drawing/2014/main" id="{F9D561D8-7B2F-4E2C-8789-56356ED545A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0" name="TextBox 20">
          <a:extLst>
            <a:ext uri="{FF2B5EF4-FFF2-40B4-BE49-F238E27FC236}">
              <a16:creationId xmlns:a16="http://schemas.microsoft.com/office/drawing/2014/main" id="{BDBA920A-15C1-48D5-AF35-36EBCD67E0F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1" name="TextBox 20">
          <a:extLst>
            <a:ext uri="{FF2B5EF4-FFF2-40B4-BE49-F238E27FC236}">
              <a16:creationId xmlns:a16="http://schemas.microsoft.com/office/drawing/2014/main" id="{0ADAEBF9-7648-40B4-AF8C-04C087CB81E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2" name="TextBox 20">
          <a:extLst>
            <a:ext uri="{FF2B5EF4-FFF2-40B4-BE49-F238E27FC236}">
              <a16:creationId xmlns:a16="http://schemas.microsoft.com/office/drawing/2014/main" id="{201C262D-D71E-4B01-9252-306029B415F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3" name="TextBox 20">
          <a:extLst>
            <a:ext uri="{FF2B5EF4-FFF2-40B4-BE49-F238E27FC236}">
              <a16:creationId xmlns:a16="http://schemas.microsoft.com/office/drawing/2014/main" id="{A2B779E1-F91E-4DC7-83B3-81D4C5CA0E8C}"/>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4" name="TextBox 20">
          <a:extLst>
            <a:ext uri="{FF2B5EF4-FFF2-40B4-BE49-F238E27FC236}">
              <a16:creationId xmlns:a16="http://schemas.microsoft.com/office/drawing/2014/main" id="{5CB30755-B365-472B-84A3-987A8A315D8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5" name="TextBox 20">
          <a:extLst>
            <a:ext uri="{FF2B5EF4-FFF2-40B4-BE49-F238E27FC236}">
              <a16:creationId xmlns:a16="http://schemas.microsoft.com/office/drawing/2014/main" id="{907AAE0F-9ACB-41A0-B25F-1F70043FA08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6" name="TextBox 20">
          <a:extLst>
            <a:ext uri="{FF2B5EF4-FFF2-40B4-BE49-F238E27FC236}">
              <a16:creationId xmlns:a16="http://schemas.microsoft.com/office/drawing/2014/main" id="{5A7E0BF9-76FB-49E7-B3B6-12539334216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7" name="TextBox 20">
          <a:extLst>
            <a:ext uri="{FF2B5EF4-FFF2-40B4-BE49-F238E27FC236}">
              <a16:creationId xmlns:a16="http://schemas.microsoft.com/office/drawing/2014/main" id="{1F2EA37A-3F6A-4DC2-9F5E-373395C87F4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8" name="TextBox 20">
          <a:extLst>
            <a:ext uri="{FF2B5EF4-FFF2-40B4-BE49-F238E27FC236}">
              <a16:creationId xmlns:a16="http://schemas.microsoft.com/office/drawing/2014/main" id="{24B2E180-0206-46FF-9115-F92017CC9F8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39" name="TextBox 20">
          <a:extLst>
            <a:ext uri="{FF2B5EF4-FFF2-40B4-BE49-F238E27FC236}">
              <a16:creationId xmlns:a16="http://schemas.microsoft.com/office/drawing/2014/main" id="{32B0D3CC-89D2-4F16-B525-E4BE92D8F1E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0" name="TextBox 20">
          <a:extLst>
            <a:ext uri="{FF2B5EF4-FFF2-40B4-BE49-F238E27FC236}">
              <a16:creationId xmlns:a16="http://schemas.microsoft.com/office/drawing/2014/main" id="{132D0CFA-E078-406E-913F-F310DA3F90D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1" name="TextBox 40">
          <a:extLst>
            <a:ext uri="{FF2B5EF4-FFF2-40B4-BE49-F238E27FC236}">
              <a16:creationId xmlns:a16="http://schemas.microsoft.com/office/drawing/2014/main" id="{A40790DF-9A13-4624-BCD5-C074C0F9F20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2" name="TextBox 20">
          <a:extLst>
            <a:ext uri="{FF2B5EF4-FFF2-40B4-BE49-F238E27FC236}">
              <a16:creationId xmlns:a16="http://schemas.microsoft.com/office/drawing/2014/main" id="{9B972972-98D1-41D3-959F-15B4F219FE44}"/>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3" name="TextBox 20">
          <a:extLst>
            <a:ext uri="{FF2B5EF4-FFF2-40B4-BE49-F238E27FC236}">
              <a16:creationId xmlns:a16="http://schemas.microsoft.com/office/drawing/2014/main" id="{3C18BA45-E879-405F-9FA3-2B30115F7E2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4" name="TextBox 20">
          <a:extLst>
            <a:ext uri="{FF2B5EF4-FFF2-40B4-BE49-F238E27FC236}">
              <a16:creationId xmlns:a16="http://schemas.microsoft.com/office/drawing/2014/main" id="{D2710019-68F3-45E6-845A-8DA71D2E0CBB}"/>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5" name="TextBox 44">
          <a:extLst>
            <a:ext uri="{FF2B5EF4-FFF2-40B4-BE49-F238E27FC236}">
              <a16:creationId xmlns:a16="http://schemas.microsoft.com/office/drawing/2014/main" id="{562C5829-5481-4078-8BBA-63EBBE5AA82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6" name="TextBox 20">
          <a:extLst>
            <a:ext uri="{FF2B5EF4-FFF2-40B4-BE49-F238E27FC236}">
              <a16:creationId xmlns:a16="http://schemas.microsoft.com/office/drawing/2014/main" id="{1F4135B9-6E06-4275-80F1-B6943CA3CA91}"/>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7" name="TextBox 46">
          <a:extLst>
            <a:ext uri="{FF2B5EF4-FFF2-40B4-BE49-F238E27FC236}">
              <a16:creationId xmlns:a16="http://schemas.microsoft.com/office/drawing/2014/main" id="{E7D39C15-E1A6-4F02-AB60-888B9294AF9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8" name="TextBox 20">
          <a:extLst>
            <a:ext uri="{FF2B5EF4-FFF2-40B4-BE49-F238E27FC236}">
              <a16:creationId xmlns:a16="http://schemas.microsoft.com/office/drawing/2014/main" id="{68D680D8-FF0A-4B57-8986-5F05393AB202}"/>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49" name="TextBox 20">
          <a:extLst>
            <a:ext uri="{FF2B5EF4-FFF2-40B4-BE49-F238E27FC236}">
              <a16:creationId xmlns:a16="http://schemas.microsoft.com/office/drawing/2014/main" id="{2079A830-F7DC-42A3-9789-A384C4552EB7}"/>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0" name="TextBox 20">
          <a:extLst>
            <a:ext uri="{FF2B5EF4-FFF2-40B4-BE49-F238E27FC236}">
              <a16:creationId xmlns:a16="http://schemas.microsoft.com/office/drawing/2014/main" id="{ACB444C4-9AFC-4F49-918C-97427139361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1" name="TextBox 20">
          <a:extLst>
            <a:ext uri="{FF2B5EF4-FFF2-40B4-BE49-F238E27FC236}">
              <a16:creationId xmlns:a16="http://schemas.microsoft.com/office/drawing/2014/main" id="{2D371321-5BB8-4E80-83AC-F3334185184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2" name="TextBox 20">
          <a:extLst>
            <a:ext uri="{FF2B5EF4-FFF2-40B4-BE49-F238E27FC236}">
              <a16:creationId xmlns:a16="http://schemas.microsoft.com/office/drawing/2014/main" id="{A6065D2C-FF90-4D46-BA8D-4D96AF553EE5}"/>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3" name="TextBox 52">
          <a:extLst>
            <a:ext uri="{FF2B5EF4-FFF2-40B4-BE49-F238E27FC236}">
              <a16:creationId xmlns:a16="http://schemas.microsoft.com/office/drawing/2014/main" id="{B2E21BAC-F6C1-48A8-9FED-ADEFD95BC8E8}"/>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4" name="TextBox 20">
          <a:extLst>
            <a:ext uri="{FF2B5EF4-FFF2-40B4-BE49-F238E27FC236}">
              <a16:creationId xmlns:a16="http://schemas.microsoft.com/office/drawing/2014/main" id="{66C10376-66BC-42AF-87DE-F498819EF60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5" name="TextBox 20">
          <a:extLst>
            <a:ext uri="{FF2B5EF4-FFF2-40B4-BE49-F238E27FC236}">
              <a16:creationId xmlns:a16="http://schemas.microsoft.com/office/drawing/2014/main" id="{6D38532A-784E-439E-B376-F4187CEA7149}"/>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6" name="TextBox 20">
          <a:extLst>
            <a:ext uri="{FF2B5EF4-FFF2-40B4-BE49-F238E27FC236}">
              <a16:creationId xmlns:a16="http://schemas.microsoft.com/office/drawing/2014/main" id="{FBF1E3B8-ABC9-4754-9AC7-3EA57CF6842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7" name="TextBox 20">
          <a:extLst>
            <a:ext uri="{FF2B5EF4-FFF2-40B4-BE49-F238E27FC236}">
              <a16:creationId xmlns:a16="http://schemas.microsoft.com/office/drawing/2014/main" id="{C5F5F62B-6A26-4FA5-A68F-974AD4FC036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8" name="TextBox 20">
          <a:extLst>
            <a:ext uri="{FF2B5EF4-FFF2-40B4-BE49-F238E27FC236}">
              <a16:creationId xmlns:a16="http://schemas.microsoft.com/office/drawing/2014/main" id="{43DD685B-0342-41B5-B3CD-5733958DFC33}"/>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59" name="TextBox 58">
          <a:extLst>
            <a:ext uri="{FF2B5EF4-FFF2-40B4-BE49-F238E27FC236}">
              <a16:creationId xmlns:a16="http://schemas.microsoft.com/office/drawing/2014/main" id="{7D958352-7E2A-4B77-9531-8D08AAC1FA9F}"/>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0" name="TextBox 20">
          <a:extLst>
            <a:ext uri="{FF2B5EF4-FFF2-40B4-BE49-F238E27FC236}">
              <a16:creationId xmlns:a16="http://schemas.microsoft.com/office/drawing/2014/main" id="{7B8EFF6E-35A3-42A6-BF08-E4CE58C355D0}"/>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1" name="TextBox 20">
          <a:extLst>
            <a:ext uri="{FF2B5EF4-FFF2-40B4-BE49-F238E27FC236}">
              <a16:creationId xmlns:a16="http://schemas.microsoft.com/office/drawing/2014/main" id="{66A0EADE-4035-429B-BE7A-821ED66BBEFA}"/>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2" name="TextBox 20">
          <a:extLst>
            <a:ext uri="{FF2B5EF4-FFF2-40B4-BE49-F238E27FC236}">
              <a16:creationId xmlns:a16="http://schemas.microsoft.com/office/drawing/2014/main" id="{9F9A7C09-A00E-454B-93C1-58E09FBA654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3" name="TextBox 62">
          <a:extLst>
            <a:ext uri="{FF2B5EF4-FFF2-40B4-BE49-F238E27FC236}">
              <a16:creationId xmlns:a16="http://schemas.microsoft.com/office/drawing/2014/main" id="{6E3271B0-4440-4E02-8B95-2337FA471C0E}"/>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4" name="TextBox 20">
          <a:extLst>
            <a:ext uri="{FF2B5EF4-FFF2-40B4-BE49-F238E27FC236}">
              <a16:creationId xmlns:a16="http://schemas.microsoft.com/office/drawing/2014/main" id="{6DC1B83D-CF77-4F31-847E-17E1AB15FA66}"/>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7</xdr:row>
      <xdr:rowOff>0</xdr:rowOff>
    </xdr:from>
    <xdr:to>
      <xdr:col>16</xdr:col>
      <xdr:colOff>971550</xdr:colOff>
      <xdr:row>7</xdr:row>
      <xdr:rowOff>1143000</xdr:rowOff>
    </xdr:to>
    <xdr:sp macro="" textlink="">
      <xdr:nvSpPr>
        <xdr:cNvPr id="65" name="TextBox 64">
          <a:extLst>
            <a:ext uri="{FF2B5EF4-FFF2-40B4-BE49-F238E27FC236}">
              <a16:creationId xmlns:a16="http://schemas.microsoft.com/office/drawing/2014/main" id="{DCFD4CA6-A75D-4B92-8C10-F161AA7096BD}"/>
            </a:ext>
          </a:extLst>
        </xdr:cNvPr>
        <xdr:cNvSpPr txBox="1"/>
      </xdr:nvSpPr>
      <xdr:spPr>
        <a:xfrm>
          <a:off x="15716250" y="485775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6" name="TextBox 20">
          <a:extLst>
            <a:ext uri="{FF2B5EF4-FFF2-40B4-BE49-F238E27FC236}">
              <a16:creationId xmlns:a16="http://schemas.microsoft.com/office/drawing/2014/main" id="{D1E65995-140A-4D77-A7AD-BA9510DA557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7" name="TextBox 66">
          <a:extLst>
            <a:ext uri="{FF2B5EF4-FFF2-40B4-BE49-F238E27FC236}">
              <a16:creationId xmlns:a16="http://schemas.microsoft.com/office/drawing/2014/main" id="{45C0F9BB-B4BF-44E9-B779-6175A1724FE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8" name="TextBox 20">
          <a:extLst>
            <a:ext uri="{FF2B5EF4-FFF2-40B4-BE49-F238E27FC236}">
              <a16:creationId xmlns:a16="http://schemas.microsoft.com/office/drawing/2014/main" id="{4F728E41-CD59-4EFA-95E6-04ADED8ACD3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69" name="TextBox 68">
          <a:extLst>
            <a:ext uri="{FF2B5EF4-FFF2-40B4-BE49-F238E27FC236}">
              <a16:creationId xmlns:a16="http://schemas.microsoft.com/office/drawing/2014/main" id="{331802E8-15A9-4019-ADAC-9F122BE4773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0" name="TextBox 20">
          <a:extLst>
            <a:ext uri="{FF2B5EF4-FFF2-40B4-BE49-F238E27FC236}">
              <a16:creationId xmlns:a16="http://schemas.microsoft.com/office/drawing/2014/main" id="{6BBE330B-4E1D-4B2A-B94C-B588113B62F5}"/>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1" name="TextBox 20">
          <a:extLst>
            <a:ext uri="{FF2B5EF4-FFF2-40B4-BE49-F238E27FC236}">
              <a16:creationId xmlns:a16="http://schemas.microsoft.com/office/drawing/2014/main" id="{AA093C20-347B-45BB-8F5E-D6EC88790DB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2" name="TextBox 20">
          <a:extLst>
            <a:ext uri="{FF2B5EF4-FFF2-40B4-BE49-F238E27FC236}">
              <a16:creationId xmlns:a16="http://schemas.microsoft.com/office/drawing/2014/main" id="{B293E394-5042-4785-A8BC-BE8BF2DDB50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3" name="TextBox 20">
          <a:extLst>
            <a:ext uri="{FF2B5EF4-FFF2-40B4-BE49-F238E27FC236}">
              <a16:creationId xmlns:a16="http://schemas.microsoft.com/office/drawing/2014/main" id="{34A3100B-47B8-4394-B2C9-927D770382D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4" name="TextBox 20">
          <a:extLst>
            <a:ext uri="{FF2B5EF4-FFF2-40B4-BE49-F238E27FC236}">
              <a16:creationId xmlns:a16="http://schemas.microsoft.com/office/drawing/2014/main" id="{8738CD65-0FCD-41D2-A824-F143C493940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5" name="TextBox 20">
          <a:extLst>
            <a:ext uri="{FF2B5EF4-FFF2-40B4-BE49-F238E27FC236}">
              <a16:creationId xmlns:a16="http://schemas.microsoft.com/office/drawing/2014/main" id="{D2A4CB57-F50C-4CDE-B8D1-0E0704082E0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6" name="TextBox 20">
          <a:extLst>
            <a:ext uri="{FF2B5EF4-FFF2-40B4-BE49-F238E27FC236}">
              <a16:creationId xmlns:a16="http://schemas.microsoft.com/office/drawing/2014/main" id="{C4E153F8-82E9-4370-9731-5A5AD2BA732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7" name="TextBox 20">
          <a:extLst>
            <a:ext uri="{FF2B5EF4-FFF2-40B4-BE49-F238E27FC236}">
              <a16:creationId xmlns:a16="http://schemas.microsoft.com/office/drawing/2014/main" id="{87F17557-77DC-4EEC-9BB2-9418ECA238D0}"/>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8" name="TextBox 20">
          <a:extLst>
            <a:ext uri="{FF2B5EF4-FFF2-40B4-BE49-F238E27FC236}">
              <a16:creationId xmlns:a16="http://schemas.microsoft.com/office/drawing/2014/main" id="{687629FE-C936-450E-900A-E09852B4094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79" name="TextBox 20">
          <a:extLst>
            <a:ext uri="{FF2B5EF4-FFF2-40B4-BE49-F238E27FC236}">
              <a16:creationId xmlns:a16="http://schemas.microsoft.com/office/drawing/2014/main" id="{667FF827-40E3-41B7-9063-C6F03546B8C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0" name="TextBox 20">
          <a:extLst>
            <a:ext uri="{FF2B5EF4-FFF2-40B4-BE49-F238E27FC236}">
              <a16:creationId xmlns:a16="http://schemas.microsoft.com/office/drawing/2014/main" id="{5AD57323-D8E5-4269-88B4-D35C44A55B7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1" name="TextBox 80">
          <a:extLst>
            <a:ext uri="{FF2B5EF4-FFF2-40B4-BE49-F238E27FC236}">
              <a16:creationId xmlns:a16="http://schemas.microsoft.com/office/drawing/2014/main" id="{81B32B04-7E4F-4E0C-BAFA-41D82A0E86E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2" name="TextBox 20">
          <a:extLst>
            <a:ext uri="{FF2B5EF4-FFF2-40B4-BE49-F238E27FC236}">
              <a16:creationId xmlns:a16="http://schemas.microsoft.com/office/drawing/2014/main" id="{F8A0AC21-1181-4712-A1ED-DF9D5CCC04C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3" name="TextBox 20">
          <a:extLst>
            <a:ext uri="{FF2B5EF4-FFF2-40B4-BE49-F238E27FC236}">
              <a16:creationId xmlns:a16="http://schemas.microsoft.com/office/drawing/2014/main" id="{7D5C76B8-CCC4-4683-BD70-96A4CFD313EC}"/>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4" name="TextBox 20">
          <a:extLst>
            <a:ext uri="{FF2B5EF4-FFF2-40B4-BE49-F238E27FC236}">
              <a16:creationId xmlns:a16="http://schemas.microsoft.com/office/drawing/2014/main" id="{3A16617F-660D-42DD-97AC-C9FEBDCCE9A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5" name="TextBox 84">
          <a:extLst>
            <a:ext uri="{FF2B5EF4-FFF2-40B4-BE49-F238E27FC236}">
              <a16:creationId xmlns:a16="http://schemas.microsoft.com/office/drawing/2014/main" id="{2A722777-C4E4-420B-9301-4E2A07B04A6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6" name="TextBox 20">
          <a:extLst>
            <a:ext uri="{FF2B5EF4-FFF2-40B4-BE49-F238E27FC236}">
              <a16:creationId xmlns:a16="http://schemas.microsoft.com/office/drawing/2014/main" id="{DF3430D3-C375-4845-99FD-AB4764D351F8}"/>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7" name="TextBox 86">
          <a:extLst>
            <a:ext uri="{FF2B5EF4-FFF2-40B4-BE49-F238E27FC236}">
              <a16:creationId xmlns:a16="http://schemas.microsoft.com/office/drawing/2014/main" id="{469989F0-93E0-4B4A-B2BC-5AE71B5BE406}"/>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8" name="TextBox 20">
          <a:extLst>
            <a:ext uri="{FF2B5EF4-FFF2-40B4-BE49-F238E27FC236}">
              <a16:creationId xmlns:a16="http://schemas.microsoft.com/office/drawing/2014/main" id="{6DDBCAE6-CD15-4C21-8854-108CDBFA2B5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89" name="TextBox 20">
          <a:extLst>
            <a:ext uri="{FF2B5EF4-FFF2-40B4-BE49-F238E27FC236}">
              <a16:creationId xmlns:a16="http://schemas.microsoft.com/office/drawing/2014/main" id="{AA2065B4-14D4-4F1F-A334-71062B28F927}"/>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0" name="TextBox 20">
          <a:extLst>
            <a:ext uri="{FF2B5EF4-FFF2-40B4-BE49-F238E27FC236}">
              <a16:creationId xmlns:a16="http://schemas.microsoft.com/office/drawing/2014/main" id="{04832E01-CFE6-4586-8F41-42460663DE3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1" name="TextBox 20">
          <a:extLst>
            <a:ext uri="{FF2B5EF4-FFF2-40B4-BE49-F238E27FC236}">
              <a16:creationId xmlns:a16="http://schemas.microsoft.com/office/drawing/2014/main" id="{3C454A75-5A71-426A-8BA8-9925260D7F2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2" name="TextBox 20">
          <a:extLst>
            <a:ext uri="{FF2B5EF4-FFF2-40B4-BE49-F238E27FC236}">
              <a16:creationId xmlns:a16="http://schemas.microsoft.com/office/drawing/2014/main" id="{BFA7FFBC-236E-4475-96D6-DA787E41C47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3" name="TextBox 92">
          <a:extLst>
            <a:ext uri="{FF2B5EF4-FFF2-40B4-BE49-F238E27FC236}">
              <a16:creationId xmlns:a16="http://schemas.microsoft.com/office/drawing/2014/main" id="{252F969E-9C84-4F29-9BBA-248AA1BBF26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4" name="TextBox 20">
          <a:extLst>
            <a:ext uri="{FF2B5EF4-FFF2-40B4-BE49-F238E27FC236}">
              <a16:creationId xmlns:a16="http://schemas.microsoft.com/office/drawing/2014/main" id="{BDAD28E9-F43F-4BA3-A170-A8DE8A1D3E0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5" name="TextBox 20">
          <a:extLst>
            <a:ext uri="{FF2B5EF4-FFF2-40B4-BE49-F238E27FC236}">
              <a16:creationId xmlns:a16="http://schemas.microsoft.com/office/drawing/2014/main" id="{74253900-B93B-44FE-8486-59CA8E17A05D}"/>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6" name="TextBox 20">
          <a:extLst>
            <a:ext uri="{FF2B5EF4-FFF2-40B4-BE49-F238E27FC236}">
              <a16:creationId xmlns:a16="http://schemas.microsoft.com/office/drawing/2014/main" id="{91004A85-5629-4AEB-B444-61068394EE0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7" name="TextBox 20">
          <a:extLst>
            <a:ext uri="{FF2B5EF4-FFF2-40B4-BE49-F238E27FC236}">
              <a16:creationId xmlns:a16="http://schemas.microsoft.com/office/drawing/2014/main" id="{9CDAE729-0D93-471F-8532-73136AFB1D94}"/>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8" name="TextBox 20">
          <a:extLst>
            <a:ext uri="{FF2B5EF4-FFF2-40B4-BE49-F238E27FC236}">
              <a16:creationId xmlns:a16="http://schemas.microsoft.com/office/drawing/2014/main" id="{12984A2E-46EA-47F0-9445-D63F57C49F2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99" name="TextBox 98">
          <a:extLst>
            <a:ext uri="{FF2B5EF4-FFF2-40B4-BE49-F238E27FC236}">
              <a16:creationId xmlns:a16="http://schemas.microsoft.com/office/drawing/2014/main" id="{609C6C4C-078C-4FAA-97A7-96807DA66E83}"/>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0" name="TextBox 20">
          <a:extLst>
            <a:ext uri="{FF2B5EF4-FFF2-40B4-BE49-F238E27FC236}">
              <a16:creationId xmlns:a16="http://schemas.microsoft.com/office/drawing/2014/main" id="{625CC5D1-E8C5-4538-BAF2-024EE47F5562}"/>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endParaRPr lang="en-US" sz="3200" b="1" i="0"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1" name="TextBox 20">
          <a:extLst>
            <a:ext uri="{FF2B5EF4-FFF2-40B4-BE49-F238E27FC236}">
              <a16:creationId xmlns:a16="http://schemas.microsoft.com/office/drawing/2014/main" id="{597BCE80-78A1-48DB-8B86-74AAC5D55819}"/>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2" name="TextBox 20">
          <a:extLst>
            <a:ext uri="{FF2B5EF4-FFF2-40B4-BE49-F238E27FC236}">
              <a16:creationId xmlns:a16="http://schemas.microsoft.com/office/drawing/2014/main" id="{8FAECCD9-3F20-41F6-9B4A-01A884ECF51B}"/>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3" name="TextBox 102">
          <a:extLst>
            <a:ext uri="{FF2B5EF4-FFF2-40B4-BE49-F238E27FC236}">
              <a16:creationId xmlns:a16="http://schemas.microsoft.com/office/drawing/2014/main" id="{9DF4031C-AF6E-4C64-ACCE-D0DE7658218E}"/>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4" name="TextBox 20">
          <a:extLst>
            <a:ext uri="{FF2B5EF4-FFF2-40B4-BE49-F238E27FC236}">
              <a16:creationId xmlns:a16="http://schemas.microsoft.com/office/drawing/2014/main" id="{2F6B49F8-9E95-434B-99D4-659E772D768F}"/>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endParaRPr lang="en-US" sz="3200" b="1" noProof="0">
            <a:solidFill>
              <a:schemeClr val="dk1"/>
            </a:solidFill>
            <a:latin typeface="+mj-lt"/>
            <a:ea typeface="+mn-ea"/>
            <a:cs typeface="+mn-cs"/>
          </a:endParaRPr>
        </a:p>
      </xdr:txBody>
    </xdr:sp>
    <xdr:clientData/>
  </xdr:twoCellAnchor>
  <xdr:twoCellAnchor>
    <xdr:from>
      <xdr:col>11</xdr:col>
      <xdr:colOff>0</xdr:colOff>
      <xdr:row>8</xdr:row>
      <xdr:rowOff>0</xdr:rowOff>
    </xdr:from>
    <xdr:to>
      <xdr:col>16</xdr:col>
      <xdr:colOff>971550</xdr:colOff>
      <xdr:row>8</xdr:row>
      <xdr:rowOff>1143000</xdr:rowOff>
    </xdr:to>
    <xdr:sp macro="" textlink="">
      <xdr:nvSpPr>
        <xdr:cNvPr id="105" name="TextBox 104">
          <a:extLst>
            <a:ext uri="{FF2B5EF4-FFF2-40B4-BE49-F238E27FC236}">
              <a16:creationId xmlns:a16="http://schemas.microsoft.com/office/drawing/2014/main" id="{DF04F675-C217-4194-B410-EB43C880ADEA}"/>
            </a:ext>
          </a:extLst>
        </xdr:cNvPr>
        <xdr:cNvSpPr txBox="1"/>
      </xdr:nvSpPr>
      <xdr:spPr>
        <a:xfrm>
          <a:off x="15716250" y="10058400"/>
          <a:ext cx="6524625"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l" defTabSz="914400" eaLnBrk="1" fontAlgn="auto" latinLnBrk="0" hangingPunct="1">
            <a:lnSpc>
              <a:spcPct val="115000"/>
            </a:lnSpc>
            <a:spcBef>
              <a:spcPts val="0"/>
            </a:spcBef>
            <a:spcAft>
              <a:spcPts val="1000"/>
            </a:spcAft>
            <a:buClrTx/>
            <a:buSzTx/>
            <a:buFontTx/>
            <a:buNone/>
            <a:tabLst/>
            <a:defRPr/>
          </a:pPr>
          <a:r>
            <a:rPr lang="en-US" sz="3200" b="1" noProof="0">
              <a:solidFill>
                <a:schemeClr val="dk1"/>
              </a:solidFill>
              <a:latin typeface="+mj-lt"/>
              <a:ea typeface="+mn-ea"/>
              <a:cs typeface="+mn-cs"/>
            </a:rPr>
            <a:t> </a:t>
          </a:r>
        </a:p>
      </xdr:txBody>
    </xdr:sp>
    <xdr:clientData/>
  </xdr:twoCellAnchor>
  <xdr:twoCellAnchor>
    <xdr:from>
      <xdr:col>20</xdr:col>
      <xdr:colOff>775607</xdr:colOff>
      <xdr:row>7</xdr:row>
      <xdr:rowOff>210910</xdr:rowOff>
    </xdr:from>
    <xdr:to>
      <xdr:col>22</xdr:col>
      <xdr:colOff>3435803</xdr:colOff>
      <xdr:row>7</xdr:row>
      <xdr:rowOff>877660</xdr:rowOff>
    </xdr:to>
    <xdr:sp macro="" textlink="">
      <xdr:nvSpPr>
        <xdr:cNvPr id="106" name="Rectangle 105">
          <a:extLst>
            <a:ext uri="{FF2B5EF4-FFF2-40B4-BE49-F238E27FC236}">
              <a16:creationId xmlns:a16="http://schemas.microsoft.com/office/drawing/2014/main" id="{44351E69-3F3C-4A23-9CE8-1828C7B2A90E}"/>
            </a:ext>
          </a:extLst>
        </xdr:cNvPr>
        <xdr:cNvSpPr/>
      </xdr:nvSpPr>
      <xdr:spPr bwMode="auto">
        <a:xfrm>
          <a:off x="30445982" y="5092473"/>
          <a:ext cx="5041446"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2400"/>
            <a:t>DSA &amp; DIE CUT</a:t>
          </a:r>
          <a:r>
            <a:rPr lang="en-IN" sz="2400" baseline="0"/>
            <a:t> Tape Assembly</a:t>
          </a:r>
          <a:r>
            <a:rPr lang="en-IN" sz="2400"/>
            <a:t> LH &amp; RH</a:t>
          </a:r>
        </a:p>
      </xdr:txBody>
    </xdr:sp>
    <xdr:clientData/>
  </xdr:twoCellAnchor>
  <xdr:twoCellAnchor>
    <xdr:from>
      <xdr:col>20</xdr:col>
      <xdr:colOff>1017133</xdr:colOff>
      <xdr:row>8</xdr:row>
      <xdr:rowOff>289152</xdr:rowOff>
    </xdr:from>
    <xdr:to>
      <xdr:col>22</xdr:col>
      <xdr:colOff>3684133</xdr:colOff>
      <xdr:row>8</xdr:row>
      <xdr:rowOff>955902</xdr:rowOff>
    </xdr:to>
    <xdr:sp macro="" textlink="">
      <xdr:nvSpPr>
        <xdr:cNvPr id="110" name="Rectangle 109">
          <a:extLst>
            <a:ext uri="{FF2B5EF4-FFF2-40B4-BE49-F238E27FC236}">
              <a16:creationId xmlns:a16="http://schemas.microsoft.com/office/drawing/2014/main" id="{226F88E6-CF81-478A-BC62-2BBC14CED106}"/>
            </a:ext>
          </a:extLst>
        </xdr:cNvPr>
        <xdr:cNvSpPr/>
      </xdr:nvSpPr>
      <xdr:spPr bwMode="auto">
        <a:xfrm>
          <a:off x="30687508" y="10361840"/>
          <a:ext cx="5048250" cy="666750"/>
        </a:xfrm>
        <a:prstGeom prst="rect">
          <a:avLst/>
        </a:prstGeom>
        <a:solidFill>
          <a:srgbClr val="FFFFFF"/>
        </a:solid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ctr"/>
          <a:r>
            <a:rPr lang="en-IN" sz="3200" baseline="0"/>
            <a:t> Relea Tape</a:t>
          </a:r>
          <a:r>
            <a:rPr lang="en-IN" sz="3200"/>
            <a:t> LH &amp; RH</a:t>
          </a:r>
        </a:p>
      </xdr:txBody>
    </xdr:sp>
    <xdr:clientData/>
  </xdr:twoCellAnchor>
  <xdr:twoCellAnchor>
    <xdr:from>
      <xdr:col>17</xdr:col>
      <xdr:colOff>356159</xdr:colOff>
      <xdr:row>7</xdr:row>
      <xdr:rowOff>1404937</xdr:rowOff>
    </xdr:from>
    <xdr:to>
      <xdr:col>22</xdr:col>
      <xdr:colOff>502733</xdr:colOff>
      <xdr:row>7</xdr:row>
      <xdr:rowOff>3738562</xdr:rowOff>
    </xdr:to>
    <xdr:pic>
      <xdr:nvPicPr>
        <xdr:cNvPr id="112" name="Picture 111">
          <a:extLst>
            <a:ext uri="{FF2B5EF4-FFF2-40B4-BE49-F238E27FC236}">
              <a16:creationId xmlns:a16="http://schemas.microsoft.com/office/drawing/2014/main" id="{CD6EC509-28F0-4A5A-800E-5DC3162BEC50}"/>
            </a:ext>
          </a:extLst>
        </xdr:cNvPr>
        <xdr:cNvPicPr>
          <a:picLocks noChangeAspect="1" noChangeArrowheads="1"/>
        </xdr:cNvPicPr>
      </xdr:nvPicPr>
      <xdr:blipFill>
        <a:blip xmlns:r="http://schemas.openxmlformats.org/officeDocument/2006/relationships" r:embed="rId3" cstate="print">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a:off x="23239972" y="6286500"/>
          <a:ext cx="9314386" cy="233362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22</xdr:col>
      <xdr:colOff>1295400</xdr:colOff>
      <xdr:row>7</xdr:row>
      <xdr:rowOff>1414463</xdr:rowOff>
    </xdr:from>
    <xdr:to>
      <xdr:col>22</xdr:col>
      <xdr:colOff>10571768</xdr:colOff>
      <xdr:row>7</xdr:row>
      <xdr:rowOff>3738563</xdr:rowOff>
    </xdr:to>
    <xdr:pic>
      <xdr:nvPicPr>
        <xdr:cNvPr id="114" name="Picture 113">
          <a:extLst>
            <a:ext uri="{FF2B5EF4-FFF2-40B4-BE49-F238E27FC236}">
              <a16:creationId xmlns:a16="http://schemas.microsoft.com/office/drawing/2014/main" id="{B053096B-5ADC-46C3-BFE9-4AF36DA37492}"/>
            </a:ext>
          </a:extLst>
        </xdr:cNvPr>
        <xdr:cNvPicPr>
          <a:picLocks noChangeAspect="1" noChangeArrowheads="1"/>
        </xdr:cNvPicPr>
      </xdr:nvPicPr>
      <xdr:blipFill>
        <a:blip xmlns:r="http://schemas.openxmlformats.org/officeDocument/2006/relationships" r:embed="rId3" cstate="print">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flipH="1">
          <a:off x="33347025" y="6296026"/>
          <a:ext cx="9276368" cy="23241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18</xdr:col>
      <xdr:colOff>214312</xdr:colOff>
      <xdr:row>8</xdr:row>
      <xdr:rowOff>1428750</xdr:rowOff>
    </xdr:from>
    <xdr:to>
      <xdr:col>22</xdr:col>
      <xdr:colOff>726555</xdr:colOff>
      <xdr:row>8</xdr:row>
      <xdr:rowOff>4190999</xdr:rowOff>
    </xdr:to>
    <xdr:pic>
      <xdr:nvPicPr>
        <xdr:cNvPr id="115" name="Picture 114">
          <a:extLst>
            <a:ext uri="{FF2B5EF4-FFF2-40B4-BE49-F238E27FC236}">
              <a16:creationId xmlns:a16="http://schemas.microsoft.com/office/drawing/2014/main" id="{EBE718F8-C367-4C09-B533-167C12E36E83}"/>
            </a:ext>
          </a:extLst>
        </xdr:cNvPr>
        <xdr:cNvPicPr>
          <a:picLocks noChangeAspect="1" noChangeArrowheads="1"/>
        </xdr:cNvPicPr>
      </xdr:nvPicPr>
      <xdr:blipFill>
        <a:blip xmlns:r="http://schemas.openxmlformats.org/officeDocument/2006/relationships" r:embed="rId3" cstate="print">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a:off x="24288750" y="11501438"/>
          <a:ext cx="8489430" cy="276224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22</xdr:col>
      <xdr:colOff>1485900</xdr:colOff>
      <xdr:row>8</xdr:row>
      <xdr:rowOff>1390649</xdr:rowOff>
    </xdr:from>
    <xdr:to>
      <xdr:col>22</xdr:col>
      <xdr:colOff>10432450</xdr:colOff>
      <xdr:row>8</xdr:row>
      <xdr:rowOff>4000498</xdr:rowOff>
    </xdr:to>
    <xdr:pic>
      <xdr:nvPicPr>
        <xdr:cNvPr id="116" name="Picture 115">
          <a:extLst>
            <a:ext uri="{FF2B5EF4-FFF2-40B4-BE49-F238E27FC236}">
              <a16:creationId xmlns:a16="http://schemas.microsoft.com/office/drawing/2014/main" id="{023111FC-DC5A-471C-878E-4BE81340F41E}"/>
            </a:ext>
          </a:extLst>
        </xdr:cNvPr>
        <xdr:cNvPicPr>
          <a:picLocks noChangeAspect="1" noChangeArrowheads="1"/>
        </xdr:cNvPicPr>
      </xdr:nvPicPr>
      <xdr:blipFill>
        <a:blip xmlns:r="http://schemas.openxmlformats.org/officeDocument/2006/relationships" r:embed="rId3" cstate="print">
          <a:clrChange>
            <a:clrFrom>
              <a:srgbClr val="333366"/>
            </a:clrFrom>
            <a:clrTo>
              <a:srgbClr val="333366">
                <a:alpha val="0"/>
              </a:srgbClr>
            </a:clrTo>
          </a:clrChange>
          <a:extLst>
            <a:ext uri="{28A0092B-C50C-407E-A947-70E740481C1C}">
              <a14:useLocalDpi xmlns:a14="http://schemas.microsoft.com/office/drawing/2010/main" val="0"/>
            </a:ext>
          </a:extLst>
        </a:blip>
        <a:srcRect/>
        <a:stretch>
          <a:fillRect/>
        </a:stretch>
      </xdr:blipFill>
      <xdr:spPr bwMode="auto">
        <a:xfrm flipH="1">
          <a:off x="33537525" y="11463337"/>
          <a:ext cx="8946550" cy="2609849"/>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oneCellAnchor>
    <xdr:from>
      <xdr:col>18</xdr:col>
      <xdr:colOff>428623</xdr:colOff>
      <xdr:row>8</xdr:row>
      <xdr:rowOff>2976559</xdr:rowOff>
    </xdr:from>
    <xdr:ext cx="333375" cy="547687"/>
    <xdr:sp macro="" textlink="">
      <xdr:nvSpPr>
        <xdr:cNvPr id="117" name="TextBox 116">
          <a:extLst>
            <a:ext uri="{FF2B5EF4-FFF2-40B4-BE49-F238E27FC236}">
              <a16:creationId xmlns:a16="http://schemas.microsoft.com/office/drawing/2014/main" id="{FD9730C3-FE07-D566-864C-59DFA2235D0E}"/>
            </a:ext>
          </a:extLst>
        </xdr:cNvPr>
        <xdr:cNvSpPr txBox="1"/>
      </xdr:nvSpPr>
      <xdr:spPr>
        <a:xfrm rot="19953124">
          <a:off x="24503061" y="13049247"/>
          <a:ext cx="333375" cy="547687"/>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22</xdr:col>
      <xdr:colOff>9820275</xdr:colOff>
      <xdr:row>8</xdr:row>
      <xdr:rowOff>2795583</xdr:rowOff>
    </xdr:from>
    <xdr:ext cx="333375" cy="547687"/>
    <xdr:sp macro="" textlink="">
      <xdr:nvSpPr>
        <xdr:cNvPr id="118" name="TextBox 117">
          <a:extLst>
            <a:ext uri="{FF2B5EF4-FFF2-40B4-BE49-F238E27FC236}">
              <a16:creationId xmlns:a16="http://schemas.microsoft.com/office/drawing/2014/main" id="{56CBB69C-2BDE-45C0-AEE6-C511E9CA89DD}"/>
            </a:ext>
          </a:extLst>
        </xdr:cNvPr>
        <xdr:cNvSpPr txBox="1"/>
      </xdr:nvSpPr>
      <xdr:spPr>
        <a:xfrm rot="1597001">
          <a:off x="41871900" y="12868271"/>
          <a:ext cx="333375" cy="547687"/>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twoCellAnchor>
    <xdr:from>
      <xdr:col>20</xdr:col>
      <xdr:colOff>785812</xdr:colOff>
      <xdr:row>7</xdr:row>
      <xdr:rowOff>1523999</xdr:rowOff>
    </xdr:from>
    <xdr:to>
      <xdr:col>22</xdr:col>
      <xdr:colOff>738187</xdr:colOff>
      <xdr:row>7</xdr:row>
      <xdr:rowOff>2857500</xdr:rowOff>
    </xdr:to>
    <xdr:sp macro="" textlink="">
      <xdr:nvSpPr>
        <xdr:cNvPr id="119" name="Oval 118">
          <a:extLst>
            <a:ext uri="{FF2B5EF4-FFF2-40B4-BE49-F238E27FC236}">
              <a16:creationId xmlns:a16="http://schemas.microsoft.com/office/drawing/2014/main" id="{6E6331E7-D584-EE8C-80DA-05E20B0BC03A}"/>
            </a:ext>
          </a:extLst>
        </xdr:cNvPr>
        <xdr:cNvSpPr/>
      </xdr:nvSpPr>
      <xdr:spPr bwMode="auto">
        <a:xfrm>
          <a:off x="30456187" y="6405562"/>
          <a:ext cx="2333625" cy="1333501"/>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962025</xdr:colOff>
      <xdr:row>7</xdr:row>
      <xdr:rowOff>1652587</xdr:rowOff>
    </xdr:from>
    <xdr:to>
      <xdr:col>22</xdr:col>
      <xdr:colOff>3429000</xdr:colOff>
      <xdr:row>7</xdr:row>
      <xdr:rowOff>3024187</xdr:rowOff>
    </xdr:to>
    <xdr:sp macro="" textlink="">
      <xdr:nvSpPr>
        <xdr:cNvPr id="120" name="Oval 119">
          <a:extLst>
            <a:ext uri="{FF2B5EF4-FFF2-40B4-BE49-F238E27FC236}">
              <a16:creationId xmlns:a16="http://schemas.microsoft.com/office/drawing/2014/main" id="{01BBB58A-66CA-4697-A4DC-B3BA5E9CF7F6}"/>
            </a:ext>
          </a:extLst>
        </xdr:cNvPr>
        <xdr:cNvSpPr/>
      </xdr:nvSpPr>
      <xdr:spPr bwMode="auto">
        <a:xfrm>
          <a:off x="33013650" y="6534150"/>
          <a:ext cx="2466975" cy="1371600"/>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261937</xdr:colOff>
      <xdr:row>7</xdr:row>
      <xdr:rowOff>881062</xdr:rowOff>
    </xdr:from>
    <xdr:to>
      <xdr:col>22</xdr:col>
      <xdr:colOff>523875</xdr:colOff>
      <xdr:row>7</xdr:row>
      <xdr:rowOff>1595437</xdr:rowOff>
    </xdr:to>
    <xdr:cxnSp macro="">
      <xdr:nvCxnSpPr>
        <xdr:cNvPr id="122" name="Straight Arrow Connector 121">
          <a:extLst>
            <a:ext uri="{FF2B5EF4-FFF2-40B4-BE49-F238E27FC236}">
              <a16:creationId xmlns:a16="http://schemas.microsoft.com/office/drawing/2014/main" id="{3B999D06-80E9-05F0-3B60-83217F8F771F}"/>
            </a:ext>
          </a:extLst>
        </xdr:cNvPr>
        <xdr:cNvCxnSpPr/>
      </xdr:nvCxnSpPr>
      <xdr:spPr bwMode="auto">
        <a:xfrm flipH="1">
          <a:off x="32313562" y="5762625"/>
          <a:ext cx="261938" cy="714375"/>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1604963</xdr:colOff>
      <xdr:row>7</xdr:row>
      <xdr:rowOff>914400</xdr:rowOff>
    </xdr:from>
    <xdr:to>
      <xdr:col>22</xdr:col>
      <xdr:colOff>1928812</xdr:colOff>
      <xdr:row>7</xdr:row>
      <xdr:rowOff>1571624</xdr:rowOff>
    </xdr:to>
    <xdr:cxnSp macro="">
      <xdr:nvCxnSpPr>
        <xdr:cNvPr id="123" name="Straight Arrow Connector 122">
          <a:extLst>
            <a:ext uri="{FF2B5EF4-FFF2-40B4-BE49-F238E27FC236}">
              <a16:creationId xmlns:a16="http://schemas.microsoft.com/office/drawing/2014/main" id="{1CC6CB97-2F48-400D-BC43-5694F1463C8E}"/>
            </a:ext>
          </a:extLst>
        </xdr:cNvPr>
        <xdr:cNvCxnSpPr/>
      </xdr:nvCxnSpPr>
      <xdr:spPr bwMode="auto">
        <a:xfrm>
          <a:off x="33656588" y="5795963"/>
          <a:ext cx="323849" cy="657224"/>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19</xdr:col>
      <xdr:colOff>1166812</xdr:colOff>
      <xdr:row>7</xdr:row>
      <xdr:rowOff>533399</xdr:rowOff>
    </xdr:from>
    <xdr:to>
      <xdr:col>20</xdr:col>
      <xdr:colOff>723900</xdr:colOff>
      <xdr:row>7</xdr:row>
      <xdr:rowOff>1452562</xdr:rowOff>
    </xdr:to>
    <xdr:cxnSp macro="">
      <xdr:nvCxnSpPr>
        <xdr:cNvPr id="127" name="Straight Arrow Connector 126">
          <a:extLst>
            <a:ext uri="{FF2B5EF4-FFF2-40B4-BE49-F238E27FC236}">
              <a16:creationId xmlns:a16="http://schemas.microsoft.com/office/drawing/2014/main" id="{610FC877-45F9-4FEA-BDE9-22484CBFA175}"/>
            </a:ext>
          </a:extLst>
        </xdr:cNvPr>
        <xdr:cNvCxnSpPr/>
      </xdr:nvCxnSpPr>
      <xdr:spPr bwMode="auto">
        <a:xfrm flipH="1">
          <a:off x="29646562" y="5414962"/>
          <a:ext cx="747713" cy="919163"/>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3500437</xdr:colOff>
      <xdr:row>7</xdr:row>
      <xdr:rowOff>547686</xdr:rowOff>
    </xdr:from>
    <xdr:to>
      <xdr:col>22</xdr:col>
      <xdr:colOff>4667250</xdr:colOff>
      <xdr:row>7</xdr:row>
      <xdr:rowOff>1452562</xdr:rowOff>
    </xdr:to>
    <xdr:cxnSp macro="">
      <xdr:nvCxnSpPr>
        <xdr:cNvPr id="129" name="Straight Arrow Connector 128">
          <a:extLst>
            <a:ext uri="{FF2B5EF4-FFF2-40B4-BE49-F238E27FC236}">
              <a16:creationId xmlns:a16="http://schemas.microsoft.com/office/drawing/2014/main" id="{307C38AD-6C50-401B-B5C1-CBF1EFB5602C}"/>
            </a:ext>
          </a:extLst>
        </xdr:cNvPr>
        <xdr:cNvCxnSpPr/>
      </xdr:nvCxnSpPr>
      <xdr:spPr bwMode="auto">
        <a:xfrm>
          <a:off x="35552062" y="5429249"/>
          <a:ext cx="1166813" cy="904876"/>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17</xdr:col>
      <xdr:colOff>1095374</xdr:colOff>
      <xdr:row>8</xdr:row>
      <xdr:rowOff>2724149</xdr:rowOff>
    </xdr:from>
    <xdr:to>
      <xdr:col>18</xdr:col>
      <xdr:colOff>1404937</xdr:colOff>
      <xdr:row>8</xdr:row>
      <xdr:rowOff>4024312</xdr:rowOff>
    </xdr:to>
    <xdr:sp macro="" textlink="">
      <xdr:nvSpPr>
        <xdr:cNvPr id="133" name="Oval 132">
          <a:extLst>
            <a:ext uri="{FF2B5EF4-FFF2-40B4-BE49-F238E27FC236}">
              <a16:creationId xmlns:a16="http://schemas.microsoft.com/office/drawing/2014/main" id="{7433256F-F67E-4A6E-BFAD-4387C18A02BD}"/>
            </a:ext>
          </a:extLst>
        </xdr:cNvPr>
        <xdr:cNvSpPr/>
      </xdr:nvSpPr>
      <xdr:spPr bwMode="auto">
        <a:xfrm>
          <a:off x="23979187" y="12796837"/>
          <a:ext cx="1500188" cy="1300163"/>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22</xdr:col>
      <xdr:colOff>9177337</xdr:colOff>
      <xdr:row>8</xdr:row>
      <xdr:rowOff>2495549</xdr:rowOff>
    </xdr:from>
    <xdr:to>
      <xdr:col>22</xdr:col>
      <xdr:colOff>10677525</xdr:colOff>
      <xdr:row>8</xdr:row>
      <xdr:rowOff>3795712</xdr:rowOff>
    </xdr:to>
    <xdr:sp macro="" textlink="">
      <xdr:nvSpPr>
        <xdr:cNvPr id="134" name="Oval 133">
          <a:extLst>
            <a:ext uri="{FF2B5EF4-FFF2-40B4-BE49-F238E27FC236}">
              <a16:creationId xmlns:a16="http://schemas.microsoft.com/office/drawing/2014/main" id="{8708732C-FB2B-47C1-8DBC-C37DD5545956}"/>
            </a:ext>
          </a:extLst>
        </xdr:cNvPr>
        <xdr:cNvSpPr/>
      </xdr:nvSpPr>
      <xdr:spPr bwMode="auto">
        <a:xfrm>
          <a:off x="41228962" y="12568237"/>
          <a:ext cx="1500188" cy="1300163"/>
        </a:xfrm>
        <a:prstGeom prst="ellipse">
          <a:avLst/>
        </a:prstGeom>
        <a:noFill/>
        <a:ln w="9525" cap="flat" cmpd="sng" algn="ctr">
          <a:solidFill>
            <a:srgbClr val="000000"/>
          </a:solidFill>
          <a:prstDash val="solid"/>
          <a:round/>
          <a:headEnd type="none" w="med" len="med"/>
          <a:tailEnd type="oval" w="med" len="med"/>
        </a:ln>
        <a:effectLst/>
      </xdr:spPr>
      <xdr:txBody>
        <a:bodyPr vertOverflow="clip" wrap="square" lIns="18288" tIns="0" rIns="0" bIns="0" rtlCol="0" anchor="ctr" upright="1"/>
        <a:lstStyle/>
        <a:p>
          <a:pPr algn="l"/>
          <a:endParaRPr lang="en-IN" sz="1100"/>
        </a:p>
      </xdr:txBody>
    </xdr:sp>
    <xdr:clientData/>
  </xdr:twoCellAnchor>
  <xdr:twoCellAnchor>
    <xdr:from>
      <xdr:col>18</xdr:col>
      <xdr:colOff>1206500</xdr:colOff>
      <xdr:row>8</xdr:row>
      <xdr:rowOff>635000</xdr:rowOff>
    </xdr:from>
    <xdr:to>
      <xdr:col>20</xdr:col>
      <xdr:colOff>922338</xdr:colOff>
      <xdr:row>8</xdr:row>
      <xdr:rowOff>2698750</xdr:rowOff>
    </xdr:to>
    <xdr:cxnSp macro="">
      <xdr:nvCxnSpPr>
        <xdr:cNvPr id="135" name="Straight Arrow Connector 134">
          <a:extLst>
            <a:ext uri="{FF2B5EF4-FFF2-40B4-BE49-F238E27FC236}">
              <a16:creationId xmlns:a16="http://schemas.microsoft.com/office/drawing/2014/main" id="{20D657C1-8289-4C1D-ABCC-08469917EA52}"/>
            </a:ext>
          </a:extLst>
        </xdr:cNvPr>
        <xdr:cNvCxnSpPr/>
      </xdr:nvCxnSpPr>
      <xdr:spPr bwMode="auto">
        <a:xfrm flipH="1">
          <a:off x="25304750" y="10699750"/>
          <a:ext cx="5335588" cy="206375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twoCellAnchor>
    <xdr:from>
      <xdr:col>22</xdr:col>
      <xdr:colOff>3810000</xdr:colOff>
      <xdr:row>8</xdr:row>
      <xdr:rowOff>698500</xdr:rowOff>
    </xdr:from>
    <xdr:to>
      <xdr:col>22</xdr:col>
      <xdr:colOff>9588500</xdr:colOff>
      <xdr:row>8</xdr:row>
      <xdr:rowOff>2540000</xdr:rowOff>
    </xdr:to>
    <xdr:cxnSp macro="">
      <xdr:nvCxnSpPr>
        <xdr:cNvPr id="138" name="Straight Arrow Connector 137">
          <a:extLst>
            <a:ext uri="{FF2B5EF4-FFF2-40B4-BE49-F238E27FC236}">
              <a16:creationId xmlns:a16="http://schemas.microsoft.com/office/drawing/2014/main" id="{D390030A-E59F-4359-99B2-FF31D8E0B69E}"/>
            </a:ext>
          </a:extLst>
        </xdr:cNvPr>
        <xdr:cNvCxnSpPr/>
      </xdr:nvCxnSpPr>
      <xdr:spPr bwMode="auto">
        <a:xfrm>
          <a:off x="35941000" y="10763250"/>
          <a:ext cx="5778500" cy="1841500"/>
        </a:xfrm>
        <a:prstGeom prst="straightConnector1">
          <a:avLst/>
        </a:prstGeom>
        <a:solidFill>
          <a:srgbClr val="FFFFFF"/>
        </a:solidFill>
        <a:ln w="9525" cap="flat" cmpd="sng" algn="ctr">
          <a:solidFill>
            <a:srgbClr val="000000"/>
          </a:solidFill>
          <a:prstDash val="solid"/>
          <a:round/>
          <a:headEnd type="none" w="med" len="med"/>
          <a:tailEnd type="triangle"/>
        </a:ln>
        <a:effectLst/>
      </xdr:spPr>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oval"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oval"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5"/>
  <sheetViews>
    <sheetView topLeftCell="A13" workbookViewId="0">
      <selection activeCell="A35" sqref="A35:C35"/>
    </sheetView>
  </sheetViews>
  <sheetFormatPr defaultRowHeight="12.75"/>
  <cols>
    <col min="1" max="1" width="9.140625" style="20"/>
    <col min="2" max="2" width="4.28515625" customWidth="1"/>
    <col min="4" max="4" width="14" customWidth="1"/>
    <col min="5" max="5" width="11.140625" customWidth="1"/>
    <col min="6" max="6" width="9.140625" hidden="1" customWidth="1"/>
    <col min="7" max="7" width="9.85546875" style="20" customWidth="1"/>
    <col min="8" max="8" width="32.28515625" style="20" customWidth="1"/>
    <col min="9" max="9" width="14.5703125" style="20" customWidth="1"/>
  </cols>
  <sheetData>
    <row r="1" spans="1:9" ht="12.75" customHeight="1">
      <c r="A1" s="174" t="s">
        <v>88</v>
      </c>
      <c r="B1" s="175"/>
      <c r="C1" s="176" t="s">
        <v>89</v>
      </c>
      <c r="D1" s="176"/>
      <c r="E1" s="176"/>
      <c r="F1" s="176"/>
      <c r="G1" s="176"/>
      <c r="H1" s="176"/>
      <c r="I1" s="176"/>
    </row>
    <row r="2" spans="1:9" ht="12.75" customHeight="1">
      <c r="A2" s="175"/>
      <c r="B2" s="175"/>
      <c r="C2" s="176"/>
      <c r="D2" s="176"/>
      <c r="E2" s="176"/>
      <c r="F2" s="176"/>
      <c r="G2" s="176"/>
      <c r="H2" s="176"/>
      <c r="I2" s="176"/>
    </row>
    <row r="3" spans="1:9" ht="12.75" hidden="1" customHeight="1">
      <c r="A3" s="175"/>
      <c r="B3" s="175"/>
      <c r="C3" s="176"/>
      <c r="D3" s="176"/>
      <c r="E3" s="176"/>
      <c r="F3" s="176"/>
      <c r="G3" s="176"/>
      <c r="H3" s="176"/>
      <c r="I3" s="176"/>
    </row>
    <row r="4" spans="1:9" ht="12.75" customHeight="1">
      <c r="A4" s="177" t="s">
        <v>90</v>
      </c>
      <c r="B4" s="177"/>
      <c r="C4" s="177"/>
      <c r="D4" s="177"/>
      <c r="E4" s="177"/>
      <c r="F4" s="177"/>
      <c r="G4" s="177"/>
      <c r="H4" s="177"/>
      <c r="I4" s="177"/>
    </row>
    <row r="5" spans="1:9">
      <c r="A5" s="177"/>
      <c r="B5" s="177"/>
      <c r="C5" s="177"/>
      <c r="D5" s="177"/>
      <c r="E5" s="177"/>
      <c r="F5" s="177"/>
      <c r="G5" s="177"/>
      <c r="H5" s="177"/>
      <c r="I5" s="177"/>
    </row>
    <row r="6" spans="1:9" ht="24" customHeight="1">
      <c r="A6" s="177"/>
      <c r="B6" s="177"/>
      <c r="C6" s="177"/>
      <c r="D6" s="177"/>
      <c r="E6" s="177"/>
      <c r="F6" s="177"/>
      <c r="G6" s="177"/>
      <c r="H6" s="177"/>
      <c r="I6" s="177"/>
    </row>
    <row r="7" spans="1:9" ht="24.75" customHeight="1">
      <c r="A7" s="177"/>
      <c r="B7" s="177"/>
      <c r="C7" s="177"/>
      <c r="D7" s="177"/>
      <c r="E7" s="177"/>
      <c r="F7" s="177"/>
      <c r="G7" s="177"/>
      <c r="H7" s="177"/>
      <c r="I7" s="177"/>
    </row>
    <row r="8" spans="1:9" ht="27.75" customHeight="1">
      <c r="A8" s="177"/>
      <c r="B8" s="177"/>
      <c r="C8" s="177"/>
      <c r="D8" s="177"/>
      <c r="E8" s="177"/>
      <c r="F8" s="177"/>
      <c r="G8" s="177"/>
      <c r="H8" s="177"/>
      <c r="I8" s="177"/>
    </row>
    <row r="9" spans="1:9" ht="24.95" customHeight="1">
      <c r="A9" s="178" t="s">
        <v>91</v>
      </c>
      <c r="B9" s="178"/>
      <c r="C9" s="178"/>
      <c r="D9" s="178"/>
      <c r="E9" s="178"/>
      <c r="F9" s="178"/>
      <c r="G9" s="178"/>
      <c r="H9" s="178"/>
      <c r="I9" s="178"/>
    </row>
    <row r="10" spans="1:9" ht="24.95" customHeight="1">
      <c r="A10" s="178" t="s">
        <v>92</v>
      </c>
      <c r="B10" s="178"/>
      <c r="C10" s="178"/>
      <c r="D10" s="178"/>
      <c r="E10" s="178"/>
      <c r="F10" s="178"/>
      <c r="G10" s="178"/>
      <c r="H10" s="178"/>
      <c r="I10" s="178"/>
    </row>
    <row r="11" spans="1:9" ht="30" customHeight="1">
      <c r="A11" s="2" t="s">
        <v>93</v>
      </c>
      <c r="B11" s="179" t="s">
        <v>94</v>
      </c>
      <c r="C11" s="180"/>
      <c r="D11" s="180"/>
      <c r="E11" s="180"/>
      <c r="F11" s="181"/>
      <c r="G11" s="182" t="s">
        <v>95</v>
      </c>
      <c r="H11" s="182"/>
      <c r="I11" s="182"/>
    </row>
    <row r="12" spans="1:9" ht="26.25" customHeight="1">
      <c r="A12" s="21">
        <v>1</v>
      </c>
      <c r="B12" s="183" t="s">
        <v>96</v>
      </c>
      <c r="C12" s="183"/>
      <c r="D12" s="183"/>
      <c r="E12" s="183"/>
      <c r="F12" s="22"/>
      <c r="G12" s="184" t="s">
        <v>97</v>
      </c>
      <c r="H12" s="184"/>
      <c r="I12" s="184"/>
    </row>
    <row r="13" spans="1:9" ht="24" customHeight="1">
      <c r="A13" s="21">
        <f>A12+1</f>
        <v>2</v>
      </c>
      <c r="B13" s="183" t="s">
        <v>98</v>
      </c>
      <c r="C13" s="183"/>
      <c r="D13" s="183"/>
      <c r="E13" s="183"/>
      <c r="F13" s="22"/>
      <c r="G13" s="184" t="s">
        <v>99</v>
      </c>
      <c r="H13" s="184"/>
      <c r="I13" s="184"/>
    </row>
    <row r="14" spans="1:9" ht="27.75" customHeight="1">
      <c r="A14" s="21">
        <f t="shared" ref="A14:A27" si="0">A13+1</f>
        <v>3</v>
      </c>
      <c r="B14" s="185" t="s">
        <v>100</v>
      </c>
      <c r="C14" s="186"/>
      <c r="D14" s="186"/>
      <c r="E14" s="186"/>
      <c r="F14" s="187"/>
      <c r="G14" s="188" t="s">
        <v>101</v>
      </c>
      <c r="H14" s="189"/>
      <c r="I14" s="190"/>
    </row>
    <row r="15" spans="1:9" s="24" customFormat="1" ht="30" customHeight="1">
      <c r="A15" s="21"/>
      <c r="B15" s="177" t="s">
        <v>102</v>
      </c>
      <c r="C15" s="177"/>
      <c r="D15" s="177"/>
      <c r="E15" s="177"/>
      <c r="F15" s="177"/>
      <c r="G15" s="177"/>
      <c r="H15" s="177"/>
      <c r="I15" s="177"/>
    </row>
    <row r="16" spans="1:9" ht="24.75" customHeight="1">
      <c r="A16" s="21">
        <v>4</v>
      </c>
      <c r="B16" s="183" t="s">
        <v>103</v>
      </c>
      <c r="C16" s="183"/>
      <c r="D16" s="183"/>
      <c r="E16" s="183"/>
      <c r="F16" s="22"/>
      <c r="G16" s="184" t="s">
        <v>104</v>
      </c>
      <c r="H16" s="184"/>
      <c r="I16" s="184"/>
    </row>
    <row r="17" spans="1:9" ht="24" customHeight="1">
      <c r="A17" s="21">
        <f t="shared" si="0"/>
        <v>5</v>
      </c>
      <c r="B17" s="183" t="s">
        <v>105</v>
      </c>
      <c r="C17" s="183"/>
      <c r="D17" s="183"/>
      <c r="E17" s="183"/>
      <c r="F17" s="22"/>
      <c r="G17" s="184" t="s">
        <v>106</v>
      </c>
      <c r="H17" s="184"/>
      <c r="I17" s="184"/>
    </row>
    <row r="18" spans="1:9" ht="24" customHeight="1">
      <c r="A18" s="21">
        <f t="shared" si="0"/>
        <v>6</v>
      </c>
      <c r="B18" s="183" t="s">
        <v>107</v>
      </c>
      <c r="C18" s="183"/>
      <c r="D18" s="183"/>
      <c r="E18" s="183"/>
      <c r="F18" s="22"/>
      <c r="G18" s="184" t="s">
        <v>108</v>
      </c>
      <c r="H18" s="184"/>
      <c r="I18" s="184"/>
    </row>
    <row r="19" spans="1:9" ht="24" customHeight="1">
      <c r="A19" s="21">
        <f t="shared" si="0"/>
        <v>7</v>
      </c>
      <c r="B19" s="183" t="s">
        <v>109</v>
      </c>
      <c r="C19" s="183"/>
      <c r="D19" s="183"/>
      <c r="E19" s="183"/>
      <c r="F19" s="22"/>
      <c r="G19" s="184" t="s">
        <v>110</v>
      </c>
      <c r="H19" s="184"/>
      <c r="I19" s="184"/>
    </row>
    <row r="20" spans="1:9" ht="24" customHeight="1">
      <c r="A20" s="21">
        <f t="shared" si="0"/>
        <v>8</v>
      </c>
      <c r="B20" s="183" t="s">
        <v>111</v>
      </c>
      <c r="C20" s="183"/>
      <c r="D20" s="183"/>
      <c r="E20" s="183"/>
      <c r="F20" s="22"/>
      <c r="G20" s="191" t="s">
        <v>112</v>
      </c>
      <c r="H20" s="189"/>
      <c r="I20" s="190"/>
    </row>
    <row r="21" spans="1:9" ht="24" customHeight="1">
      <c r="A21" s="21">
        <f t="shared" si="0"/>
        <v>9</v>
      </c>
      <c r="B21" s="183" t="s">
        <v>113</v>
      </c>
      <c r="C21" s="183"/>
      <c r="D21" s="183"/>
      <c r="E21" s="183"/>
      <c r="F21" s="22"/>
      <c r="G21" s="184" t="s">
        <v>114</v>
      </c>
      <c r="H21" s="184"/>
      <c r="I21" s="184"/>
    </row>
    <row r="22" spans="1:9" ht="30" customHeight="1">
      <c r="A22" s="21">
        <f t="shared" si="0"/>
        <v>10</v>
      </c>
      <c r="B22" s="183" t="s">
        <v>115</v>
      </c>
      <c r="C22" s="183"/>
      <c r="D22" s="183"/>
      <c r="E22" s="183"/>
      <c r="F22" s="22"/>
      <c r="G22" s="192" t="s">
        <v>116</v>
      </c>
      <c r="H22" s="192"/>
      <c r="I22" s="192"/>
    </row>
    <row r="23" spans="1:9" ht="24" customHeight="1">
      <c r="A23" s="21">
        <f t="shared" si="0"/>
        <v>11</v>
      </c>
      <c r="B23" s="183" t="s">
        <v>117</v>
      </c>
      <c r="C23" s="183"/>
      <c r="D23" s="183"/>
      <c r="E23" s="183"/>
      <c r="F23" s="22"/>
      <c r="G23" s="193" t="s">
        <v>118</v>
      </c>
      <c r="H23" s="193"/>
      <c r="I23" s="193"/>
    </row>
    <row r="24" spans="1:9" ht="24" customHeight="1">
      <c r="A24" s="21">
        <f t="shared" si="0"/>
        <v>12</v>
      </c>
      <c r="B24" s="183" t="s">
        <v>119</v>
      </c>
      <c r="C24" s="183"/>
      <c r="D24" s="183"/>
      <c r="E24" s="183"/>
      <c r="F24" s="22"/>
      <c r="G24" s="193" t="s">
        <v>120</v>
      </c>
      <c r="H24" s="193"/>
      <c r="I24" s="193"/>
    </row>
    <row r="25" spans="1:9" ht="24" customHeight="1">
      <c r="A25" s="21">
        <f t="shared" si="0"/>
        <v>13</v>
      </c>
      <c r="B25" s="183" t="s">
        <v>121</v>
      </c>
      <c r="C25" s="183"/>
      <c r="D25" s="183"/>
      <c r="E25" s="183"/>
      <c r="F25" s="22"/>
      <c r="G25" s="193" t="s">
        <v>122</v>
      </c>
      <c r="H25" s="193"/>
      <c r="I25" s="193"/>
    </row>
    <row r="26" spans="1:9" ht="24" customHeight="1">
      <c r="A26" s="21">
        <f t="shared" si="0"/>
        <v>14</v>
      </c>
      <c r="B26" s="183" t="s">
        <v>123</v>
      </c>
      <c r="C26" s="183"/>
      <c r="D26" s="183"/>
      <c r="E26" s="183"/>
      <c r="F26" s="22"/>
      <c r="G26" s="194" t="s">
        <v>124</v>
      </c>
      <c r="H26" s="194"/>
      <c r="I26" s="194"/>
    </row>
    <row r="27" spans="1:9" ht="24" customHeight="1">
      <c r="A27" s="21">
        <f t="shared" si="0"/>
        <v>15</v>
      </c>
      <c r="B27" s="183" t="s">
        <v>125</v>
      </c>
      <c r="C27" s="183"/>
      <c r="D27" s="183"/>
      <c r="E27" s="183"/>
      <c r="F27" s="22"/>
      <c r="G27" s="184" t="s">
        <v>126</v>
      </c>
      <c r="H27" s="184"/>
      <c r="I27" s="184"/>
    </row>
    <row r="28" spans="1:9" s="25" customFormat="1" ht="30" customHeight="1">
      <c r="A28" s="195" t="s">
        <v>127</v>
      </c>
      <c r="B28" s="196"/>
      <c r="C28" s="196"/>
      <c r="D28" s="196"/>
      <c r="E28" s="196"/>
      <c r="F28" s="196"/>
      <c r="G28" s="196"/>
      <c r="H28" s="196"/>
      <c r="I28" s="196"/>
    </row>
    <row r="29" spans="1:9" ht="30" customHeight="1">
      <c r="A29" s="2" t="s">
        <v>93</v>
      </c>
      <c r="B29" s="197" t="s">
        <v>94</v>
      </c>
      <c r="C29" s="197"/>
      <c r="D29" s="197"/>
      <c r="E29" s="197"/>
      <c r="F29" s="197"/>
      <c r="G29" s="182" t="s">
        <v>95</v>
      </c>
      <c r="H29" s="182"/>
      <c r="I29" s="182"/>
    </row>
    <row r="30" spans="1:9" ht="24" customHeight="1">
      <c r="A30" s="21">
        <v>1</v>
      </c>
      <c r="B30" s="183" t="s">
        <v>128</v>
      </c>
      <c r="C30" s="183"/>
      <c r="D30" s="183"/>
      <c r="E30" s="183"/>
      <c r="F30" s="22"/>
      <c r="G30" s="184" t="s">
        <v>129</v>
      </c>
      <c r="H30" s="184"/>
      <c r="I30" s="184"/>
    </row>
    <row r="31" spans="1:9" ht="24" customHeight="1">
      <c r="A31" s="21">
        <v>2</v>
      </c>
      <c r="B31" s="183" t="s">
        <v>130</v>
      </c>
      <c r="C31" s="183"/>
      <c r="D31" s="183"/>
      <c r="E31" s="183"/>
      <c r="F31" s="22"/>
      <c r="G31" s="184" t="s">
        <v>131</v>
      </c>
      <c r="H31" s="184"/>
      <c r="I31" s="184"/>
    </row>
    <row r="32" spans="1:9" ht="14.25" customHeight="1" thickBot="1">
      <c r="A32" s="199"/>
      <c r="B32" s="200"/>
      <c r="C32" s="200"/>
      <c r="D32" s="200"/>
      <c r="E32" s="200"/>
      <c r="F32" s="200"/>
      <c r="G32" s="200"/>
      <c r="H32" s="200"/>
      <c r="I32" s="201"/>
    </row>
    <row r="33" spans="1:9" s="27" customFormat="1" ht="30" customHeight="1" thickBot="1">
      <c r="A33" s="202" t="s">
        <v>132</v>
      </c>
      <c r="B33" s="203"/>
      <c r="C33" s="203"/>
      <c r="D33" s="203"/>
      <c r="E33" s="203"/>
      <c r="F33" s="26"/>
      <c r="G33" s="202" t="s">
        <v>133</v>
      </c>
      <c r="H33" s="203"/>
      <c r="I33" s="204"/>
    </row>
    <row r="34" spans="1:9" s="27" customFormat="1" ht="30" customHeight="1" thickBot="1">
      <c r="A34" s="202" t="s">
        <v>134</v>
      </c>
      <c r="B34" s="203"/>
      <c r="C34" s="203"/>
      <c r="D34" s="203"/>
      <c r="E34" s="203"/>
      <c r="F34" s="205"/>
      <c r="G34" s="206" t="s">
        <v>135</v>
      </c>
      <c r="H34" s="207"/>
      <c r="I34" s="208"/>
    </row>
    <row r="35" spans="1:9">
      <c r="A35" s="198" t="s">
        <v>136</v>
      </c>
      <c r="B35" s="198"/>
      <c r="C35" s="198"/>
    </row>
  </sheetData>
  <mergeCells count="51">
    <mergeCell ref="A35:C35"/>
    <mergeCell ref="A32:I32"/>
    <mergeCell ref="A33:E33"/>
    <mergeCell ref="G33:I33"/>
    <mergeCell ref="A34:F34"/>
    <mergeCell ref="G34:I34"/>
    <mergeCell ref="B29:F29"/>
    <mergeCell ref="G29:I29"/>
    <mergeCell ref="B30:E30"/>
    <mergeCell ref="G30:I30"/>
    <mergeCell ref="B31:E31"/>
    <mergeCell ref="G31:I31"/>
    <mergeCell ref="B26:E26"/>
    <mergeCell ref="G26:I26"/>
    <mergeCell ref="B27:E27"/>
    <mergeCell ref="G27:I27"/>
    <mergeCell ref="A28:I28"/>
    <mergeCell ref="B23:E23"/>
    <mergeCell ref="G23:I23"/>
    <mergeCell ref="B24:E24"/>
    <mergeCell ref="G24:I24"/>
    <mergeCell ref="B25:E25"/>
    <mergeCell ref="G25:I25"/>
    <mergeCell ref="B20:E20"/>
    <mergeCell ref="G20:I20"/>
    <mergeCell ref="B21:E21"/>
    <mergeCell ref="G21:I21"/>
    <mergeCell ref="B22:E22"/>
    <mergeCell ref="G22:I22"/>
    <mergeCell ref="B17:E17"/>
    <mergeCell ref="G17:I17"/>
    <mergeCell ref="B18:E18"/>
    <mergeCell ref="G18:I18"/>
    <mergeCell ref="B19:E19"/>
    <mergeCell ref="G19:I19"/>
    <mergeCell ref="B14:F14"/>
    <mergeCell ref="G14:I14"/>
    <mergeCell ref="B15:I15"/>
    <mergeCell ref="B16:E16"/>
    <mergeCell ref="G16:I16"/>
    <mergeCell ref="B11:F11"/>
    <mergeCell ref="G11:I11"/>
    <mergeCell ref="B12:E12"/>
    <mergeCell ref="G12:I12"/>
    <mergeCell ref="B13:E13"/>
    <mergeCell ref="G13:I13"/>
    <mergeCell ref="A1:B3"/>
    <mergeCell ref="C1:I3"/>
    <mergeCell ref="A4:I8"/>
    <mergeCell ref="A9:I9"/>
    <mergeCell ref="A10:I1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9"/>
  <sheetViews>
    <sheetView workbookViewId="0">
      <selection sqref="A1:IV65536"/>
    </sheetView>
  </sheetViews>
  <sheetFormatPr defaultRowHeight="12.75"/>
  <cols>
    <col min="2" max="2" width="40.42578125" customWidth="1"/>
    <col min="3" max="3" width="31.28515625" customWidth="1"/>
    <col min="4" max="4" width="15" bestFit="1" customWidth="1"/>
    <col min="5" max="5" width="12.42578125" bestFit="1" customWidth="1"/>
  </cols>
  <sheetData>
    <row r="1" spans="1:5" ht="20.100000000000001" customHeight="1">
      <c r="A1" s="211" t="s">
        <v>137</v>
      </c>
      <c r="B1" s="212"/>
      <c r="C1" s="212"/>
      <c r="D1" s="212"/>
      <c r="E1" s="213"/>
    </row>
    <row r="2" spans="1:5" ht="24.75" customHeight="1">
      <c r="A2" s="214" t="s">
        <v>144</v>
      </c>
      <c r="B2" s="214"/>
      <c r="C2" s="214"/>
      <c r="D2" s="214"/>
      <c r="E2" s="214"/>
    </row>
    <row r="3" spans="1:5" ht="21" customHeight="1">
      <c r="A3" s="30" t="s">
        <v>138</v>
      </c>
      <c r="B3" s="30" t="s">
        <v>94</v>
      </c>
      <c r="C3" s="30" t="s">
        <v>139</v>
      </c>
      <c r="D3" s="30" t="s">
        <v>140</v>
      </c>
      <c r="E3" s="31" t="s">
        <v>141</v>
      </c>
    </row>
    <row r="4" spans="1:5" ht="19.5" customHeight="1">
      <c r="A4" s="30">
        <v>1</v>
      </c>
      <c r="B4" s="30" t="s">
        <v>96</v>
      </c>
      <c r="C4" s="32" t="s">
        <v>145</v>
      </c>
      <c r="D4" s="30"/>
      <c r="E4" s="30"/>
    </row>
    <row r="5" spans="1:5" ht="23.25" customHeight="1">
      <c r="A5" s="33">
        <v>2</v>
      </c>
      <c r="B5" s="33" t="s">
        <v>146</v>
      </c>
      <c r="C5" s="33" t="s">
        <v>147</v>
      </c>
      <c r="D5" s="33"/>
      <c r="E5" s="33"/>
    </row>
    <row r="6" spans="1:5" ht="16.5" customHeight="1">
      <c r="A6" s="33">
        <v>3</v>
      </c>
      <c r="B6" s="33" t="s">
        <v>98</v>
      </c>
      <c r="C6" s="33" t="s">
        <v>148</v>
      </c>
      <c r="D6" s="33"/>
      <c r="E6" s="33"/>
    </row>
    <row r="7" spans="1:5" ht="76.5" customHeight="1">
      <c r="A7" s="33">
        <v>4</v>
      </c>
      <c r="B7" s="34" t="s">
        <v>149</v>
      </c>
      <c r="C7" s="33" t="s">
        <v>150</v>
      </c>
      <c r="D7" s="33"/>
      <c r="E7" s="33"/>
    </row>
    <row r="8" spans="1:5" ht="23.25" customHeight="1">
      <c r="A8" s="33">
        <v>5</v>
      </c>
      <c r="B8" s="215" t="s">
        <v>151</v>
      </c>
      <c r="C8" s="215"/>
      <c r="D8" s="33"/>
      <c r="E8" s="33"/>
    </row>
    <row r="9" spans="1:5" ht="16.5" customHeight="1">
      <c r="A9" s="33"/>
      <c r="B9" s="33" t="s">
        <v>103</v>
      </c>
      <c r="C9" s="33" t="s">
        <v>152</v>
      </c>
      <c r="D9" s="33"/>
      <c r="E9" s="33"/>
    </row>
    <row r="10" spans="1:5" ht="18" customHeight="1">
      <c r="A10" s="33"/>
      <c r="B10" s="33" t="s">
        <v>105</v>
      </c>
      <c r="C10" s="33" t="s">
        <v>153</v>
      </c>
      <c r="D10" s="33"/>
      <c r="E10" s="33"/>
    </row>
    <row r="11" spans="1:5" ht="21.75" customHeight="1">
      <c r="A11" s="33">
        <v>6</v>
      </c>
      <c r="B11" s="33" t="s">
        <v>107</v>
      </c>
      <c r="C11" s="33" t="s">
        <v>154</v>
      </c>
      <c r="D11" s="33"/>
      <c r="E11" s="33"/>
    </row>
    <row r="12" spans="1:5" ht="24" customHeight="1">
      <c r="A12" s="33">
        <v>7</v>
      </c>
      <c r="B12" s="33" t="s">
        <v>109</v>
      </c>
      <c r="C12" s="33" t="s">
        <v>155</v>
      </c>
      <c r="D12" s="33"/>
      <c r="E12" s="33"/>
    </row>
    <row r="13" spans="1:5" ht="33" customHeight="1">
      <c r="A13" s="33">
        <v>8</v>
      </c>
      <c r="B13" s="33" t="s">
        <v>111</v>
      </c>
      <c r="C13" s="34" t="s">
        <v>156</v>
      </c>
      <c r="D13" s="33"/>
      <c r="E13" s="33"/>
    </row>
    <row r="14" spans="1:5" ht="29.25" customHeight="1">
      <c r="A14" s="33">
        <v>9</v>
      </c>
      <c r="B14" s="33" t="s">
        <v>113</v>
      </c>
      <c r="C14" s="34" t="s">
        <v>157</v>
      </c>
      <c r="D14" s="33"/>
      <c r="E14" s="33"/>
    </row>
    <row r="15" spans="1:5" ht="36.75" customHeight="1">
      <c r="A15" s="33">
        <v>10</v>
      </c>
      <c r="B15" s="33" t="s">
        <v>115</v>
      </c>
      <c r="C15" s="34" t="s">
        <v>158</v>
      </c>
      <c r="D15" s="33"/>
      <c r="E15" s="33"/>
    </row>
    <row r="16" spans="1:5" ht="23.25" customHeight="1">
      <c r="A16" s="33">
        <v>11</v>
      </c>
      <c r="B16" s="33" t="s">
        <v>159</v>
      </c>
      <c r="C16" s="33"/>
      <c r="D16" s="33"/>
      <c r="E16" s="33"/>
    </row>
    <row r="17" spans="1:5" ht="33" customHeight="1">
      <c r="A17" s="33">
        <v>12</v>
      </c>
      <c r="B17" s="33" t="s">
        <v>160</v>
      </c>
      <c r="C17" s="33" t="s">
        <v>161</v>
      </c>
      <c r="D17" s="33"/>
      <c r="E17" s="33"/>
    </row>
    <row r="18" spans="1:5" ht="32.25" customHeight="1">
      <c r="A18" s="33">
        <v>13</v>
      </c>
      <c r="B18" s="33" t="s">
        <v>119</v>
      </c>
      <c r="C18" s="33" t="s">
        <v>162</v>
      </c>
      <c r="D18" s="33"/>
      <c r="E18" s="33"/>
    </row>
    <row r="19" spans="1:5" ht="30" customHeight="1">
      <c r="A19" s="33">
        <v>14</v>
      </c>
      <c r="B19" s="33" t="s">
        <v>163</v>
      </c>
      <c r="C19" s="33" t="s">
        <v>164</v>
      </c>
      <c r="D19" s="33"/>
      <c r="E19" s="33"/>
    </row>
    <row r="20" spans="1:5" ht="24.75" customHeight="1">
      <c r="A20" s="33">
        <v>15</v>
      </c>
      <c r="B20" s="33" t="s">
        <v>165</v>
      </c>
      <c r="C20" s="33" t="s">
        <v>166</v>
      </c>
      <c r="D20" s="33"/>
      <c r="E20" s="33"/>
    </row>
    <row r="21" spans="1:5" ht="31.5" customHeight="1">
      <c r="A21" s="33">
        <v>16</v>
      </c>
      <c r="B21" s="33" t="s">
        <v>125</v>
      </c>
      <c r="C21" s="33" t="s">
        <v>167</v>
      </c>
      <c r="D21" s="33"/>
      <c r="E21" s="33"/>
    </row>
    <row r="22" spans="1:5" ht="28.5" customHeight="1">
      <c r="A22" s="33">
        <v>17</v>
      </c>
      <c r="B22" s="34" t="s">
        <v>128</v>
      </c>
      <c r="C22" s="33" t="s">
        <v>168</v>
      </c>
      <c r="D22" s="33"/>
      <c r="E22" s="33"/>
    </row>
    <row r="23" spans="1:5" ht="32.25" customHeight="1">
      <c r="A23" s="33">
        <v>18</v>
      </c>
      <c r="B23" s="34" t="s">
        <v>130</v>
      </c>
      <c r="C23" s="33" t="s">
        <v>169</v>
      </c>
      <c r="D23" s="33"/>
      <c r="E23" s="33"/>
    </row>
    <row r="24" spans="1:5" ht="44.25" customHeight="1">
      <c r="A24" s="216" t="s">
        <v>170</v>
      </c>
      <c r="B24" s="217"/>
      <c r="C24" s="217"/>
      <c r="D24" s="217"/>
      <c r="E24" s="218"/>
    </row>
    <row r="25" spans="1:5" ht="15.95" customHeight="1">
      <c r="A25" s="219"/>
      <c r="B25" s="219"/>
      <c r="C25" s="219"/>
      <c r="D25" s="219"/>
      <c r="E25" s="219"/>
    </row>
    <row r="26" spans="1:5" ht="15.95" customHeight="1">
      <c r="A26" s="35" t="s">
        <v>142</v>
      </c>
      <c r="B26" s="35"/>
      <c r="C26" s="209" t="s">
        <v>143</v>
      </c>
      <c r="D26" s="209"/>
      <c r="E26" s="209"/>
    </row>
    <row r="27" spans="1:5">
      <c r="A27" s="210" t="s">
        <v>171</v>
      </c>
      <c r="B27" s="210"/>
    </row>
    <row r="29" spans="1:5" ht="20.25">
      <c r="B29" s="29"/>
    </row>
  </sheetData>
  <mergeCells count="8">
    <mergeCell ref="C26:E26"/>
    <mergeCell ref="A27:B27"/>
    <mergeCell ref="A1:E1"/>
    <mergeCell ref="A2:E2"/>
    <mergeCell ref="B8:C8"/>
    <mergeCell ref="A24:E24"/>
    <mergeCell ref="A25:B25"/>
    <mergeCell ref="C25:E2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261"/>
  <sheetViews>
    <sheetView topLeftCell="A19" workbookViewId="0">
      <selection activeCell="F18" sqref="F18:K21"/>
    </sheetView>
  </sheetViews>
  <sheetFormatPr defaultRowHeight="12.75"/>
  <cols>
    <col min="8" max="8" width="13" customWidth="1"/>
    <col min="10" max="10" width="11.140625" customWidth="1"/>
    <col min="12" max="12" width="13.7109375" customWidth="1"/>
    <col min="16" max="16" width="11" customWidth="1"/>
  </cols>
  <sheetData>
    <row r="1" spans="1:20" ht="12.75" customHeight="1" thickBot="1">
      <c r="A1" s="278" t="s">
        <v>172</v>
      </c>
      <c r="B1" s="279"/>
      <c r="C1" s="279"/>
      <c r="D1" s="279" t="s">
        <v>173</v>
      </c>
      <c r="E1" s="279"/>
      <c r="F1" s="279"/>
      <c r="G1" s="279"/>
      <c r="H1" s="280"/>
      <c r="I1" s="281" t="s">
        <v>174</v>
      </c>
      <c r="J1" s="282"/>
      <c r="K1" s="282"/>
      <c r="L1" s="282"/>
      <c r="M1" s="287" t="s">
        <v>175</v>
      </c>
      <c r="N1" s="288"/>
      <c r="O1" s="36" t="s">
        <v>176</v>
      </c>
      <c r="P1" s="37"/>
      <c r="Q1" s="36"/>
      <c r="R1" s="38" t="s">
        <v>177</v>
      </c>
      <c r="S1" s="38"/>
      <c r="T1" s="37"/>
    </row>
    <row r="2" spans="1:20" ht="13.5" thickBot="1">
      <c r="A2" s="289" t="s">
        <v>178</v>
      </c>
      <c r="B2" s="290"/>
      <c r="C2" s="290"/>
      <c r="D2" s="291"/>
      <c r="E2" s="291"/>
      <c r="F2" s="291"/>
      <c r="G2" s="291"/>
      <c r="H2" s="292"/>
      <c r="I2" s="283"/>
      <c r="J2" s="284"/>
      <c r="K2" s="284"/>
      <c r="L2" s="284"/>
      <c r="M2" s="293" t="s">
        <v>179</v>
      </c>
      <c r="N2" s="294"/>
      <c r="O2" s="28">
        <v>1</v>
      </c>
      <c r="P2" s="39"/>
      <c r="Q2" s="36"/>
      <c r="R2" s="38" t="s">
        <v>180</v>
      </c>
      <c r="S2" s="38"/>
      <c r="T2" s="37"/>
    </row>
    <row r="3" spans="1:20" ht="13.5" thickBot="1">
      <c r="A3" s="295" t="s">
        <v>181</v>
      </c>
      <c r="B3" s="291"/>
      <c r="C3" s="291"/>
      <c r="D3" s="291" t="s">
        <v>182</v>
      </c>
      <c r="E3" s="183"/>
      <c r="F3" s="183"/>
      <c r="G3" s="183"/>
      <c r="H3" s="185"/>
      <c r="I3" s="283"/>
      <c r="J3" s="284"/>
      <c r="K3" s="284"/>
      <c r="L3" s="284"/>
      <c r="M3" s="293" t="s">
        <v>183</v>
      </c>
      <c r="N3" s="294"/>
      <c r="O3" s="40" t="s">
        <v>184</v>
      </c>
      <c r="P3" s="41"/>
      <c r="Q3" s="42"/>
      <c r="R3" s="43" t="s">
        <v>7</v>
      </c>
      <c r="S3" s="43"/>
      <c r="T3" s="39"/>
    </row>
    <row r="4" spans="1:20" ht="13.5" customHeight="1" thickBot="1">
      <c r="A4" s="296" t="s">
        <v>185</v>
      </c>
      <c r="B4" s="297"/>
      <c r="C4" s="297"/>
      <c r="D4" s="298" t="s">
        <v>186</v>
      </c>
      <c r="E4" s="298"/>
      <c r="F4" s="299"/>
      <c r="G4" s="299"/>
      <c r="H4" s="300"/>
      <c r="I4" s="285"/>
      <c r="J4" s="286"/>
      <c r="K4" s="286"/>
      <c r="L4" s="286"/>
      <c r="M4" s="301" t="s">
        <v>187</v>
      </c>
      <c r="N4" s="302"/>
      <c r="O4" s="303" t="s">
        <v>188</v>
      </c>
      <c r="P4" s="304"/>
      <c r="Q4" s="202"/>
      <c r="R4" s="203"/>
      <c r="S4" s="203"/>
      <c r="T4" s="204"/>
    </row>
    <row r="5" spans="1:20">
      <c r="A5" s="305"/>
      <c r="B5" s="306"/>
      <c r="C5" s="306"/>
      <c r="D5" s="306"/>
      <c r="E5" s="307"/>
      <c r="F5" s="305"/>
      <c r="G5" s="306"/>
      <c r="H5" s="306"/>
      <c r="I5" s="306"/>
      <c r="J5" s="306"/>
      <c r="K5" s="307"/>
      <c r="L5" s="305"/>
      <c r="M5" s="306"/>
      <c r="N5" s="306"/>
      <c r="O5" s="306"/>
      <c r="P5" s="306"/>
      <c r="Q5" s="306"/>
      <c r="R5" s="306"/>
      <c r="S5" s="306"/>
      <c r="T5" s="307"/>
    </row>
    <row r="6" spans="1:20">
      <c r="A6" s="308"/>
      <c r="B6" s="309"/>
      <c r="C6" s="309"/>
      <c r="D6" s="309"/>
      <c r="E6" s="310"/>
      <c r="F6" s="308"/>
      <c r="G6" s="309"/>
      <c r="H6" s="309"/>
      <c r="I6" s="309"/>
      <c r="J6" s="309"/>
      <c r="K6" s="310"/>
      <c r="L6" s="308"/>
      <c r="M6" s="309"/>
      <c r="N6" s="309"/>
      <c r="O6" s="309"/>
      <c r="P6" s="309"/>
      <c r="Q6" s="309"/>
      <c r="R6" s="309"/>
      <c r="S6" s="309"/>
      <c r="T6" s="310"/>
    </row>
    <row r="7" spans="1:20">
      <c r="A7" s="308"/>
      <c r="B7" s="309"/>
      <c r="C7" s="309"/>
      <c r="D7" s="309"/>
      <c r="E7" s="310"/>
      <c r="F7" s="308"/>
      <c r="G7" s="309"/>
      <c r="H7" s="309"/>
      <c r="I7" s="309"/>
      <c r="J7" s="309"/>
      <c r="K7" s="310"/>
      <c r="L7" s="308"/>
      <c r="M7" s="309"/>
      <c r="N7" s="309"/>
      <c r="O7" s="309"/>
      <c r="P7" s="309"/>
      <c r="Q7" s="309"/>
      <c r="R7" s="309"/>
      <c r="S7" s="309"/>
      <c r="T7" s="310"/>
    </row>
    <row r="8" spans="1:20">
      <c r="A8" s="308"/>
      <c r="B8" s="309"/>
      <c r="C8" s="309"/>
      <c r="D8" s="309"/>
      <c r="E8" s="310"/>
      <c r="F8" s="308"/>
      <c r="G8" s="309"/>
      <c r="H8" s="309"/>
      <c r="I8" s="309"/>
      <c r="J8" s="309"/>
      <c r="K8" s="310"/>
      <c r="L8" s="308"/>
      <c r="M8" s="309"/>
      <c r="N8" s="309"/>
      <c r="O8" s="309"/>
      <c r="P8" s="309"/>
      <c r="Q8" s="309"/>
      <c r="R8" s="309"/>
      <c r="S8" s="309"/>
      <c r="T8" s="310"/>
    </row>
    <row r="9" spans="1:20">
      <c r="A9" s="308"/>
      <c r="B9" s="309"/>
      <c r="C9" s="309"/>
      <c r="D9" s="309"/>
      <c r="E9" s="310"/>
      <c r="F9" s="308"/>
      <c r="G9" s="309"/>
      <c r="H9" s="309"/>
      <c r="I9" s="309"/>
      <c r="J9" s="309"/>
      <c r="K9" s="310"/>
      <c r="L9" s="308"/>
      <c r="M9" s="309"/>
      <c r="N9" s="309"/>
      <c r="O9" s="309"/>
      <c r="P9" s="309"/>
      <c r="Q9" s="309"/>
      <c r="R9" s="309"/>
      <c r="S9" s="309"/>
      <c r="T9" s="310"/>
    </row>
    <row r="10" spans="1:20">
      <c r="A10" s="308"/>
      <c r="B10" s="309"/>
      <c r="C10" s="309"/>
      <c r="D10" s="309"/>
      <c r="E10" s="310"/>
      <c r="F10" s="308"/>
      <c r="G10" s="309"/>
      <c r="H10" s="309"/>
      <c r="I10" s="309"/>
      <c r="J10" s="309"/>
      <c r="K10" s="310"/>
      <c r="L10" s="308"/>
      <c r="M10" s="309"/>
      <c r="N10" s="309"/>
      <c r="O10" s="309"/>
      <c r="P10" s="309"/>
      <c r="Q10" s="309"/>
      <c r="R10" s="309"/>
      <c r="S10" s="309"/>
      <c r="T10" s="310"/>
    </row>
    <row r="11" spans="1:20">
      <c r="A11" s="308"/>
      <c r="B11" s="309"/>
      <c r="C11" s="309"/>
      <c r="D11" s="309"/>
      <c r="E11" s="310"/>
      <c r="F11" s="308"/>
      <c r="G11" s="309"/>
      <c r="H11" s="309"/>
      <c r="I11" s="309"/>
      <c r="J11" s="309"/>
      <c r="K11" s="310"/>
      <c r="L11" s="308"/>
      <c r="M11" s="309"/>
      <c r="N11" s="309"/>
      <c r="O11" s="309"/>
      <c r="P11" s="309"/>
      <c r="Q11" s="309"/>
      <c r="R11" s="309"/>
      <c r="S11" s="309"/>
      <c r="T11" s="310"/>
    </row>
    <row r="12" spans="1:20">
      <c r="A12" s="308"/>
      <c r="B12" s="309"/>
      <c r="C12" s="309"/>
      <c r="D12" s="309"/>
      <c r="E12" s="310"/>
      <c r="F12" s="308"/>
      <c r="G12" s="309"/>
      <c r="H12" s="309"/>
      <c r="I12" s="309"/>
      <c r="J12" s="309"/>
      <c r="K12" s="310"/>
      <c r="L12" s="308"/>
      <c r="M12" s="309"/>
      <c r="N12" s="309"/>
      <c r="O12" s="309"/>
      <c r="P12" s="309"/>
      <c r="Q12" s="309"/>
      <c r="R12" s="309"/>
      <c r="S12" s="309"/>
      <c r="T12" s="310"/>
    </row>
    <row r="13" spans="1:20">
      <c r="A13" s="308"/>
      <c r="B13" s="309"/>
      <c r="C13" s="309"/>
      <c r="D13" s="309"/>
      <c r="E13" s="310"/>
      <c r="F13" s="308"/>
      <c r="G13" s="309"/>
      <c r="H13" s="309"/>
      <c r="I13" s="309"/>
      <c r="J13" s="309"/>
      <c r="K13" s="310"/>
      <c r="L13" s="308"/>
      <c r="M13" s="309"/>
      <c r="N13" s="309"/>
      <c r="O13" s="309"/>
      <c r="P13" s="309"/>
      <c r="Q13" s="309"/>
      <c r="R13" s="309"/>
      <c r="S13" s="309"/>
      <c r="T13" s="310"/>
    </row>
    <row r="14" spans="1:20">
      <c r="A14" s="308"/>
      <c r="B14" s="309"/>
      <c r="C14" s="309"/>
      <c r="D14" s="309"/>
      <c r="E14" s="310"/>
      <c r="F14" s="308"/>
      <c r="G14" s="309"/>
      <c r="H14" s="309"/>
      <c r="I14" s="309"/>
      <c r="J14" s="309"/>
      <c r="K14" s="310"/>
      <c r="L14" s="308"/>
      <c r="M14" s="309"/>
      <c r="N14" s="309"/>
      <c r="O14" s="309"/>
      <c r="P14" s="309"/>
      <c r="Q14" s="309"/>
      <c r="R14" s="309"/>
      <c r="S14" s="309"/>
      <c r="T14" s="310"/>
    </row>
    <row r="15" spans="1:20">
      <c r="A15" s="308"/>
      <c r="B15" s="309"/>
      <c r="C15" s="309"/>
      <c r="D15" s="309"/>
      <c r="E15" s="310"/>
      <c r="F15" s="308"/>
      <c r="G15" s="309"/>
      <c r="H15" s="309"/>
      <c r="I15" s="309"/>
      <c r="J15" s="309"/>
      <c r="K15" s="310"/>
      <c r="L15" s="308"/>
      <c r="M15" s="309"/>
      <c r="N15" s="309"/>
      <c r="O15" s="309"/>
      <c r="P15" s="309"/>
      <c r="Q15" s="309"/>
      <c r="R15" s="309"/>
      <c r="S15" s="309"/>
      <c r="T15" s="310"/>
    </row>
    <row r="16" spans="1:20">
      <c r="A16" s="308"/>
      <c r="B16" s="309"/>
      <c r="C16" s="309"/>
      <c r="D16" s="309"/>
      <c r="E16" s="310"/>
      <c r="F16" s="308"/>
      <c r="G16" s="309"/>
      <c r="H16" s="309"/>
      <c r="I16" s="309"/>
      <c r="J16" s="309"/>
      <c r="K16" s="310"/>
      <c r="L16" s="308"/>
      <c r="M16" s="309"/>
      <c r="N16" s="309"/>
      <c r="O16" s="309"/>
      <c r="P16" s="309"/>
      <c r="Q16" s="309"/>
      <c r="R16" s="309"/>
      <c r="S16" s="309"/>
      <c r="T16" s="310"/>
    </row>
    <row r="17" spans="1:20" ht="13.5" thickBot="1">
      <c r="A17" s="311"/>
      <c r="B17" s="312"/>
      <c r="C17" s="312"/>
      <c r="D17" s="312"/>
      <c r="E17" s="313"/>
      <c r="F17" s="311"/>
      <c r="G17" s="312"/>
      <c r="H17" s="312"/>
      <c r="I17" s="312"/>
      <c r="J17" s="312"/>
      <c r="K17" s="313"/>
      <c r="L17" s="311"/>
      <c r="M17" s="312"/>
      <c r="N17" s="312"/>
      <c r="O17" s="312"/>
      <c r="P17" s="312"/>
      <c r="Q17" s="312"/>
      <c r="R17" s="312"/>
      <c r="S17" s="312"/>
      <c r="T17" s="313"/>
    </row>
    <row r="18" spans="1:20" ht="12.75" customHeight="1">
      <c r="A18" s="314" t="s">
        <v>189</v>
      </c>
      <c r="B18" s="315"/>
      <c r="C18" s="315"/>
      <c r="D18" s="315"/>
      <c r="E18" s="316"/>
      <c r="F18" s="229" t="s">
        <v>190</v>
      </c>
      <c r="G18" s="230"/>
      <c r="H18" s="230"/>
      <c r="I18" s="230"/>
      <c r="J18" s="230"/>
      <c r="K18" s="231"/>
      <c r="L18" s="320" t="s">
        <v>191</v>
      </c>
      <c r="M18" s="321"/>
      <c r="N18" s="321"/>
      <c r="O18" s="321"/>
      <c r="P18" s="321"/>
      <c r="Q18" s="321"/>
      <c r="R18" s="321"/>
      <c r="S18" s="321"/>
      <c r="T18" s="322"/>
    </row>
    <row r="19" spans="1:20">
      <c r="A19" s="317"/>
      <c r="B19" s="318"/>
      <c r="C19" s="318"/>
      <c r="D19" s="318"/>
      <c r="E19" s="319"/>
      <c r="F19" s="236"/>
      <c r="G19" s="237"/>
      <c r="H19" s="237"/>
      <c r="I19" s="237"/>
      <c r="J19" s="237"/>
      <c r="K19" s="238"/>
      <c r="L19" s="323"/>
      <c r="M19" s="324"/>
      <c r="N19" s="324"/>
      <c r="O19" s="324"/>
      <c r="P19" s="324"/>
      <c r="Q19" s="324"/>
      <c r="R19" s="324"/>
      <c r="S19" s="324"/>
      <c r="T19" s="325"/>
    </row>
    <row r="20" spans="1:20">
      <c r="A20" s="317"/>
      <c r="B20" s="318"/>
      <c r="C20" s="318"/>
      <c r="D20" s="318"/>
      <c r="E20" s="319"/>
      <c r="F20" s="236"/>
      <c r="G20" s="237"/>
      <c r="H20" s="237"/>
      <c r="I20" s="237"/>
      <c r="J20" s="237"/>
      <c r="K20" s="238"/>
      <c r="L20" s="323"/>
      <c r="M20" s="324"/>
      <c r="N20" s="324"/>
      <c r="O20" s="324"/>
      <c r="P20" s="324"/>
      <c r="Q20" s="324"/>
      <c r="R20" s="324"/>
      <c r="S20" s="324"/>
      <c r="T20" s="325"/>
    </row>
    <row r="21" spans="1:20" ht="13.5" thickBot="1">
      <c r="A21" s="317"/>
      <c r="B21" s="318"/>
      <c r="C21" s="318"/>
      <c r="D21" s="318"/>
      <c r="E21" s="319"/>
      <c r="F21" s="236"/>
      <c r="G21" s="237"/>
      <c r="H21" s="237"/>
      <c r="I21" s="237"/>
      <c r="J21" s="237"/>
      <c r="K21" s="238"/>
      <c r="L21" s="323"/>
      <c r="M21" s="324"/>
      <c r="N21" s="324"/>
      <c r="O21" s="324"/>
      <c r="P21" s="324"/>
      <c r="Q21" s="324"/>
      <c r="R21" s="324"/>
      <c r="S21" s="324"/>
      <c r="T21" s="325"/>
    </row>
    <row r="22" spans="1:20" ht="12.75" customHeight="1">
      <c r="A22" s="229" t="s">
        <v>192</v>
      </c>
      <c r="B22" s="230"/>
      <c r="C22" s="230"/>
      <c r="D22" s="230"/>
      <c r="E22" s="231"/>
      <c r="F22" s="229" t="s">
        <v>193</v>
      </c>
      <c r="G22" s="230"/>
      <c r="H22" s="230"/>
      <c r="I22" s="230"/>
      <c r="J22" s="230"/>
      <c r="K22" s="231"/>
      <c r="L22" s="229" t="s">
        <v>194</v>
      </c>
      <c r="M22" s="230"/>
      <c r="N22" s="230"/>
      <c r="O22" s="230"/>
      <c r="P22" s="230"/>
      <c r="Q22" s="230"/>
      <c r="R22" s="230"/>
      <c r="S22" s="230"/>
      <c r="T22" s="231"/>
    </row>
    <row r="23" spans="1:20" ht="13.5" thickBot="1">
      <c r="A23" s="236"/>
      <c r="B23" s="237"/>
      <c r="C23" s="237"/>
      <c r="D23" s="237"/>
      <c r="E23" s="238"/>
      <c r="F23" s="236"/>
      <c r="G23" s="237"/>
      <c r="H23" s="237"/>
      <c r="I23" s="237"/>
      <c r="J23" s="237"/>
      <c r="K23" s="238"/>
      <c r="L23" s="236"/>
      <c r="M23" s="237"/>
      <c r="N23" s="237"/>
      <c r="O23" s="237"/>
      <c r="P23" s="237"/>
      <c r="Q23" s="237"/>
      <c r="R23" s="237"/>
      <c r="S23" s="237"/>
      <c r="T23" s="238"/>
    </row>
    <row r="24" spans="1:20" ht="12.75" customHeight="1">
      <c r="A24" s="229" t="s">
        <v>195</v>
      </c>
      <c r="B24" s="230"/>
      <c r="C24" s="230"/>
      <c r="D24" s="230"/>
      <c r="E24" s="231"/>
      <c r="F24" s="320" t="s">
        <v>196</v>
      </c>
      <c r="G24" s="321"/>
      <c r="H24" s="321"/>
      <c r="I24" s="321"/>
      <c r="J24" s="321"/>
      <c r="K24" s="322"/>
      <c r="L24" s="229" t="s">
        <v>197</v>
      </c>
      <c r="M24" s="230"/>
      <c r="N24" s="230"/>
      <c r="O24" s="230"/>
      <c r="P24" s="230"/>
      <c r="Q24" s="230"/>
      <c r="R24" s="230"/>
      <c r="S24" s="230"/>
      <c r="T24" s="231"/>
    </row>
    <row r="25" spans="1:20">
      <c r="A25" s="236"/>
      <c r="B25" s="237"/>
      <c r="C25" s="237"/>
      <c r="D25" s="237"/>
      <c r="E25" s="238"/>
      <c r="F25" s="323"/>
      <c r="G25" s="324"/>
      <c r="H25" s="324"/>
      <c r="I25" s="324"/>
      <c r="J25" s="324"/>
      <c r="K25" s="325"/>
      <c r="L25" s="236"/>
      <c r="M25" s="237"/>
      <c r="N25" s="237"/>
      <c r="O25" s="237"/>
      <c r="P25" s="237"/>
      <c r="Q25" s="237"/>
      <c r="R25" s="237"/>
      <c r="S25" s="237"/>
      <c r="T25" s="238"/>
    </row>
    <row r="26" spans="1:20">
      <c r="A26" s="236"/>
      <c r="B26" s="237"/>
      <c r="C26" s="237"/>
      <c r="D26" s="237"/>
      <c r="E26" s="238"/>
      <c r="F26" s="323"/>
      <c r="G26" s="324"/>
      <c r="H26" s="324"/>
      <c r="I26" s="324"/>
      <c r="J26" s="324"/>
      <c r="K26" s="325"/>
      <c r="L26" s="236"/>
      <c r="M26" s="237"/>
      <c r="N26" s="237"/>
      <c r="O26" s="237"/>
      <c r="P26" s="237"/>
      <c r="Q26" s="237"/>
      <c r="R26" s="237"/>
      <c r="S26" s="237"/>
      <c r="T26" s="238"/>
    </row>
    <row r="27" spans="1:20" ht="13.5" thickBot="1">
      <c r="A27" s="232"/>
      <c r="B27" s="233"/>
      <c r="C27" s="233"/>
      <c r="D27" s="233"/>
      <c r="E27" s="234"/>
      <c r="F27" s="326"/>
      <c r="G27" s="327"/>
      <c r="H27" s="327"/>
      <c r="I27" s="327"/>
      <c r="J27" s="327"/>
      <c r="K27" s="328"/>
      <c r="L27" s="232"/>
      <c r="M27" s="233"/>
      <c r="N27" s="233"/>
      <c r="O27" s="233"/>
      <c r="P27" s="233"/>
      <c r="Q27" s="233"/>
      <c r="R27" s="233"/>
      <c r="S27" s="233"/>
      <c r="T27" s="234"/>
    </row>
    <row r="28" spans="1:20">
      <c r="A28" s="305"/>
      <c r="B28" s="306"/>
      <c r="C28" s="306"/>
      <c r="D28" s="306"/>
      <c r="E28" s="306"/>
      <c r="F28" s="306"/>
      <c r="G28" s="306"/>
      <c r="H28" s="306"/>
      <c r="I28" s="306"/>
      <c r="J28" s="306"/>
      <c r="K28" s="306"/>
      <c r="L28" s="306"/>
      <c r="M28" s="306"/>
      <c r="N28" s="306"/>
      <c r="O28" s="307"/>
      <c r="P28" s="305"/>
      <c r="Q28" s="306"/>
      <c r="R28" s="306"/>
      <c r="S28" s="306"/>
      <c r="T28" s="307"/>
    </row>
    <row r="29" spans="1:20">
      <c r="A29" s="308"/>
      <c r="B29" s="309"/>
      <c r="C29" s="309"/>
      <c r="D29" s="309"/>
      <c r="E29" s="309"/>
      <c r="F29" s="309"/>
      <c r="G29" s="309"/>
      <c r="H29" s="309"/>
      <c r="I29" s="309"/>
      <c r="J29" s="309"/>
      <c r="K29" s="309"/>
      <c r="L29" s="309"/>
      <c r="M29" s="309"/>
      <c r="N29" s="309"/>
      <c r="O29" s="310"/>
      <c r="P29" s="308"/>
      <c r="Q29" s="309"/>
      <c r="R29" s="309"/>
      <c r="S29" s="309"/>
      <c r="T29" s="310"/>
    </row>
    <row r="30" spans="1:20">
      <c r="A30" s="308"/>
      <c r="B30" s="309"/>
      <c r="C30" s="309"/>
      <c r="D30" s="309"/>
      <c r="E30" s="309"/>
      <c r="F30" s="309"/>
      <c r="G30" s="309"/>
      <c r="H30" s="309"/>
      <c r="I30" s="309"/>
      <c r="J30" s="309"/>
      <c r="K30" s="309"/>
      <c r="L30" s="309"/>
      <c r="M30" s="309"/>
      <c r="N30" s="309"/>
      <c r="O30" s="310"/>
      <c r="P30" s="308"/>
      <c r="Q30" s="309"/>
      <c r="R30" s="309"/>
      <c r="S30" s="309"/>
      <c r="T30" s="310"/>
    </row>
    <row r="31" spans="1:20">
      <c r="A31" s="308"/>
      <c r="B31" s="309"/>
      <c r="C31" s="309"/>
      <c r="D31" s="309"/>
      <c r="E31" s="309"/>
      <c r="F31" s="309"/>
      <c r="G31" s="309"/>
      <c r="H31" s="309"/>
      <c r="I31" s="309"/>
      <c r="J31" s="309"/>
      <c r="K31" s="309"/>
      <c r="L31" s="309"/>
      <c r="M31" s="309"/>
      <c r="N31" s="309"/>
      <c r="O31" s="310"/>
      <c r="P31" s="308"/>
      <c r="Q31" s="309"/>
      <c r="R31" s="309"/>
      <c r="S31" s="309"/>
      <c r="T31" s="310"/>
    </row>
    <row r="32" spans="1:20">
      <c r="A32" s="308"/>
      <c r="B32" s="309"/>
      <c r="C32" s="309"/>
      <c r="D32" s="309"/>
      <c r="E32" s="309"/>
      <c r="F32" s="309"/>
      <c r="G32" s="309"/>
      <c r="H32" s="309"/>
      <c r="I32" s="309"/>
      <c r="J32" s="309"/>
      <c r="K32" s="309"/>
      <c r="L32" s="309"/>
      <c r="M32" s="309"/>
      <c r="N32" s="309"/>
      <c r="O32" s="310"/>
      <c r="P32" s="308"/>
      <c r="Q32" s="309"/>
      <c r="R32" s="309"/>
      <c r="S32" s="309"/>
      <c r="T32" s="310"/>
    </row>
    <row r="33" spans="1:20">
      <c r="A33" s="308"/>
      <c r="B33" s="309"/>
      <c r="C33" s="309"/>
      <c r="D33" s="309"/>
      <c r="E33" s="309"/>
      <c r="F33" s="309"/>
      <c r="G33" s="309"/>
      <c r="H33" s="309"/>
      <c r="I33" s="309"/>
      <c r="J33" s="309"/>
      <c r="K33" s="309"/>
      <c r="L33" s="309"/>
      <c r="M33" s="309"/>
      <c r="N33" s="309"/>
      <c r="O33" s="310"/>
      <c r="P33" s="308"/>
      <c r="Q33" s="309"/>
      <c r="R33" s="309"/>
      <c r="S33" s="309"/>
      <c r="T33" s="310"/>
    </row>
    <row r="34" spans="1:20">
      <c r="A34" s="308"/>
      <c r="B34" s="309"/>
      <c r="C34" s="309"/>
      <c r="D34" s="309"/>
      <c r="E34" s="309"/>
      <c r="F34" s="309"/>
      <c r="G34" s="309"/>
      <c r="H34" s="309"/>
      <c r="I34" s="309"/>
      <c r="J34" s="309"/>
      <c r="K34" s="309"/>
      <c r="L34" s="309"/>
      <c r="M34" s="309"/>
      <c r="N34" s="309"/>
      <c r="O34" s="310"/>
      <c r="P34" s="308"/>
      <c r="Q34" s="309"/>
      <c r="R34" s="309"/>
      <c r="S34" s="309"/>
      <c r="T34" s="310"/>
    </row>
    <row r="35" spans="1:20" ht="14.25" customHeight="1">
      <c r="A35" s="308"/>
      <c r="B35" s="309"/>
      <c r="C35" s="309"/>
      <c r="D35" s="309"/>
      <c r="E35" s="309"/>
      <c r="F35" s="309"/>
      <c r="G35" s="309"/>
      <c r="H35" s="309"/>
      <c r="I35" s="309"/>
      <c r="J35" s="309"/>
      <c r="K35" s="309"/>
      <c r="L35" s="309"/>
      <c r="M35" s="309"/>
      <c r="N35" s="309"/>
      <c r="O35" s="310"/>
      <c r="P35" s="308"/>
      <c r="Q35" s="309"/>
      <c r="R35" s="309"/>
      <c r="S35" s="309"/>
      <c r="T35" s="310"/>
    </row>
    <row r="36" spans="1:20" ht="15.75" customHeight="1">
      <c r="A36" s="308"/>
      <c r="B36" s="309"/>
      <c r="C36" s="309"/>
      <c r="D36" s="309"/>
      <c r="E36" s="309"/>
      <c r="F36" s="309"/>
      <c r="G36" s="309"/>
      <c r="H36" s="309"/>
      <c r="I36" s="309"/>
      <c r="J36" s="309"/>
      <c r="K36" s="309"/>
      <c r="L36" s="309"/>
      <c r="M36" s="309"/>
      <c r="N36" s="309"/>
      <c r="O36" s="310"/>
      <c r="P36" s="308"/>
      <c r="Q36" s="309"/>
      <c r="R36" s="309"/>
      <c r="S36" s="309"/>
      <c r="T36" s="310"/>
    </row>
    <row r="37" spans="1:20" ht="15.75" customHeight="1">
      <c r="A37" s="308"/>
      <c r="B37" s="309"/>
      <c r="C37" s="309"/>
      <c r="D37" s="309"/>
      <c r="E37" s="309"/>
      <c r="F37" s="309"/>
      <c r="G37" s="309"/>
      <c r="H37" s="309"/>
      <c r="I37" s="309"/>
      <c r="J37" s="309"/>
      <c r="K37" s="309"/>
      <c r="L37" s="309"/>
      <c r="M37" s="309"/>
      <c r="N37" s="309"/>
      <c r="O37" s="310"/>
      <c r="P37" s="308"/>
      <c r="Q37" s="309"/>
      <c r="R37" s="309"/>
      <c r="S37" s="309"/>
      <c r="T37" s="310"/>
    </row>
    <row r="38" spans="1:20">
      <c r="A38" s="308"/>
      <c r="B38" s="309"/>
      <c r="C38" s="309"/>
      <c r="D38" s="309"/>
      <c r="E38" s="309"/>
      <c r="F38" s="309"/>
      <c r="G38" s="309"/>
      <c r="H38" s="309"/>
      <c r="I38" s="309"/>
      <c r="J38" s="309"/>
      <c r="K38" s="309"/>
      <c r="L38" s="309"/>
      <c r="M38" s="309"/>
      <c r="N38" s="309"/>
      <c r="O38" s="310"/>
      <c r="P38" s="308"/>
      <c r="Q38" s="309"/>
      <c r="R38" s="309"/>
      <c r="S38" s="309"/>
      <c r="T38" s="310"/>
    </row>
    <row r="39" spans="1:20">
      <c r="A39" s="308"/>
      <c r="B39" s="309"/>
      <c r="C39" s="309"/>
      <c r="D39" s="309"/>
      <c r="E39" s="309"/>
      <c r="F39" s="309"/>
      <c r="G39" s="309"/>
      <c r="H39" s="309"/>
      <c r="I39" s="309"/>
      <c r="J39" s="309"/>
      <c r="K39" s="309"/>
      <c r="L39" s="309"/>
      <c r="M39" s="309"/>
      <c r="N39" s="309"/>
      <c r="O39" s="310"/>
      <c r="P39" s="308"/>
      <c r="Q39" s="309"/>
      <c r="R39" s="309"/>
      <c r="S39" s="309"/>
      <c r="T39" s="310"/>
    </row>
    <row r="40" spans="1:20" ht="13.5" thickBot="1">
      <c r="A40" s="311"/>
      <c r="B40" s="312"/>
      <c r="C40" s="312"/>
      <c r="D40" s="312"/>
      <c r="E40" s="312"/>
      <c r="F40" s="312"/>
      <c r="G40" s="312"/>
      <c r="H40" s="312"/>
      <c r="I40" s="312"/>
      <c r="J40" s="312"/>
      <c r="K40" s="312"/>
      <c r="L40" s="312"/>
      <c r="M40" s="312"/>
      <c r="N40" s="312"/>
      <c r="O40" s="313"/>
      <c r="P40" s="311"/>
      <c r="Q40" s="312"/>
      <c r="R40" s="312"/>
      <c r="S40" s="312"/>
      <c r="T40" s="313"/>
    </row>
    <row r="41" spans="1:20" ht="12.75" customHeight="1">
      <c r="A41" s="229" t="s">
        <v>198</v>
      </c>
      <c r="B41" s="230"/>
      <c r="C41" s="230"/>
      <c r="D41" s="230"/>
      <c r="E41" s="230"/>
      <c r="F41" s="230"/>
      <c r="G41" s="230"/>
      <c r="H41" s="230"/>
      <c r="I41" s="230"/>
      <c r="J41" s="230"/>
      <c r="K41" s="230"/>
      <c r="L41" s="230"/>
      <c r="M41" s="230"/>
      <c r="N41" s="230"/>
      <c r="O41" s="231"/>
      <c r="P41" s="235"/>
      <c r="Q41" s="230"/>
      <c r="R41" s="230"/>
      <c r="S41" s="230"/>
      <c r="T41" s="231"/>
    </row>
    <row r="42" spans="1:20">
      <c r="A42" s="236"/>
      <c r="B42" s="237"/>
      <c r="C42" s="237"/>
      <c r="D42" s="237"/>
      <c r="E42" s="237"/>
      <c r="F42" s="237"/>
      <c r="G42" s="237"/>
      <c r="H42" s="237"/>
      <c r="I42" s="237"/>
      <c r="J42" s="237"/>
      <c r="K42" s="237"/>
      <c r="L42" s="237"/>
      <c r="M42" s="237"/>
      <c r="N42" s="237"/>
      <c r="O42" s="238"/>
      <c r="P42" s="236"/>
      <c r="Q42" s="237"/>
      <c r="R42" s="237"/>
      <c r="S42" s="237"/>
      <c r="T42" s="238"/>
    </row>
    <row r="43" spans="1:20" ht="34.5" customHeight="1" thickBot="1">
      <c r="A43" s="232"/>
      <c r="B43" s="233"/>
      <c r="C43" s="233"/>
      <c r="D43" s="233"/>
      <c r="E43" s="233"/>
      <c r="F43" s="233"/>
      <c r="G43" s="233"/>
      <c r="H43" s="233"/>
      <c r="I43" s="233"/>
      <c r="J43" s="233"/>
      <c r="K43" s="233"/>
      <c r="L43" s="233"/>
      <c r="M43" s="233"/>
      <c r="N43" s="233"/>
      <c r="O43" s="234"/>
      <c r="P43" s="236"/>
      <c r="Q43" s="237"/>
      <c r="R43" s="237"/>
      <c r="S43" s="237"/>
      <c r="T43" s="238"/>
    </row>
    <row r="44" spans="1:20" ht="12.75" customHeight="1">
      <c r="A44" s="229" t="s">
        <v>199</v>
      </c>
      <c r="B44" s="230"/>
      <c r="C44" s="230"/>
      <c r="D44" s="230"/>
      <c r="E44" s="230"/>
      <c r="F44" s="230"/>
      <c r="G44" s="230"/>
      <c r="H44" s="230"/>
      <c r="I44" s="230"/>
      <c r="J44" s="230"/>
      <c r="K44" s="230"/>
      <c r="L44" s="230"/>
      <c r="M44" s="230"/>
      <c r="N44" s="230"/>
      <c r="O44" s="231"/>
      <c r="P44" s="235"/>
      <c r="Q44" s="230"/>
      <c r="R44" s="230"/>
      <c r="S44" s="230"/>
      <c r="T44" s="231"/>
    </row>
    <row r="45" spans="1:20" ht="30.75" customHeight="1" thickBot="1">
      <c r="A45" s="232"/>
      <c r="B45" s="233"/>
      <c r="C45" s="233"/>
      <c r="D45" s="233"/>
      <c r="E45" s="233"/>
      <c r="F45" s="233"/>
      <c r="G45" s="233"/>
      <c r="H45" s="233"/>
      <c r="I45" s="233"/>
      <c r="J45" s="233"/>
      <c r="K45" s="233"/>
      <c r="L45" s="233"/>
      <c r="M45" s="233"/>
      <c r="N45" s="233"/>
      <c r="O45" s="234"/>
      <c r="P45" s="236"/>
      <c r="Q45" s="237"/>
      <c r="R45" s="237"/>
      <c r="S45" s="237"/>
      <c r="T45" s="238"/>
    </row>
    <row r="46" spans="1:20" ht="12.75" customHeight="1">
      <c r="A46" s="229" t="s">
        <v>200</v>
      </c>
      <c r="B46" s="230"/>
      <c r="C46" s="230"/>
      <c r="D46" s="230"/>
      <c r="E46" s="230"/>
      <c r="F46" s="230"/>
      <c r="G46" s="230"/>
      <c r="H46" s="230"/>
      <c r="I46" s="230"/>
      <c r="J46" s="230"/>
      <c r="K46" s="230"/>
      <c r="L46" s="230"/>
      <c r="M46" s="230"/>
      <c r="N46" s="230"/>
      <c r="O46" s="231"/>
      <c r="P46" s="239"/>
      <c r="Q46" s="240"/>
      <c r="R46" s="240"/>
      <c r="S46" s="240"/>
      <c r="T46" s="241"/>
    </row>
    <row r="47" spans="1:20" ht="13.5" thickBot="1">
      <c r="A47" s="232"/>
      <c r="B47" s="233"/>
      <c r="C47" s="233"/>
      <c r="D47" s="233"/>
      <c r="E47" s="233"/>
      <c r="F47" s="233"/>
      <c r="G47" s="233"/>
      <c r="H47" s="233"/>
      <c r="I47" s="233"/>
      <c r="J47" s="233"/>
      <c r="K47" s="233"/>
      <c r="L47" s="233"/>
      <c r="M47" s="233"/>
      <c r="N47" s="233"/>
      <c r="O47" s="234"/>
      <c r="P47" s="242"/>
      <c r="Q47" s="243"/>
      <c r="R47" s="243"/>
      <c r="S47" s="243"/>
      <c r="T47" s="244"/>
    </row>
    <row r="48" spans="1:20" s="47" customFormat="1" ht="13.5" thickBot="1">
      <c r="A48" s="44" t="s">
        <v>201</v>
      </c>
      <c r="B48" s="45"/>
      <c r="C48" s="45"/>
      <c r="D48" s="45"/>
      <c r="E48" s="45"/>
      <c r="F48" s="245" t="s">
        <v>202</v>
      </c>
      <c r="G48" s="246"/>
      <c r="H48" s="246"/>
      <c r="I48" s="246"/>
      <c r="J48" s="246"/>
      <c r="K48" s="246"/>
      <c r="L48" s="247"/>
      <c r="M48" s="45"/>
      <c r="N48" s="45"/>
      <c r="O48" s="45"/>
      <c r="P48" s="45"/>
      <c r="Q48" s="45"/>
      <c r="R48" s="45"/>
      <c r="S48" s="45"/>
      <c r="T48" s="46"/>
    </row>
    <row r="49" spans="1:32" ht="12.75" customHeight="1">
      <c r="A49" s="248" t="s">
        <v>203</v>
      </c>
      <c r="B49" s="249"/>
      <c r="C49" s="249"/>
      <c r="D49" s="249"/>
      <c r="E49" s="249"/>
      <c r="F49" s="250"/>
      <c r="G49" s="251"/>
      <c r="H49" s="256" t="s">
        <v>204</v>
      </c>
      <c r="I49" s="257"/>
      <c r="J49" s="257"/>
      <c r="K49" s="257"/>
      <c r="L49" s="257"/>
      <c r="M49" s="260"/>
      <c r="N49" s="260"/>
      <c r="O49" s="260"/>
      <c r="P49" s="260"/>
      <c r="Q49" s="260"/>
      <c r="R49" s="260"/>
      <c r="S49" s="260"/>
      <c r="T49" s="261"/>
    </row>
    <row r="50" spans="1:32">
      <c r="A50" s="252"/>
      <c r="B50" s="250"/>
      <c r="C50" s="250"/>
      <c r="D50" s="250"/>
      <c r="E50" s="250"/>
      <c r="F50" s="250"/>
      <c r="G50" s="251"/>
      <c r="H50" s="256"/>
      <c r="I50" s="257"/>
      <c r="J50" s="257"/>
      <c r="K50" s="257"/>
      <c r="L50" s="257"/>
      <c r="M50" s="257"/>
      <c r="N50" s="257"/>
      <c r="O50" s="257"/>
      <c r="P50" s="257"/>
      <c r="Q50" s="257"/>
      <c r="R50" s="257"/>
      <c r="S50" s="257"/>
      <c r="T50" s="262"/>
    </row>
    <row r="51" spans="1:32">
      <c r="A51" s="252"/>
      <c r="B51" s="250"/>
      <c r="C51" s="250"/>
      <c r="D51" s="250"/>
      <c r="E51" s="250"/>
      <c r="F51" s="250"/>
      <c r="G51" s="251"/>
      <c r="H51" s="256"/>
      <c r="I51" s="257"/>
      <c r="J51" s="257"/>
      <c r="K51" s="257"/>
      <c r="L51" s="257"/>
      <c r="M51" s="257"/>
      <c r="N51" s="257"/>
      <c r="O51" s="257"/>
      <c r="P51" s="257"/>
      <c r="Q51" s="257"/>
      <c r="R51" s="257"/>
      <c r="S51" s="257"/>
      <c r="T51" s="262"/>
    </row>
    <row r="52" spans="1:32" ht="22.5" customHeight="1" thickBot="1">
      <c r="A52" s="253"/>
      <c r="B52" s="254"/>
      <c r="C52" s="254"/>
      <c r="D52" s="254"/>
      <c r="E52" s="254"/>
      <c r="F52" s="254"/>
      <c r="G52" s="255"/>
      <c r="H52" s="258"/>
      <c r="I52" s="259"/>
      <c r="J52" s="259"/>
      <c r="K52" s="259"/>
      <c r="L52" s="259"/>
      <c r="M52" s="259"/>
      <c r="N52" s="259"/>
      <c r="O52" s="259"/>
      <c r="P52" s="259"/>
      <c r="Q52" s="259"/>
      <c r="R52" s="259"/>
      <c r="S52" s="259"/>
      <c r="T52" s="263"/>
    </row>
    <row r="53" spans="1:32" s="52" customFormat="1">
      <c r="A53" s="48" t="s">
        <v>205</v>
      </c>
      <c r="B53" s="49"/>
      <c r="C53" s="49"/>
      <c r="D53" s="49"/>
      <c r="E53" s="49"/>
      <c r="F53" s="49"/>
      <c r="G53" s="50"/>
      <c r="H53" s="48" t="s">
        <v>206</v>
      </c>
      <c r="I53" s="49"/>
      <c r="J53" s="49"/>
      <c r="K53" s="49"/>
      <c r="L53" s="49"/>
      <c r="M53" s="48" t="s">
        <v>206</v>
      </c>
      <c r="N53" s="49"/>
      <c r="O53" s="49"/>
      <c r="P53" s="49"/>
      <c r="Q53" s="49"/>
      <c r="R53" s="49"/>
      <c r="S53" s="51"/>
      <c r="T53" s="50"/>
    </row>
    <row r="54" spans="1:32" s="52" customFormat="1" ht="13.5" thickBot="1">
      <c r="A54" s="53" t="s">
        <v>207</v>
      </c>
      <c r="B54" s="54"/>
      <c r="C54" s="54"/>
      <c r="D54" s="54"/>
      <c r="E54" s="54"/>
      <c r="F54" s="54"/>
      <c r="G54" s="55"/>
      <c r="H54" s="53" t="s">
        <v>208</v>
      </c>
      <c r="I54" s="54"/>
      <c r="J54" s="54"/>
      <c r="K54" s="54"/>
      <c r="L54" s="54"/>
      <c r="M54" s="53" t="s">
        <v>209</v>
      </c>
      <c r="N54" s="54"/>
      <c r="O54" s="54"/>
      <c r="P54" s="54"/>
      <c r="Q54" s="54"/>
      <c r="R54" s="54"/>
      <c r="S54" s="56"/>
      <c r="T54" s="55"/>
    </row>
    <row r="55" spans="1:32">
      <c r="A55" s="47"/>
      <c r="B55" s="47"/>
      <c r="C55" s="47"/>
      <c r="D55" s="47"/>
      <c r="E55" s="47"/>
      <c r="F55" s="47"/>
      <c r="G55" s="47"/>
      <c r="H55" s="47"/>
      <c r="I55" s="47"/>
      <c r="J55" s="47"/>
      <c r="K55" s="47"/>
      <c r="L55" s="47"/>
      <c r="M55" s="47"/>
      <c r="N55" s="47"/>
      <c r="O55" s="47"/>
      <c r="P55" s="47"/>
      <c r="Q55" s="47"/>
      <c r="R55" s="47"/>
      <c r="S55" s="47"/>
      <c r="T55" s="47"/>
    </row>
    <row r="56" spans="1:32">
      <c r="A56" s="47"/>
      <c r="B56" s="47"/>
      <c r="C56" s="47"/>
      <c r="D56" s="47"/>
      <c r="E56" s="47"/>
      <c r="F56" s="47"/>
      <c r="G56" s="47"/>
      <c r="H56" s="47"/>
      <c r="I56" s="47"/>
      <c r="J56" s="47"/>
      <c r="K56" s="47"/>
      <c r="L56" s="47"/>
      <c r="M56" s="47"/>
      <c r="N56" s="47"/>
      <c r="O56" s="47"/>
      <c r="P56" s="47"/>
      <c r="Q56" s="47"/>
      <c r="R56" s="47"/>
      <c r="S56" s="47"/>
      <c r="T56" s="47"/>
      <c r="X56" s="3"/>
    </row>
    <row r="57" spans="1:32">
      <c r="A57" s="47"/>
      <c r="B57" s="47"/>
      <c r="C57" s="47"/>
      <c r="D57" s="47"/>
      <c r="E57" s="47"/>
      <c r="F57" s="47"/>
      <c r="G57" s="47"/>
      <c r="H57" s="47"/>
      <c r="I57" s="47"/>
      <c r="J57" s="47"/>
      <c r="K57" s="47"/>
      <c r="L57" s="47"/>
      <c r="M57" s="47"/>
      <c r="N57" s="47"/>
      <c r="O57" s="47"/>
      <c r="P57" s="47"/>
      <c r="Q57" s="47"/>
      <c r="R57" s="47"/>
      <c r="S57" s="47"/>
      <c r="T57" s="47"/>
    </row>
    <row r="58" spans="1:32">
      <c r="A58" s="47"/>
      <c r="B58" s="47"/>
      <c r="C58" s="57"/>
      <c r="D58" s="57"/>
      <c r="E58" s="57"/>
      <c r="F58" s="57"/>
      <c r="G58" s="57"/>
      <c r="H58" s="57"/>
      <c r="I58" s="57"/>
      <c r="J58" s="57"/>
      <c r="K58" s="57"/>
      <c r="L58" s="57"/>
      <c r="M58" s="47"/>
      <c r="N58" s="47"/>
      <c r="O58" s="47"/>
      <c r="P58" s="47"/>
      <c r="Q58" s="47"/>
      <c r="R58" s="47"/>
      <c r="S58" s="47"/>
      <c r="T58" s="47"/>
    </row>
    <row r="59" spans="1:32">
      <c r="A59" s="47"/>
      <c r="B59" s="47"/>
      <c r="C59" s="57"/>
      <c r="D59" s="57"/>
      <c r="E59" s="57"/>
      <c r="F59" s="57"/>
      <c r="G59" s="57"/>
      <c r="H59" s="57"/>
      <c r="I59" s="57"/>
      <c r="J59" s="57"/>
      <c r="K59" s="57"/>
      <c r="L59" s="57"/>
      <c r="M59" s="47"/>
      <c r="N59" s="47"/>
      <c r="O59" s="47"/>
      <c r="P59" s="47"/>
      <c r="Q59" s="47"/>
      <c r="R59" s="47"/>
      <c r="S59" s="47"/>
      <c r="T59" s="47"/>
    </row>
    <row r="60" spans="1:32">
      <c r="A60" s="47"/>
      <c r="B60" s="47"/>
      <c r="C60" s="57"/>
      <c r="D60" s="58"/>
      <c r="E60" s="58"/>
      <c r="F60" s="58"/>
      <c r="G60" s="58"/>
      <c r="H60" s="57"/>
      <c r="I60" s="57"/>
      <c r="J60" s="57"/>
      <c r="K60" s="57"/>
      <c r="L60" s="57"/>
      <c r="M60" s="47"/>
      <c r="N60" s="47"/>
      <c r="O60" s="47"/>
      <c r="P60" s="47"/>
      <c r="Q60" s="47"/>
      <c r="R60" s="47"/>
      <c r="S60" s="47"/>
      <c r="T60" s="47"/>
    </row>
    <row r="61" spans="1:32">
      <c r="A61" s="47"/>
      <c r="B61" s="47"/>
      <c r="C61" s="57"/>
      <c r="D61" s="58"/>
      <c r="E61" s="58"/>
      <c r="F61" s="58"/>
      <c r="G61" s="58"/>
      <c r="H61" s="57"/>
      <c r="I61" s="58"/>
      <c r="J61" s="58"/>
      <c r="K61" s="58"/>
      <c r="L61" s="58"/>
      <c r="M61" s="47"/>
      <c r="N61" s="47"/>
      <c r="O61" s="47"/>
      <c r="P61" s="47"/>
      <c r="Q61" s="47"/>
      <c r="R61" s="47"/>
      <c r="S61" s="47"/>
      <c r="T61" s="47"/>
    </row>
    <row r="62" spans="1:32">
      <c r="A62" s="47"/>
      <c r="B62" s="59"/>
      <c r="C62" s="59"/>
      <c r="D62" s="58"/>
      <c r="E62" s="58"/>
      <c r="F62" s="58"/>
      <c r="G62" s="58"/>
      <c r="H62" s="59"/>
      <c r="I62" s="58"/>
      <c r="J62" s="58"/>
      <c r="K62" s="58"/>
      <c r="L62" s="58"/>
      <c r="M62" s="59"/>
      <c r="N62" s="59" t="str">
        <f>LOWER(M69:R69)</f>
        <v/>
      </c>
      <c r="O62" s="59"/>
      <c r="P62" s="59"/>
      <c r="Q62" s="59"/>
      <c r="R62" s="59"/>
      <c r="S62" s="59"/>
      <c r="T62" s="59"/>
      <c r="U62" s="59"/>
      <c r="V62" s="59"/>
      <c r="W62" s="59"/>
      <c r="X62" s="59"/>
      <c r="Y62" s="59"/>
      <c r="Z62" s="59"/>
      <c r="AA62" s="59"/>
      <c r="AB62" s="59"/>
      <c r="AC62" s="59"/>
      <c r="AD62" s="59"/>
      <c r="AE62" s="59"/>
      <c r="AF62" s="59"/>
    </row>
    <row r="63" spans="1:32">
      <c r="A63" s="47"/>
      <c r="B63" s="59"/>
      <c r="C63" s="59"/>
      <c r="D63" s="58"/>
      <c r="E63" s="58"/>
      <c r="F63" s="58"/>
      <c r="G63" s="58"/>
      <c r="H63" s="59"/>
      <c r="I63" s="58"/>
      <c r="J63" s="58"/>
      <c r="K63" s="58"/>
      <c r="L63" s="58"/>
      <c r="M63" s="59"/>
      <c r="N63" s="59"/>
      <c r="O63" s="59"/>
      <c r="P63" s="59"/>
      <c r="Q63" s="59"/>
      <c r="R63" s="59"/>
      <c r="S63" s="59"/>
      <c r="T63" s="59"/>
      <c r="U63" s="59"/>
      <c r="V63" s="59"/>
      <c r="W63" s="59"/>
      <c r="X63" s="59"/>
      <c r="Y63" s="59"/>
      <c r="Z63" s="59"/>
      <c r="AA63" s="59"/>
      <c r="AB63" s="59"/>
      <c r="AC63" s="59"/>
      <c r="AD63" s="59"/>
      <c r="AE63" s="59"/>
      <c r="AF63" s="59"/>
    </row>
    <row r="64" spans="1:32" ht="12.75" customHeight="1">
      <c r="A64" s="47"/>
      <c r="B64" s="59"/>
      <c r="C64" s="59"/>
      <c r="D64" s="58"/>
      <c r="E64" s="58"/>
      <c r="F64" s="58"/>
      <c r="G64" s="58"/>
      <c r="H64" s="59"/>
      <c r="I64" s="58"/>
      <c r="J64" s="58"/>
      <c r="K64" s="58"/>
      <c r="L64" s="58"/>
      <c r="M64" s="59"/>
      <c r="N64" s="59"/>
      <c r="O64" s="59"/>
      <c r="P64" s="59"/>
      <c r="Q64" s="59"/>
      <c r="R64" s="59"/>
      <c r="S64" s="59"/>
      <c r="T64" s="59"/>
      <c r="U64" s="59"/>
      <c r="V64" s="59"/>
      <c r="W64" s="59"/>
      <c r="X64" s="59"/>
      <c r="Y64" s="59"/>
      <c r="Z64" s="59"/>
      <c r="AA64" s="59"/>
      <c r="AB64" s="59"/>
      <c r="AC64" s="59"/>
      <c r="AD64" s="59"/>
      <c r="AE64" s="59"/>
      <c r="AF64" s="59"/>
    </row>
    <row r="65" spans="1:32">
      <c r="A65" s="47"/>
      <c r="B65" s="59"/>
      <c r="C65" s="59"/>
      <c r="D65" s="59"/>
      <c r="E65" s="59"/>
      <c r="F65" s="59"/>
      <c r="G65" s="59"/>
      <c r="H65" s="59"/>
      <c r="I65" s="58"/>
      <c r="J65" s="58"/>
      <c r="K65" s="58"/>
      <c r="L65" s="58" t="e">
        <f>LOWER(#REF!)</f>
        <v>#REF!</v>
      </c>
      <c r="M65" s="59"/>
      <c r="N65" s="59"/>
      <c r="O65" s="59"/>
      <c r="P65" s="59"/>
      <c r="Q65" s="59"/>
      <c r="R65" s="59"/>
      <c r="S65" s="59"/>
      <c r="T65" s="59"/>
      <c r="U65" s="59"/>
      <c r="V65" s="59"/>
      <c r="W65" s="59"/>
      <c r="X65" s="59"/>
      <c r="Y65" s="59"/>
      <c r="Z65" s="59"/>
      <c r="AA65" s="59"/>
      <c r="AB65" s="59"/>
      <c r="AC65" s="59"/>
      <c r="AD65" s="59"/>
      <c r="AE65" s="59"/>
      <c r="AF65" s="59"/>
    </row>
    <row r="66" spans="1:32">
      <c r="A66" s="47"/>
      <c r="B66" s="59"/>
      <c r="C66" s="59"/>
      <c r="D66" s="60"/>
      <c r="E66" s="60"/>
      <c r="F66" s="60"/>
      <c r="G66" s="59"/>
      <c r="H66" s="59"/>
      <c r="I66" s="59"/>
      <c r="J66" s="59"/>
      <c r="K66" s="59"/>
      <c r="L66" s="59"/>
      <c r="M66" s="59"/>
      <c r="N66" s="59"/>
      <c r="O66" s="59"/>
      <c r="P66" s="59"/>
      <c r="Q66" s="59"/>
      <c r="R66" s="59"/>
      <c r="S66" s="59"/>
      <c r="T66" s="59"/>
      <c r="U66" s="59"/>
      <c r="V66" s="59"/>
      <c r="W66" s="59"/>
      <c r="X66" s="59"/>
      <c r="Y66" s="59"/>
      <c r="Z66" s="59"/>
      <c r="AA66" s="59"/>
      <c r="AB66" s="59"/>
      <c r="AC66" s="59"/>
      <c r="AD66" s="59"/>
      <c r="AE66" s="59"/>
      <c r="AF66" s="59"/>
    </row>
    <row r="67" spans="1:32">
      <c r="A67" s="47"/>
      <c r="B67" s="59"/>
      <c r="C67" s="59"/>
      <c r="D67" s="60"/>
      <c r="E67" s="60"/>
      <c r="F67" s="60"/>
      <c r="G67" s="59"/>
      <c r="H67" s="59"/>
      <c r="I67" s="59"/>
      <c r="J67" s="59"/>
      <c r="K67" s="59"/>
      <c r="L67" s="59"/>
      <c r="M67" s="59"/>
      <c r="N67" s="59"/>
      <c r="O67" s="59"/>
      <c r="P67" s="59"/>
      <c r="Q67" s="59"/>
      <c r="R67" s="59"/>
      <c r="S67" s="59"/>
      <c r="T67" s="59"/>
      <c r="U67" s="59"/>
      <c r="V67" s="59"/>
      <c r="W67" s="59"/>
      <c r="X67" s="59"/>
      <c r="Y67" s="59"/>
      <c r="Z67" s="59"/>
      <c r="AA67" s="59"/>
      <c r="AB67" s="59"/>
      <c r="AC67" s="59"/>
      <c r="AD67" s="59"/>
      <c r="AE67" s="59"/>
      <c r="AF67" s="59"/>
    </row>
    <row r="68" spans="1:32" ht="12.75" customHeight="1" thickBot="1">
      <c r="A68" s="47"/>
      <c r="B68" s="59"/>
      <c r="C68" s="59"/>
      <c r="D68" s="60"/>
      <c r="E68" s="60"/>
      <c r="F68" s="60"/>
      <c r="G68" s="59"/>
      <c r="H68" s="59"/>
      <c r="I68" s="59"/>
      <c r="J68" s="59"/>
      <c r="K68" s="59"/>
      <c r="L68" s="59"/>
      <c r="M68" s="59"/>
      <c r="N68" s="59"/>
      <c r="O68" s="59"/>
      <c r="P68" s="59"/>
      <c r="Q68" s="59"/>
      <c r="R68" s="59"/>
      <c r="S68" s="59"/>
      <c r="T68" s="59"/>
      <c r="U68" s="59"/>
      <c r="V68" s="59"/>
      <c r="W68" s="59"/>
      <c r="X68" s="59"/>
      <c r="Y68" s="59"/>
      <c r="Z68" s="59"/>
      <c r="AA68" s="59"/>
      <c r="AB68" s="59"/>
      <c r="AC68" s="59"/>
      <c r="AD68" s="59"/>
      <c r="AE68" s="59"/>
      <c r="AF68" s="59"/>
    </row>
    <row r="69" spans="1:32" ht="12.75" customHeight="1" thickBot="1">
      <c r="A69" s="47"/>
      <c r="B69" s="59"/>
      <c r="C69" s="59"/>
      <c r="D69" s="60"/>
      <c r="E69" s="60"/>
      <c r="F69" s="60"/>
      <c r="G69" s="59"/>
      <c r="H69" s="59"/>
      <c r="I69" s="59"/>
      <c r="J69" s="59"/>
      <c r="K69" s="59"/>
      <c r="L69" s="59"/>
      <c r="M69" s="264"/>
      <c r="N69" s="264"/>
      <c r="O69" s="264"/>
      <c r="P69" s="264"/>
      <c r="Q69" s="264"/>
      <c r="R69" s="265"/>
      <c r="S69" s="59"/>
      <c r="T69" s="59"/>
      <c r="U69" s="59"/>
      <c r="V69" s="59"/>
      <c r="W69" s="59"/>
      <c r="X69" s="59"/>
      <c r="Y69" s="59"/>
      <c r="Z69" s="59"/>
      <c r="AA69" s="59"/>
      <c r="AB69" s="59"/>
      <c r="AC69" s="59"/>
      <c r="AD69" s="59"/>
      <c r="AE69" s="59"/>
      <c r="AF69" s="59"/>
    </row>
    <row r="70" spans="1:32">
      <c r="A70" s="47"/>
      <c r="B70" s="59"/>
      <c r="C70" s="59"/>
      <c r="D70" s="60"/>
      <c r="E70" s="60"/>
      <c r="F70" s="60"/>
      <c r="G70" s="59"/>
      <c r="H70" s="59"/>
      <c r="I70" s="59"/>
      <c r="J70" s="59"/>
      <c r="K70" s="59"/>
      <c r="L70" s="59"/>
      <c r="M70" s="59"/>
      <c r="N70" s="59"/>
      <c r="O70" s="59"/>
      <c r="P70" s="59"/>
      <c r="Q70" s="59"/>
      <c r="R70" s="59"/>
      <c r="S70" s="59"/>
      <c r="T70" s="59"/>
      <c r="U70" s="59"/>
      <c r="V70" s="59"/>
      <c r="W70" s="59"/>
      <c r="X70" s="59"/>
      <c r="Y70" s="59"/>
      <c r="Z70" s="59"/>
      <c r="AA70" s="59"/>
      <c r="AB70" s="59"/>
      <c r="AC70" s="59"/>
      <c r="AD70" s="59"/>
      <c r="AE70" s="59"/>
      <c r="AF70" s="59"/>
    </row>
    <row r="71" spans="1:32">
      <c r="A71" s="47"/>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59"/>
      <c r="AE71" s="59"/>
      <c r="AF71" s="59"/>
    </row>
    <row r="72" spans="1:32" ht="14.25" customHeight="1">
      <c r="A72" s="47"/>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59"/>
      <c r="AE72" s="59"/>
      <c r="AF72" s="59"/>
    </row>
    <row r="73" spans="1:32" ht="14.25" customHeight="1">
      <c r="A73" s="47"/>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row>
    <row r="74" spans="1:32">
      <c r="A74" s="47"/>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row>
    <row r="75" spans="1:32">
      <c r="A75" s="47"/>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row>
    <row r="76" spans="1:32">
      <c r="A76" s="47"/>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row>
    <row r="77" spans="1:32">
      <c r="A77" s="47"/>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row>
    <row r="78" spans="1:32">
      <c r="A78" s="47"/>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row>
    <row r="79" spans="1:32">
      <c r="A79" s="47"/>
      <c r="B79" s="47"/>
      <c r="C79" s="47"/>
      <c r="D79" s="47"/>
      <c r="E79" s="47"/>
      <c r="F79" s="47"/>
      <c r="G79" s="47"/>
      <c r="H79" s="47"/>
      <c r="I79" s="47"/>
      <c r="J79" s="47"/>
      <c r="K79" s="47"/>
      <c r="L79" s="47"/>
      <c r="M79" s="47"/>
      <c r="N79" s="47"/>
      <c r="O79" s="47"/>
      <c r="P79" s="47"/>
      <c r="Q79" s="47"/>
      <c r="R79" s="47"/>
      <c r="S79" s="47"/>
      <c r="T79" s="47"/>
    </row>
    <row r="80" spans="1:32">
      <c r="A80" s="47"/>
      <c r="B80" s="47"/>
      <c r="C80" s="47"/>
      <c r="D80" s="47"/>
      <c r="E80" s="47"/>
      <c r="F80" s="47"/>
      <c r="G80" s="47"/>
      <c r="H80" s="47"/>
      <c r="I80" s="47"/>
      <c r="J80" s="47"/>
      <c r="K80" s="47"/>
      <c r="L80" s="47"/>
      <c r="M80" s="47"/>
      <c r="N80" s="47"/>
      <c r="O80" s="47"/>
      <c r="P80" s="47"/>
      <c r="Q80" s="47"/>
      <c r="R80" s="47"/>
      <c r="S80" s="47"/>
      <c r="T80" s="47"/>
    </row>
    <row r="81" spans="1:29">
      <c r="A81" s="47"/>
      <c r="B81" s="47"/>
      <c r="C81" s="47"/>
      <c r="D81" s="47"/>
      <c r="E81" s="47"/>
      <c r="F81" s="47"/>
      <c r="G81" s="47"/>
      <c r="H81" s="47"/>
      <c r="I81" s="47"/>
      <c r="J81" s="47"/>
      <c r="K81" s="47"/>
      <c r="L81" s="47"/>
      <c r="M81" s="47"/>
      <c r="N81" s="47"/>
      <c r="O81" s="47"/>
      <c r="P81" s="47"/>
      <c r="Q81" s="47"/>
      <c r="R81" s="47"/>
      <c r="S81" s="47"/>
      <c r="T81" s="47"/>
    </row>
    <row r="82" spans="1:29">
      <c r="A82" s="47"/>
      <c r="B82" s="47"/>
      <c r="C82" s="47"/>
      <c r="D82" s="47"/>
      <c r="E82" s="47"/>
      <c r="F82" s="47"/>
      <c r="G82" s="47"/>
      <c r="H82" s="47"/>
      <c r="I82" s="47"/>
      <c r="J82" s="47"/>
      <c r="K82" s="47"/>
      <c r="L82" s="47"/>
      <c r="M82" s="47"/>
      <c r="N82" s="47"/>
      <c r="O82" s="47"/>
      <c r="P82" s="47"/>
      <c r="Q82" s="47"/>
      <c r="R82" s="47"/>
      <c r="S82" s="47"/>
      <c r="T82" s="47"/>
    </row>
    <row r="83" spans="1:29">
      <c r="A83" s="47"/>
      <c r="B83" s="47"/>
      <c r="C83" s="47"/>
      <c r="D83" s="47"/>
      <c r="E83" s="47"/>
      <c r="F83" s="47"/>
      <c r="G83" s="47"/>
      <c r="H83" s="47"/>
      <c r="I83" s="47"/>
      <c r="J83" s="47"/>
      <c r="K83" s="47"/>
      <c r="L83" s="47"/>
      <c r="M83" s="47"/>
      <c r="N83" s="47"/>
      <c r="O83" s="47"/>
      <c r="P83" s="47"/>
      <c r="Q83" s="47"/>
      <c r="R83" s="47"/>
      <c r="S83" s="47"/>
      <c r="T83" s="47"/>
    </row>
    <row r="84" spans="1:29">
      <c r="A84" s="47"/>
      <c r="B84" s="47"/>
      <c r="C84" s="47"/>
      <c r="D84" s="47"/>
      <c r="E84" s="47"/>
      <c r="F84" s="47"/>
      <c r="G84" s="47"/>
      <c r="H84" s="47"/>
      <c r="I84" s="47"/>
      <c r="J84" s="47"/>
      <c r="K84" s="47"/>
      <c r="L84" s="47"/>
      <c r="M84" s="47"/>
      <c r="N84" s="47"/>
      <c r="O84" s="47"/>
      <c r="P84" s="47"/>
      <c r="Q84" s="47"/>
      <c r="R84" s="47"/>
      <c r="S84" s="47"/>
      <c r="T84" s="47"/>
    </row>
    <row r="85" spans="1:29">
      <c r="A85" s="47"/>
      <c r="B85" s="47"/>
      <c r="C85" s="47"/>
      <c r="D85" s="47"/>
      <c r="E85" s="47"/>
      <c r="F85" s="47"/>
      <c r="G85" s="47"/>
      <c r="H85" s="47"/>
      <c r="I85" s="47"/>
      <c r="J85" s="47"/>
      <c r="K85" s="47"/>
      <c r="L85" s="47"/>
      <c r="M85" s="47"/>
      <c r="N85" s="47"/>
      <c r="O85" s="47"/>
      <c r="P85" s="47"/>
      <c r="Q85" s="47"/>
      <c r="R85" s="47"/>
      <c r="S85" s="47"/>
      <c r="T85" s="47"/>
    </row>
    <row r="86" spans="1:29">
      <c r="A86" s="47"/>
      <c r="B86" s="47"/>
      <c r="C86" s="47"/>
      <c r="D86" s="47"/>
      <c r="E86" s="47"/>
      <c r="F86" s="47"/>
      <c r="G86" s="47"/>
      <c r="H86" s="47"/>
      <c r="I86" s="47"/>
      <c r="J86" s="47"/>
      <c r="K86" s="47"/>
      <c r="L86" s="47"/>
      <c r="M86" s="47"/>
      <c r="N86" s="47"/>
      <c r="O86" s="47"/>
      <c r="P86" s="47"/>
      <c r="Q86" s="47"/>
      <c r="R86" s="47"/>
      <c r="S86" s="47"/>
      <c r="T86" s="47"/>
    </row>
    <row r="87" spans="1:29" ht="14.25">
      <c r="A87" s="47"/>
      <c r="B87" s="47"/>
      <c r="C87" s="47"/>
      <c r="D87" s="47"/>
      <c r="E87" s="47"/>
      <c r="F87" s="47"/>
      <c r="G87" s="47"/>
      <c r="H87" s="47"/>
      <c r="I87" s="47"/>
      <c r="J87" s="47"/>
      <c r="K87" s="47"/>
      <c r="L87" s="47"/>
      <c r="M87" s="47"/>
      <c r="N87" s="266"/>
      <c r="O87" s="267"/>
      <c r="P87" s="267"/>
      <c r="Q87" s="267"/>
      <c r="R87" s="267"/>
      <c r="S87" s="267"/>
      <c r="T87" s="267"/>
      <c r="U87" s="267"/>
      <c r="V87" s="267"/>
      <c r="W87" s="267"/>
      <c r="X87" s="267"/>
      <c r="Y87" s="267"/>
      <c r="Z87" s="267"/>
      <c r="AA87" s="267"/>
      <c r="AB87" s="267"/>
      <c r="AC87" s="268"/>
    </row>
    <row r="88" spans="1:29" ht="13.5" thickBot="1">
      <c r="A88" s="47"/>
      <c r="B88" s="47"/>
      <c r="C88" s="47"/>
      <c r="D88" s="47"/>
      <c r="E88" s="47"/>
      <c r="F88" s="47"/>
      <c r="G88" s="47"/>
      <c r="H88" s="47"/>
      <c r="I88" s="47"/>
      <c r="J88" s="47"/>
      <c r="K88" s="47"/>
      <c r="L88" s="47"/>
      <c r="M88" s="47"/>
      <c r="N88" s="47"/>
      <c r="O88" s="47"/>
      <c r="P88" s="47"/>
      <c r="Q88" s="47"/>
      <c r="R88" s="47"/>
      <c r="S88" s="47"/>
      <c r="T88" s="47"/>
    </row>
    <row r="89" spans="1:29">
      <c r="A89" s="47"/>
      <c r="B89" s="47"/>
      <c r="C89" s="47"/>
      <c r="D89" s="47"/>
      <c r="E89" s="47"/>
      <c r="F89" s="269"/>
      <c r="G89" s="270"/>
      <c r="H89" s="270"/>
      <c r="I89" s="270"/>
      <c r="J89" s="270"/>
      <c r="K89" s="270"/>
      <c r="L89" s="271"/>
      <c r="M89" s="47"/>
      <c r="N89" s="47"/>
      <c r="O89" s="47"/>
      <c r="P89" s="47"/>
      <c r="Q89" s="47"/>
      <c r="R89" s="47"/>
      <c r="S89" s="47"/>
      <c r="T89" s="47"/>
    </row>
    <row r="90" spans="1:29">
      <c r="A90" s="47"/>
      <c r="B90" s="47"/>
      <c r="C90" s="47"/>
      <c r="D90" s="47"/>
      <c r="E90" s="47"/>
      <c r="F90" s="272"/>
      <c r="G90" s="273"/>
      <c r="H90" s="273"/>
      <c r="I90" s="273"/>
      <c r="J90" s="273"/>
      <c r="K90" s="273"/>
      <c r="L90" s="274"/>
      <c r="M90" s="47"/>
      <c r="N90" s="47"/>
      <c r="O90" s="47"/>
      <c r="P90" s="47"/>
      <c r="Q90" s="47"/>
      <c r="R90" s="47"/>
      <c r="S90" s="47"/>
      <c r="T90" s="47"/>
    </row>
    <row r="91" spans="1:29">
      <c r="A91" s="47"/>
      <c r="B91" s="47"/>
      <c r="C91" s="47"/>
      <c r="D91" s="47"/>
      <c r="E91" s="47"/>
      <c r="F91" s="272"/>
      <c r="G91" s="273"/>
      <c r="H91" s="273"/>
      <c r="I91" s="273"/>
      <c r="J91" s="273"/>
      <c r="K91" s="273"/>
      <c r="L91" s="274"/>
      <c r="M91" s="47"/>
      <c r="N91" s="47"/>
      <c r="O91" s="47"/>
      <c r="P91" s="47"/>
      <c r="Q91" s="47"/>
      <c r="R91" s="47"/>
      <c r="S91" s="47"/>
      <c r="T91" s="47"/>
    </row>
    <row r="92" spans="1:29">
      <c r="A92" s="47"/>
      <c r="B92" s="47"/>
      <c r="C92" s="47"/>
      <c r="D92" s="47"/>
      <c r="E92" s="47"/>
      <c r="F92" s="272"/>
      <c r="G92" s="273"/>
      <c r="H92" s="273"/>
      <c r="I92" s="273"/>
      <c r="J92" s="273"/>
      <c r="K92" s="273"/>
      <c r="L92" s="274"/>
      <c r="M92" s="47"/>
      <c r="N92" s="47"/>
      <c r="O92" s="47"/>
      <c r="P92" s="47"/>
      <c r="Q92" s="47"/>
      <c r="R92" s="47"/>
      <c r="S92" s="47"/>
      <c r="T92" s="47"/>
    </row>
    <row r="93" spans="1:29" ht="13.5" thickBot="1">
      <c r="A93" s="47"/>
      <c r="B93" s="47"/>
      <c r="C93" s="47"/>
      <c r="D93" s="47"/>
      <c r="E93" s="47"/>
      <c r="F93" s="275"/>
      <c r="G93" s="276"/>
      <c r="H93" s="276"/>
      <c r="I93" s="276"/>
      <c r="J93" s="276"/>
      <c r="K93" s="276"/>
      <c r="L93" s="277"/>
      <c r="M93" s="47"/>
      <c r="N93" s="47"/>
      <c r="O93" s="47"/>
      <c r="P93" s="47"/>
      <c r="Q93" s="47"/>
      <c r="R93" s="47"/>
      <c r="S93" s="47"/>
      <c r="T93" s="47"/>
    </row>
    <row r="94" spans="1:29" ht="13.5" thickBot="1">
      <c r="A94" s="47"/>
      <c r="B94" s="47"/>
      <c r="C94" s="47"/>
      <c r="D94" s="47"/>
      <c r="E94" s="47"/>
      <c r="F94" s="47"/>
      <c r="G94" s="47"/>
      <c r="H94" s="47"/>
      <c r="I94" s="47"/>
      <c r="J94" s="47"/>
      <c r="K94" s="47"/>
      <c r="L94" s="47"/>
      <c r="M94" s="47"/>
      <c r="N94" s="47"/>
      <c r="O94" s="47"/>
      <c r="P94" s="47"/>
      <c r="Q94" s="47"/>
      <c r="R94" s="47"/>
      <c r="S94" s="47"/>
      <c r="T94" s="47"/>
    </row>
    <row r="95" spans="1:29">
      <c r="A95" s="47"/>
      <c r="B95" s="47"/>
      <c r="C95" s="47"/>
      <c r="D95" s="47"/>
      <c r="E95" s="220"/>
      <c r="F95" s="221"/>
      <c r="G95" s="221"/>
      <c r="H95" s="221"/>
      <c r="I95" s="221"/>
      <c r="J95" s="221"/>
      <c r="K95" s="222"/>
      <c r="L95" s="47"/>
      <c r="M95" s="47"/>
      <c r="N95" s="47"/>
      <c r="O95" s="47"/>
      <c r="P95" s="47"/>
      <c r="Q95" s="47"/>
      <c r="R95" s="47"/>
      <c r="S95" s="47"/>
      <c r="T95" s="47"/>
    </row>
    <row r="96" spans="1:29">
      <c r="A96" s="47"/>
      <c r="B96" s="47"/>
      <c r="C96" s="47"/>
      <c r="D96" s="47"/>
      <c r="E96" s="223"/>
      <c r="F96" s="224"/>
      <c r="G96" s="224"/>
      <c r="H96" s="224"/>
      <c r="I96" s="224"/>
      <c r="J96" s="224"/>
      <c r="K96" s="225"/>
      <c r="L96" s="47"/>
      <c r="M96" s="47"/>
      <c r="N96" s="47"/>
      <c r="O96" s="47"/>
      <c r="P96" s="47"/>
      <c r="Q96" s="47"/>
      <c r="R96" s="47"/>
      <c r="S96" s="47"/>
      <c r="T96" s="47"/>
    </row>
    <row r="97" spans="5:12">
      <c r="E97" s="223"/>
      <c r="F97" s="224"/>
      <c r="G97" s="224"/>
      <c r="H97" s="224"/>
      <c r="I97" s="224"/>
      <c r="J97" s="224"/>
      <c r="K97" s="225"/>
      <c r="L97" s="47"/>
    </row>
    <row r="98" spans="5:12">
      <c r="E98" s="223"/>
      <c r="F98" s="224"/>
      <c r="G98" s="224"/>
      <c r="H98" s="224"/>
      <c r="I98" s="224"/>
      <c r="J98" s="224"/>
      <c r="K98" s="225"/>
      <c r="L98" s="47"/>
    </row>
    <row r="99" spans="5:12" ht="13.5" thickBot="1">
      <c r="E99" s="226"/>
      <c r="F99" s="227"/>
      <c r="G99" s="227"/>
      <c r="H99" s="227"/>
      <c r="I99" s="227"/>
      <c r="J99" s="227"/>
      <c r="K99" s="228"/>
      <c r="L99" s="47"/>
    </row>
    <row r="100" spans="5:12">
      <c r="L100" s="47"/>
    </row>
    <row r="101" spans="5:12">
      <c r="L101" s="47"/>
    </row>
    <row r="102" spans="5:12">
      <c r="L102" s="47"/>
    </row>
    <row r="103" spans="5:12">
      <c r="L103" s="47"/>
    </row>
    <row r="104" spans="5:12">
      <c r="L104" s="47"/>
    </row>
    <row r="105" spans="5:12">
      <c r="L105" s="47"/>
    </row>
    <row r="106" spans="5:12">
      <c r="L106" s="47"/>
    </row>
    <row r="107" spans="5:12">
      <c r="L107" s="47"/>
    </row>
    <row r="108" spans="5:12">
      <c r="L108" s="47"/>
    </row>
    <row r="109" spans="5:12">
      <c r="L109" s="47"/>
    </row>
    <row r="110" spans="5:12">
      <c r="L110" s="47"/>
    </row>
    <row r="111" spans="5:12">
      <c r="L111" s="47"/>
    </row>
    <row r="112" spans="5:12">
      <c r="L112" s="47"/>
    </row>
    <row r="113" spans="12:12">
      <c r="L113" s="47"/>
    </row>
    <row r="114" spans="12:12">
      <c r="L114" s="47"/>
    </row>
    <row r="115" spans="12:12">
      <c r="L115" s="47"/>
    </row>
    <row r="116" spans="12:12">
      <c r="L116" s="47"/>
    </row>
    <row r="117" spans="12:12">
      <c r="L117" s="47"/>
    </row>
    <row r="118" spans="12:12">
      <c r="L118" s="47"/>
    </row>
    <row r="119" spans="12:12">
      <c r="L119" s="47"/>
    </row>
    <row r="120" spans="12:12">
      <c r="L120" s="47"/>
    </row>
    <row r="121" spans="12:12">
      <c r="L121" s="47"/>
    </row>
    <row r="122" spans="12:12">
      <c r="L122" s="47"/>
    </row>
    <row r="123" spans="12:12">
      <c r="L123" s="47"/>
    </row>
    <row r="124" spans="12:12">
      <c r="L124" s="47"/>
    </row>
    <row r="125" spans="12:12">
      <c r="L125" s="47"/>
    </row>
    <row r="126" spans="12:12">
      <c r="L126" s="47"/>
    </row>
    <row r="127" spans="12:12">
      <c r="L127" s="47"/>
    </row>
    <row r="128" spans="12:12">
      <c r="L128" s="47"/>
    </row>
    <row r="129" spans="12:12">
      <c r="L129" s="47"/>
    </row>
    <row r="130" spans="12:12">
      <c r="L130" s="47"/>
    </row>
    <row r="131" spans="12:12">
      <c r="L131" s="47"/>
    </row>
    <row r="132" spans="12:12">
      <c r="L132" s="47"/>
    </row>
    <row r="133" spans="12:12">
      <c r="L133" s="47"/>
    </row>
    <row r="134" spans="12:12">
      <c r="L134" s="47"/>
    </row>
    <row r="135" spans="12:12">
      <c r="L135" s="47"/>
    </row>
    <row r="136" spans="12:12">
      <c r="L136" s="47"/>
    </row>
    <row r="137" spans="12:12">
      <c r="L137" s="47"/>
    </row>
    <row r="138" spans="12:12">
      <c r="L138" s="47"/>
    </row>
    <row r="139" spans="12:12">
      <c r="L139" s="47"/>
    </row>
    <row r="140" spans="12:12">
      <c r="L140" s="47"/>
    </row>
    <row r="141" spans="12:12">
      <c r="L141" s="47"/>
    </row>
    <row r="142" spans="12:12">
      <c r="L142" s="47"/>
    </row>
    <row r="143" spans="12:12">
      <c r="L143" s="47"/>
    </row>
    <row r="144" spans="12:12">
      <c r="L144" s="47"/>
    </row>
    <row r="145" spans="12:12">
      <c r="L145" s="47"/>
    </row>
    <row r="146" spans="12:12">
      <c r="L146" s="47"/>
    </row>
    <row r="147" spans="12:12">
      <c r="L147" s="47"/>
    </row>
    <row r="148" spans="12:12">
      <c r="L148" s="47"/>
    </row>
    <row r="149" spans="12:12">
      <c r="L149" s="47"/>
    </row>
    <row r="150" spans="12:12">
      <c r="L150" s="47"/>
    </row>
    <row r="151" spans="12:12">
      <c r="L151" s="47"/>
    </row>
    <row r="152" spans="12:12">
      <c r="L152" s="47"/>
    </row>
    <row r="153" spans="12:12">
      <c r="L153" s="47"/>
    </row>
    <row r="154" spans="12:12">
      <c r="L154" s="47"/>
    </row>
    <row r="155" spans="12:12">
      <c r="L155" s="47"/>
    </row>
    <row r="156" spans="12:12">
      <c r="L156" s="47"/>
    </row>
    <row r="157" spans="12:12">
      <c r="L157" s="47"/>
    </row>
    <row r="158" spans="12:12">
      <c r="L158" s="47"/>
    </row>
    <row r="159" spans="12:12">
      <c r="L159" s="47"/>
    </row>
    <row r="160" spans="12:12">
      <c r="L160" s="47"/>
    </row>
    <row r="161" spans="12:12">
      <c r="L161" s="47"/>
    </row>
    <row r="162" spans="12:12">
      <c r="L162" s="47"/>
    </row>
    <row r="163" spans="12:12">
      <c r="L163" s="47"/>
    </row>
    <row r="164" spans="12:12">
      <c r="L164" s="47"/>
    </row>
    <row r="165" spans="12:12">
      <c r="L165" s="47"/>
    </row>
    <row r="166" spans="12:12">
      <c r="L166" s="47"/>
    </row>
    <row r="167" spans="12:12">
      <c r="L167" s="47"/>
    </row>
    <row r="168" spans="12:12">
      <c r="L168" s="47"/>
    </row>
    <row r="169" spans="12:12">
      <c r="L169" s="47"/>
    </row>
    <row r="170" spans="12:12">
      <c r="L170" s="47"/>
    </row>
    <row r="171" spans="12:12">
      <c r="L171" s="47"/>
    </row>
    <row r="172" spans="12:12">
      <c r="L172" s="47"/>
    </row>
    <row r="173" spans="12:12">
      <c r="L173" s="47"/>
    </row>
    <row r="174" spans="12:12">
      <c r="L174" s="47"/>
    </row>
    <row r="175" spans="12:12">
      <c r="L175" s="47"/>
    </row>
    <row r="176" spans="12:12">
      <c r="L176" s="47"/>
    </row>
    <row r="177" spans="12:12">
      <c r="L177" s="47"/>
    </row>
    <row r="178" spans="12:12">
      <c r="L178" s="47"/>
    </row>
    <row r="179" spans="12:12">
      <c r="L179" s="47"/>
    </row>
    <row r="180" spans="12:12">
      <c r="L180" s="47"/>
    </row>
    <row r="181" spans="12:12">
      <c r="L181" s="47"/>
    </row>
    <row r="182" spans="12:12">
      <c r="L182" s="47"/>
    </row>
    <row r="183" spans="12:12">
      <c r="L183" s="47"/>
    </row>
    <row r="184" spans="12:12">
      <c r="L184" s="47"/>
    </row>
    <row r="185" spans="12:12">
      <c r="L185" s="47"/>
    </row>
    <row r="186" spans="12:12">
      <c r="L186" s="47"/>
    </row>
    <row r="187" spans="12:12">
      <c r="L187" s="47"/>
    </row>
    <row r="188" spans="12:12">
      <c r="L188" s="47"/>
    </row>
    <row r="189" spans="12:12">
      <c r="L189" s="47"/>
    </row>
    <row r="190" spans="12:12">
      <c r="L190" s="47"/>
    </row>
    <row r="191" spans="12:12">
      <c r="L191" s="47"/>
    </row>
    <row r="192" spans="12:12">
      <c r="L192" s="47"/>
    </row>
    <row r="193" spans="12:12">
      <c r="L193" s="47"/>
    </row>
    <row r="194" spans="12:12">
      <c r="L194" s="47"/>
    </row>
    <row r="195" spans="12:12">
      <c r="L195" s="47"/>
    </row>
    <row r="196" spans="12:12">
      <c r="L196" s="47"/>
    </row>
    <row r="197" spans="12:12">
      <c r="L197" s="47"/>
    </row>
    <row r="198" spans="12:12">
      <c r="L198" s="47"/>
    </row>
    <row r="199" spans="12:12">
      <c r="L199" s="47"/>
    </row>
    <row r="200" spans="12:12">
      <c r="L200" s="47"/>
    </row>
    <row r="201" spans="12:12">
      <c r="L201" s="47"/>
    </row>
    <row r="202" spans="12:12">
      <c r="L202" s="47"/>
    </row>
    <row r="203" spans="12:12">
      <c r="L203" s="47"/>
    </row>
    <row r="204" spans="12:12">
      <c r="L204" s="47"/>
    </row>
    <row r="205" spans="12:12">
      <c r="L205" s="47"/>
    </row>
    <row r="206" spans="12:12">
      <c r="L206" s="47"/>
    </row>
    <row r="207" spans="12:12">
      <c r="L207" s="47"/>
    </row>
    <row r="208" spans="12:12">
      <c r="L208" s="47"/>
    </row>
    <row r="209" spans="12:12">
      <c r="L209" s="47"/>
    </row>
    <row r="210" spans="12:12">
      <c r="L210" s="47"/>
    </row>
    <row r="211" spans="12:12">
      <c r="L211" s="47"/>
    </row>
    <row r="212" spans="12:12">
      <c r="L212" s="47"/>
    </row>
    <row r="213" spans="12:12">
      <c r="L213" s="47"/>
    </row>
    <row r="214" spans="12:12">
      <c r="L214" s="47"/>
    </row>
    <row r="215" spans="12:12">
      <c r="L215" s="47"/>
    </row>
    <row r="216" spans="12:12">
      <c r="L216" s="47"/>
    </row>
    <row r="217" spans="12:12">
      <c r="L217" s="47"/>
    </row>
    <row r="218" spans="12:12">
      <c r="L218" s="47"/>
    </row>
    <row r="219" spans="12:12">
      <c r="L219" s="47"/>
    </row>
    <row r="220" spans="12:12">
      <c r="L220" s="47"/>
    </row>
    <row r="221" spans="12:12">
      <c r="L221" s="47"/>
    </row>
    <row r="222" spans="12:12">
      <c r="L222" s="47"/>
    </row>
    <row r="223" spans="12:12">
      <c r="L223" s="47"/>
    </row>
    <row r="224" spans="12:12">
      <c r="L224" s="47"/>
    </row>
    <row r="225" spans="12:12">
      <c r="L225" s="47"/>
    </row>
    <row r="226" spans="12:12">
      <c r="L226" s="47"/>
    </row>
    <row r="227" spans="12:12">
      <c r="L227" s="47"/>
    </row>
    <row r="228" spans="12:12">
      <c r="L228" s="47"/>
    </row>
    <row r="229" spans="12:12">
      <c r="L229" s="47"/>
    </row>
    <row r="230" spans="12:12">
      <c r="L230" s="47"/>
    </row>
    <row r="231" spans="12:12">
      <c r="L231" s="47"/>
    </row>
    <row r="232" spans="12:12">
      <c r="L232" s="47"/>
    </row>
    <row r="233" spans="12:12">
      <c r="L233" s="47"/>
    </row>
    <row r="234" spans="12:12">
      <c r="L234" s="47"/>
    </row>
    <row r="235" spans="12:12">
      <c r="L235" s="47"/>
    </row>
    <row r="236" spans="12:12">
      <c r="L236" s="47"/>
    </row>
    <row r="237" spans="12:12">
      <c r="L237" s="47"/>
    </row>
    <row r="238" spans="12:12">
      <c r="L238" s="47"/>
    </row>
    <row r="239" spans="12:12">
      <c r="L239" s="47"/>
    </row>
    <row r="240" spans="12:12">
      <c r="L240" s="47"/>
    </row>
    <row r="241" spans="12:12">
      <c r="L241" s="47"/>
    </row>
    <row r="242" spans="12:12">
      <c r="L242" s="47"/>
    </row>
    <row r="243" spans="12:12">
      <c r="L243" s="47"/>
    </row>
    <row r="244" spans="12:12">
      <c r="L244" s="47"/>
    </row>
    <row r="245" spans="12:12">
      <c r="L245" s="47"/>
    </row>
    <row r="246" spans="12:12">
      <c r="L246" s="47"/>
    </row>
    <row r="247" spans="12:12">
      <c r="L247" s="47"/>
    </row>
    <row r="248" spans="12:12">
      <c r="L248" s="47"/>
    </row>
    <row r="249" spans="12:12">
      <c r="L249" s="47"/>
    </row>
    <row r="250" spans="12:12">
      <c r="L250" s="47"/>
    </row>
    <row r="251" spans="12:12">
      <c r="L251" s="47"/>
    </row>
    <row r="252" spans="12:12">
      <c r="L252" s="47"/>
    </row>
    <row r="253" spans="12:12">
      <c r="L253" s="47"/>
    </row>
    <row r="254" spans="12:12">
      <c r="L254" s="47"/>
    </row>
    <row r="255" spans="12:12">
      <c r="L255" s="47"/>
    </row>
    <row r="256" spans="12:12">
      <c r="L256" s="47"/>
    </row>
    <row r="257" spans="12:12">
      <c r="L257" s="47"/>
    </row>
    <row r="258" spans="12:12">
      <c r="L258" s="47"/>
    </row>
    <row r="259" spans="12:12">
      <c r="L259" s="47"/>
    </row>
    <row r="260" spans="12:12">
      <c r="L260" s="47"/>
    </row>
    <row r="261" spans="12:12">
      <c r="L261" s="47"/>
    </row>
  </sheetData>
  <mergeCells count="43">
    <mergeCell ref="Q4:T4"/>
    <mergeCell ref="A28:O40"/>
    <mergeCell ref="P28:T40"/>
    <mergeCell ref="L5:T17"/>
    <mergeCell ref="A5:E17"/>
    <mergeCell ref="F5:K17"/>
    <mergeCell ref="A18:E21"/>
    <mergeCell ref="F18:K21"/>
    <mergeCell ref="L18:T21"/>
    <mergeCell ref="A22:E23"/>
    <mergeCell ref="F22:K23"/>
    <mergeCell ref="L22:T23"/>
    <mergeCell ref="A24:E27"/>
    <mergeCell ref="F24:K27"/>
    <mergeCell ref="L24:T27"/>
    <mergeCell ref="A41:O43"/>
    <mergeCell ref="P41:T43"/>
    <mergeCell ref="A1:C1"/>
    <mergeCell ref="D1:H1"/>
    <mergeCell ref="I1:L4"/>
    <mergeCell ref="M1:N1"/>
    <mergeCell ref="A2:C2"/>
    <mergeCell ref="D2:H2"/>
    <mergeCell ref="M2:N2"/>
    <mergeCell ref="A3:C3"/>
    <mergeCell ref="D3:H3"/>
    <mergeCell ref="M3:N3"/>
    <mergeCell ref="A4:C4"/>
    <mergeCell ref="D4:H4"/>
    <mergeCell ref="M4:N4"/>
    <mergeCell ref="O4:P4"/>
    <mergeCell ref="E95:K99"/>
    <mergeCell ref="A44:O45"/>
    <mergeCell ref="P44:T45"/>
    <mergeCell ref="A46:O47"/>
    <mergeCell ref="P46:T47"/>
    <mergeCell ref="F48:L48"/>
    <mergeCell ref="A49:G52"/>
    <mergeCell ref="H49:L52"/>
    <mergeCell ref="M49:T52"/>
    <mergeCell ref="M69:R69"/>
    <mergeCell ref="N87:AC87"/>
    <mergeCell ref="F89:L9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41"/>
  <sheetViews>
    <sheetView topLeftCell="A19" workbookViewId="0">
      <selection activeCell="L5" sqref="L5:V17"/>
    </sheetView>
  </sheetViews>
  <sheetFormatPr defaultRowHeight="12.75"/>
  <cols>
    <col min="8" max="8" width="13" customWidth="1"/>
    <col min="10" max="10" width="11.140625" customWidth="1"/>
    <col min="13" max="13" width="9.140625" style="65"/>
    <col min="14" max="14" width="8.28515625" customWidth="1"/>
    <col min="18" max="18" width="11" customWidth="1"/>
  </cols>
  <sheetData>
    <row r="1" spans="1:22" ht="12.75" customHeight="1" thickBot="1">
      <c r="A1" s="278" t="s">
        <v>172</v>
      </c>
      <c r="B1" s="279"/>
      <c r="C1" s="279"/>
      <c r="D1" s="279" t="s">
        <v>210</v>
      </c>
      <c r="E1" s="279"/>
      <c r="F1" s="279"/>
      <c r="G1" s="279"/>
      <c r="H1" s="280"/>
      <c r="I1" s="338" t="s">
        <v>211</v>
      </c>
      <c r="J1" s="338"/>
      <c r="K1" s="338"/>
      <c r="L1" s="338"/>
      <c r="M1" s="338"/>
      <c r="N1" s="338"/>
      <c r="O1" s="339" t="s">
        <v>175</v>
      </c>
      <c r="P1" s="280"/>
      <c r="Q1" s="36" t="s">
        <v>176</v>
      </c>
      <c r="R1" s="37" t="s">
        <v>212</v>
      </c>
      <c r="S1" s="36"/>
      <c r="T1" s="38" t="s">
        <v>177</v>
      </c>
      <c r="U1" s="38"/>
      <c r="V1" s="37"/>
    </row>
    <row r="2" spans="1:22" ht="13.5" thickBot="1">
      <c r="A2" s="289" t="s">
        <v>178</v>
      </c>
      <c r="B2" s="290"/>
      <c r="C2" s="290"/>
      <c r="D2" s="291"/>
      <c r="E2" s="291"/>
      <c r="F2" s="291"/>
      <c r="G2" s="291"/>
      <c r="H2" s="292"/>
      <c r="I2" s="338"/>
      <c r="J2" s="338"/>
      <c r="K2" s="338"/>
      <c r="L2" s="338"/>
      <c r="M2" s="338"/>
      <c r="N2" s="338"/>
      <c r="O2" s="340" t="s">
        <v>179</v>
      </c>
      <c r="P2" s="185"/>
      <c r="Q2" s="28">
        <v>2</v>
      </c>
      <c r="R2" s="39"/>
      <c r="S2" s="36"/>
      <c r="T2" s="38" t="s">
        <v>180</v>
      </c>
      <c r="U2" s="38"/>
      <c r="V2" s="37"/>
    </row>
    <row r="3" spans="1:22" ht="13.5" thickBot="1">
      <c r="A3" s="295" t="s">
        <v>181</v>
      </c>
      <c r="B3" s="291"/>
      <c r="C3" s="291"/>
      <c r="D3" s="291" t="s">
        <v>213</v>
      </c>
      <c r="E3" s="183"/>
      <c r="F3" s="183"/>
      <c r="G3" s="183"/>
      <c r="H3" s="185"/>
      <c r="I3" s="338"/>
      <c r="J3" s="338"/>
      <c r="K3" s="338"/>
      <c r="L3" s="338"/>
      <c r="M3" s="338"/>
      <c r="N3" s="338"/>
      <c r="O3" s="340" t="s">
        <v>183</v>
      </c>
      <c r="P3" s="292"/>
      <c r="Q3" s="40" t="s">
        <v>184</v>
      </c>
      <c r="R3" s="41" t="s">
        <v>212</v>
      </c>
      <c r="S3" s="42"/>
      <c r="T3" s="43" t="s">
        <v>7</v>
      </c>
      <c r="U3" s="43"/>
      <c r="V3" s="39"/>
    </row>
    <row r="4" spans="1:22" ht="13.5" thickBot="1">
      <c r="A4" s="296" t="s">
        <v>185</v>
      </c>
      <c r="B4" s="297"/>
      <c r="C4" s="297"/>
      <c r="D4" s="298" t="s">
        <v>214</v>
      </c>
      <c r="E4" s="298"/>
      <c r="F4" s="299"/>
      <c r="G4" s="299"/>
      <c r="H4" s="300"/>
      <c r="I4" s="338"/>
      <c r="J4" s="338"/>
      <c r="K4" s="338"/>
      <c r="L4" s="338"/>
      <c r="M4" s="338"/>
      <c r="N4" s="338"/>
      <c r="O4" s="301" t="s">
        <v>187</v>
      </c>
      <c r="P4" s="302"/>
      <c r="Q4" s="303" t="s">
        <v>80</v>
      </c>
      <c r="R4" s="304"/>
      <c r="S4" s="202"/>
      <c r="T4" s="203"/>
      <c r="U4" s="203"/>
      <c r="V4" s="204"/>
    </row>
    <row r="5" spans="1:22" ht="24.95" customHeight="1">
      <c r="A5" s="305"/>
      <c r="B5" s="306"/>
      <c r="C5" s="306"/>
      <c r="D5" s="306"/>
      <c r="E5" s="307"/>
      <c r="F5" s="305"/>
      <c r="G5" s="306"/>
      <c r="H5" s="306"/>
      <c r="I5" s="306"/>
      <c r="J5" s="306"/>
      <c r="K5" s="307"/>
      <c r="L5" s="305"/>
      <c r="M5" s="306"/>
      <c r="N5" s="306"/>
      <c r="O5" s="306"/>
      <c r="P5" s="306"/>
      <c r="Q5" s="306"/>
      <c r="R5" s="306"/>
      <c r="S5" s="306"/>
      <c r="T5" s="306"/>
      <c r="U5" s="306"/>
      <c r="V5" s="307"/>
    </row>
    <row r="6" spans="1:22" ht="24.95" customHeight="1">
      <c r="A6" s="308"/>
      <c r="B6" s="309"/>
      <c r="C6" s="309"/>
      <c r="D6" s="309"/>
      <c r="E6" s="310"/>
      <c r="F6" s="308"/>
      <c r="G6" s="309"/>
      <c r="H6" s="309"/>
      <c r="I6" s="309"/>
      <c r="J6" s="309"/>
      <c r="K6" s="310"/>
      <c r="L6" s="308"/>
      <c r="M6" s="309"/>
      <c r="N6" s="309"/>
      <c r="O6" s="309"/>
      <c r="P6" s="309"/>
      <c r="Q6" s="309"/>
      <c r="R6" s="309"/>
      <c r="S6" s="309"/>
      <c r="T6" s="309"/>
      <c r="U6" s="309"/>
      <c r="V6" s="310"/>
    </row>
    <row r="7" spans="1:22" ht="24.95" customHeight="1">
      <c r="A7" s="308"/>
      <c r="B7" s="309"/>
      <c r="C7" s="309"/>
      <c r="D7" s="309"/>
      <c r="E7" s="310"/>
      <c r="F7" s="308"/>
      <c r="G7" s="309"/>
      <c r="H7" s="309"/>
      <c r="I7" s="309"/>
      <c r="J7" s="309"/>
      <c r="K7" s="310"/>
      <c r="L7" s="308"/>
      <c r="M7" s="309"/>
      <c r="N7" s="309"/>
      <c r="O7" s="309"/>
      <c r="P7" s="309"/>
      <c r="Q7" s="309"/>
      <c r="R7" s="309"/>
      <c r="S7" s="309"/>
      <c r="T7" s="309"/>
      <c r="U7" s="309"/>
      <c r="V7" s="310"/>
    </row>
    <row r="8" spans="1:22" ht="24.95" customHeight="1">
      <c r="A8" s="308"/>
      <c r="B8" s="309"/>
      <c r="C8" s="309"/>
      <c r="D8" s="309"/>
      <c r="E8" s="310"/>
      <c r="F8" s="308"/>
      <c r="G8" s="309"/>
      <c r="H8" s="309"/>
      <c r="I8" s="309"/>
      <c r="J8" s="309"/>
      <c r="K8" s="310"/>
      <c r="L8" s="308"/>
      <c r="M8" s="309"/>
      <c r="N8" s="309"/>
      <c r="O8" s="309"/>
      <c r="P8" s="309"/>
      <c r="Q8" s="309"/>
      <c r="R8" s="309"/>
      <c r="S8" s="309"/>
      <c r="T8" s="309"/>
      <c r="U8" s="309"/>
      <c r="V8" s="310"/>
    </row>
    <row r="9" spans="1:22" ht="24.95" customHeight="1">
      <c r="A9" s="308"/>
      <c r="B9" s="309"/>
      <c r="C9" s="309"/>
      <c r="D9" s="309"/>
      <c r="E9" s="310"/>
      <c r="F9" s="308"/>
      <c r="G9" s="309"/>
      <c r="H9" s="309"/>
      <c r="I9" s="309"/>
      <c r="J9" s="309"/>
      <c r="K9" s="310"/>
      <c r="L9" s="308"/>
      <c r="M9" s="309"/>
      <c r="N9" s="309"/>
      <c r="O9" s="309"/>
      <c r="P9" s="309"/>
      <c r="Q9" s="309"/>
      <c r="R9" s="309"/>
      <c r="S9" s="309"/>
      <c r="T9" s="309"/>
      <c r="U9" s="309"/>
      <c r="V9" s="310"/>
    </row>
    <row r="10" spans="1:22" ht="24.95" customHeight="1">
      <c r="A10" s="308"/>
      <c r="B10" s="309"/>
      <c r="C10" s="309"/>
      <c r="D10" s="309"/>
      <c r="E10" s="310"/>
      <c r="F10" s="308"/>
      <c r="G10" s="309"/>
      <c r="H10" s="309"/>
      <c r="I10" s="309"/>
      <c r="J10" s="309"/>
      <c r="K10" s="310"/>
      <c r="L10" s="308"/>
      <c r="M10" s="309"/>
      <c r="N10" s="309"/>
      <c r="O10" s="309"/>
      <c r="P10" s="309"/>
      <c r="Q10" s="309"/>
      <c r="R10" s="309"/>
      <c r="S10" s="309"/>
      <c r="T10" s="309"/>
      <c r="U10" s="309"/>
      <c r="V10" s="310"/>
    </row>
    <row r="11" spans="1:22" ht="24.95" customHeight="1">
      <c r="A11" s="308"/>
      <c r="B11" s="309"/>
      <c r="C11" s="309"/>
      <c r="D11" s="309"/>
      <c r="E11" s="310"/>
      <c r="F11" s="308"/>
      <c r="G11" s="309"/>
      <c r="H11" s="309"/>
      <c r="I11" s="309"/>
      <c r="J11" s="309"/>
      <c r="K11" s="310"/>
      <c r="L11" s="308"/>
      <c r="M11" s="309"/>
      <c r="N11" s="309"/>
      <c r="O11" s="309"/>
      <c r="P11" s="309"/>
      <c r="Q11" s="309"/>
      <c r="R11" s="309"/>
      <c r="S11" s="309"/>
      <c r="T11" s="309"/>
      <c r="U11" s="309"/>
      <c r="V11" s="310"/>
    </row>
    <row r="12" spans="1:22" ht="24.95" customHeight="1">
      <c r="A12" s="308"/>
      <c r="B12" s="309"/>
      <c r="C12" s="309"/>
      <c r="D12" s="309"/>
      <c r="E12" s="310"/>
      <c r="F12" s="308"/>
      <c r="G12" s="309"/>
      <c r="H12" s="309"/>
      <c r="I12" s="309"/>
      <c r="J12" s="309"/>
      <c r="K12" s="310"/>
      <c r="L12" s="308"/>
      <c r="M12" s="309"/>
      <c r="N12" s="309"/>
      <c r="O12" s="309"/>
      <c r="P12" s="309"/>
      <c r="Q12" s="309"/>
      <c r="R12" s="309"/>
      <c r="S12" s="309"/>
      <c r="T12" s="309"/>
      <c r="U12" s="309"/>
      <c r="V12" s="310"/>
    </row>
    <row r="13" spans="1:22" ht="24.95" customHeight="1">
      <c r="A13" s="308"/>
      <c r="B13" s="309"/>
      <c r="C13" s="309"/>
      <c r="D13" s="309"/>
      <c r="E13" s="310"/>
      <c r="F13" s="308"/>
      <c r="G13" s="309"/>
      <c r="H13" s="309"/>
      <c r="I13" s="309"/>
      <c r="J13" s="309"/>
      <c r="K13" s="310"/>
      <c r="L13" s="308"/>
      <c r="M13" s="309"/>
      <c r="N13" s="309"/>
      <c r="O13" s="309"/>
      <c r="P13" s="309"/>
      <c r="Q13" s="309"/>
      <c r="R13" s="309"/>
      <c r="S13" s="309"/>
      <c r="T13" s="309"/>
      <c r="U13" s="309"/>
      <c r="V13" s="310"/>
    </row>
    <row r="14" spans="1:22" ht="24.95" customHeight="1">
      <c r="A14" s="308"/>
      <c r="B14" s="309"/>
      <c r="C14" s="309"/>
      <c r="D14" s="309"/>
      <c r="E14" s="310"/>
      <c r="F14" s="308"/>
      <c r="G14" s="309"/>
      <c r="H14" s="309"/>
      <c r="I14" s="309"/>
      <c r="J14" s="309"/>
      <c r="K14" s="310"/>
      <c r="L14" s="308"/>
      <c r="M14" s="309"/>
      <c r="N14" s="309"/>
      <c r="O14" s="309"/>
      <c r="P14" s="309"/>
      <c r="Q14" s="309"/>
      <c r="R14" s="309"/>
      <c r="S14" s="309"/>
      <c r="T14" s="309"/>
      <c r="U14" s="309"/>
      <c r="V14" s="310"/>
    </row>
    <row r="15" spans="1:22" ht="24.95" customHeight="1">
      <c r="A15" s="308"/>
      <c r="B15" s="309"/>
      <c r="C15" s="309"/>
      <c r="D15" s="309"/>
      <c r="E15" s="310"/>
      <c r="F15" s="308"/>
      <c r="G15" s="309"/>
      <c r="H15" s="309"/>
      <c r="I15" s="309"/>
      <c r="J15" s="309"/>
      <c r="K15" s="310"/>
      <c r="L15" s="308"/>
      <c r="M15" s="309"/>
      <c r="N15" s="309"/>
      <c r="O15" s="309"/>
      <c r="P15" s="309"/>
      <c r="Q15" s="309"/>
      <c r="R15" s="309"/>
      <c r="S15" s="309"/>
      <c r="T15" s="309"/>
      <c r="U15" s="309"/>
      <c r="V15" s="310"/>
    </row>
    <row r="16" spans="1:22" ht="24.95" customHeight="1">
      <c r="A16" s="308"/>
      <c r="B16" s="309"/>
      <c r="C16" s="309"/>
      <c r="D16" s="309"/>
      <c r="E16" s="310"/>
      <c r="F16" s="308"/>
      <c r="G16" s="309"/>
      <c r="H16" s="309"/>
      <c r="I16" s="309"/>
      <c r="J16" s="309"/>
      <c r="K16" s="310"/>
      <c r="L16" s="308"/>
      <c r="M16" s="309"/>
      <c r="N16" s="309"/>
      <c r="O16" s="309"/>
      <c r="P16" s="309"/>
      <c r="Q16" s="309"/>
      <c r="R16" s="309"/>
      <c r="S16" s="309"/>
      <c r="T16" s="309"/>
      <c r="U16" s="309"/>
      <c r="V16" s="310"/>
    </row>
    <row r="17" spans="1:22" ht="24.95" customHeight="1" thickBot="1">
      <c r="A17" s="311"/>
      <c r="B17" s="312"/>
      <c r="C17" s="312"/>
      <c r="D17" s="312"/>
      <c r="E17" s="313"/>
      <c r="F17" s="311"/>
      <c r="G17" s="312"/>
      <c r="H17" s="312"/>
      <c r="I17" s="312"/>
      <c r="J17" s="312"/>
      <c r="K17" s="313"/>
      <c r="L17" s="311"/>
      <c r="M17" s="312"/>
      <c r="N17" s="312"/>
      <c r="O17" s="312"/>
      <c r="P17" s="312"/>
      <c r="Q17" s="312"/>
      <c r="R17" s="312"/>
      <c r="S17" s="312"/>
      <c r="T17" s="312"/>
      <c r="U17" s="312"/>
      <c r="V17" s="313"/>
    </row>
    <row r="18" spans="1:22" ht="24.95" customHeight="1">
      <c r="A18" s="314" t="s">
        <v>215</v>
      </c>
      <c r="B18" s="315"/>
      <c r="C18" s="315"/>
      <c r="D18" s="315"/>
      <c r="E18" s="316"/>
      <c r="F18" s="330" t="s">
        <v>216</v>
      </c>
      <c r="G18" s="230"/>
      <c r="H18" s="230"/>
      <c r="I18" s="230"/>
      <c r="J18" s="230"/>
      <c r="K18" s="231"/>
      <c r="L18" s="329" t="s">
        <v>217</v>
      </c>
      <c r="M18" s="321"/>
      <c r="N18" s="321"/>
      <c r="O18" s="321"/>
      <c r="P18" s="321"/>
      <c r="Q18" s="321"/>
      <c r="R18" s="321"/>
      <c r="S18" s="321"/>
      <c r="T18" s="321"/>
      <c r="U18" s="321"/>
      <c r="V18" s="322"/>
    </row>
    <row r="19" spans="1:22" ht="24.95" customHeight="1">
      <c r="A19" s="317"/>
      <c r="B19" s="318"/>
      <c r="C19" s="318"/>
      <c r="D19" s="318"/>
      <c r="E19" s="319"/>
      <c r="F19" s="236"/>
      <c r="G19" s="237"/>
      <c r="H19" s="237"/>
      <c r="I19" s="237"/>
      <c r="J19" s="237"/>
      <c r="K19" s="238"/>
      <c r="L19" s="323"/>
      <c r="M19" s="324"/>
      <c r="N19" s="324"/>
      <c r="O19" s="324"/>
      <c r="P19" s="324"/>
      <c r="Q19" s="324"/>
      <c r="R19" s="324"/>
      <c r="S19" s="324"/>
      <c r="T19" s="324"/>
      <c r="U19" s="324"/>
      <c r="V19" s="325"/>
    </row>
    <row r="20" spans="1:22" ht="24.95" customHeight="1">
      <c r="A20" s="317"/>
      <c r="B20" s="318"/>
      <c r="C20" s="318"/>
      <c r="D20" s="318"/>
      <c r="E20" s="319"/>
      <c r="F20" s="236"/>
      <c r="G20" s="237"/>
      <c r="H20" s="237"/>
      <c r="I20" s="237"/>
      <c r="J20" s="237"/>
      <c r="K20" s="238"/>
      <c r="L20" s="323"/>
      <c r="M20" s="324"/>
      <c r="N20" s="324"/>
      <c r="O20" s="324"/>
      <c r="P20" s="324"/>
      <c r="Q20" s="324"/>
      <c r="R20" s="324"/>
      <c r="S20" s="324"/>
      <c r="T20" s="324"/>
      <c r="U20" s="324"/>
      <c r="V20" s="325"/>
    </row>
    <row r="21" spans="1:22" ht="24.95" customHeight="1" thickBot="1">
      <c r="A21" s="317"/>
      <c r="B21" s="318"/>
      <c r="C21" s="318"/>
      <c r="D21" s="318"/>
      <c r="E21" s="319"/>
      <c r="F21" s="236"/>
      <c r="G21" s="237"/>
      <c r="H21" s="237"/>
      <c r="I21" s="237"/>
      <c r="J21" s="237"/>
      <c r="K21" s="238"/>
      <c r="L21" s="323"/>
      <c r="M21" s="324"/>
      <c r="N21" s="324"/>
      <c r="O21" s="324"/>
      <c r="P21" s="324"/>
      <c r="Q21" s="324"/>
      <c r="R21" s="324"/>
      <c r="S21" s="324"/>
      <c r="T21" s="324"/>
      <c r="U21" s="324"/>
      <c r="V21" s="325"/>
    </row>
    <row r="22" spans="1:22" ht="24.95" customHeight="1">
      <c r="A22" s="330" t="s">
        <v>218</v>
      </c>
      <c r="B22" s="230"/>
      <c r="C22" s="230"/>
      <c r="D22" s="230"/>
      <c r="E22" s="231"/>
      <c r="F22" s="330" t="s">
        <v>219</v>
      </c>
      <c r="G22" s="230"/>
      <c r="H22" s="230"/>
      <c r="I22" s="230"/>
      <c r="J22" s="230"/>
      <c r="K22" s="231"/>
      <c r="L22" s="229" t="s">
        <v>220</v>
      </c>
      <c r="M22" s="230"/>
      <c r="N22" s="230"/>
      <c r="O22" s="230"/>
      <c r="P22" s="230"/>
      <c r="Q22" s="230"/>
      <c r="R22" s="230"/>
      <c r="S22" s="230"/>
      <c r="T22" s="230"/>
      <c r="U22" s="230"/>
      <c r="V22" s="231"/>
    </row>
    <row r="23" spans="1:22" ht="24.95" customHeight="1" thickBot="1">
      <c r="A23" s="236"/>
      <c r="B23" s="237"/>
      <c r="C23" s="237"/>
      <c r="D23" s="237"/>
      <c r="E23" s="238"/>
      <c r="F23" s="236"/>
      <c r="G23" s="237"/>
      <c r="H23" s="237"/>
      <c r="I23" s="237"/>
      <c r="J23" s="237"/>
      <c r="K23" s="238"/>
      <c r="L23" s="236"/>
      <c r="M23" s="237"/>
      <c r="N23" s="237"/>
      <c r="O23" s="237"/>
      <c r="P23" s="237"/>
      <c r="Q23" s="237"/>
      <c r="R23" s="237"/>
      <c r="S23" s="237"/>
      <c r="T23" s="237"/>
      <c r="U23" s="237"/>
      <c r="V23" s="238"/>
    </row>
    <row r="24" spans="1:22" ht="24.95" customHeight="1">
      <c r="A24" s="229" t="s">
        <v>221</v>
      </c>
      <c r="B24" s="230"/>
      <c r="C24" s="230"/>
      <c r="D24" s="230"/>
      <c r="E24" s="231"/>
      <c r="F24" s="329" t="s">
        <v>222</v>
      </c>
      <c r="G24" s="321"/>
      <c r="H24" s="321"/>
      <c r="I24" s="321"/>
      <c r="J24" s="321"/>
      <c r="K24" s="322"/>
      <c r="L24" s="330" t="s">
        <v>223</v>
      </c>
      <c r="M24" s="230"/>
      <c r="N24" s="230"/>
      <c r="O24" s="230"/>
      <c r="P24" s="230"/>
      <c r="Q24" s="230"/>
      <c r="R24" s="230"/>
      <c r="S24" s="230"/>
      <c r="T24" s="230"/>
      <c r="U24" s="230"/>
      <c r="V24" s="231"/>
    </row>
    <row r="25" spans="1:22" ht="24.95" customHeight="1">
      <c r="A25" s="236"/>
      <c r="B25" s="237"/>
      <c r="C25" s="237"/>
      <c r="D25" s="237"/>
      <c r="E25" s="238"/>
      <c r="F25" s="323"/>
      <c r="G25" s="324"/>
      <c r="H25" s="324"/>
      <c r="I25" s="324"/>
      <c r="J25" s="324"/>
      <c r="K25" s="325"/>
      <c r="L25" s="236"/>
      <c r="M25" s="237"/>
      <c r="N25" s="237"/>
      <c r="O25" s="237"/>
      <c r="P25" s="237"/>
      <c r="Q25" s="237"/>
      <c r="R25" s="237"/>
      <c r="S25" s="237"/>
      <c r="T25" s="237"/>
      <c r="U25" s="237"/>
      <c r="V25" s="238"/>
    </row>
    <row r="26" spans="1:22" ht="24.95" customHeight="1">
      <c r="A26" s="236"/>
      <c r="B26" s="237"/>
      <c r="C26" s="237"/>
      <c r="D26" s="237"/>
      <c r="E26" s="238"/>
      <c r="F26" s="323"/>
      <c r="G26" s="324"/>
      <c r="H26" s="324"/>
      <c r="I26" s="324"/>
      <c r="J26" s="324"/>
      <c r="K26" s="325"/>
      <c r="L26" s="236"/>
      <c r="M26" s="237"/>
      <c r="N26" s="237"/>
      <c r="O26" s="237"/>
      <c r="P26" s="237"/>
      <c r="Q26" s="237"/>
      <c r="R26" s="237"/>
      <c r="S26" s="237"/>
      <c r="T26" s="237"/>
      <c r="U26" s="237"/>
      <c r="V26" s="238"/>
    </row>
    <row r="27" spans="1:22" ht="24.95" customHeight="1" thickBot="1">
      <c r="A27" s="232"/>
      <c r="B27" s="233"/>
      <c r="C27" s="233"/>
      <c r="D27" s="233"/>
      <c r="E27" s="234"/>
      <c r="F27" s="326"/>
      <c r="G27" s="327"/>
      <c r="H27" s="327"/>
      <c r="I27" s="327"/>
      <c r="J27" s="327"/>
      <c r="K27" s="328"/>
      <c r="L27" s="232"/>
      <c r="M27" s="233"/>
      <c r="N27" s="233"/>
      <c r="O27" s="233"/>
      <c r="P27" s="233"/>
      <c r="Q27" s="233"/>
      <c r="R27" s="233"/>
      <c r="S27" s="233"/>
      <c r="T27" s="233"/>
      <c r="U27" s="233"/>
      <c r="V27" s="234"/>
    </row>
    <row r="28" spans="1:22" s="47" customFormat="1" ht="13.5" thickBot="1">
      <c r="A28" s="44" t="s">
        <v>201</v>
      </c>
      <c r="B28" s="45"/>
      <c r="C28" s="45"/>
      <c r="D28" s="45"/>
      <c r="E28" s="45"/>
      <c r="F28" s="245" t="s">
        <v>202</v>
      </c>
      <c r="G28" s="246"/>
      <c r="H28" s="246"/>
      <c r="I28" s="246"/>
      <c r="J28" s="246"/>
      <c r="K28" s="246"/>
      <c r="L28" s="247"/>
      <c r="M28" s="61"/>
      <c r="N28" s="62" t="s">
        <v>224</v>
      </c>
      <c r="O28" s="45"/>
      <c r="P28" s="45"/>
      <c r="Q28" s="45"/>
      <c r="R28" s="45"/>
      <c r="S28" s="45"/>
      <c r="T28" s="45"/>
      <c r="U28" s="45"/>
      <c r="V28" s="46"/>
    </row>
    <row r="29" spans="1:22" ht="12.75" customHeight="1">
      <c r="A29" s="331" t="s">
        <v>203</v>
      </c>
      <c r="B29" s="249"/>
      <c r="C29" s="249"/>
      <c r="D29" s="249"/>
      <c r="E29" s="249"/>
      <c r="F29" s="250"/>
      <c r="G29" s="251"/>
      <c r="H29" s="332" t="s">
        <v>204</v>
      </c>
      <c r="I29" s="257"/>
      <c r="J29" s="257"/>
      <c r="K29" s="257"/>
      <c r="L29" s="257"/>
      <c r="M29" s="333"/>
      <c r="N29" s="336" t="s">
        <v>225</v>
      </c>
      <c r="O29" s="260"/>
      <c r="P29" s="260"/>
      <c r="Q29" s="260"/>
      <c r="R29" s="260"/>
      <c r="S29" s="260"/>
      <c r="T29" s="260"/>
      <c r="U29" s="260"/>
      <c r="V29" s="261"/>
    </row>
    <row r="30" spans="1:22">
      <c r="A30" s="252"/>
      <c r="B30" s="250"/>
      <c r="C30" s="250"/>
      <c r="D30" s="250"/>
      <c r="E30" s="250"/>
      <c r="F30" s="250"/>
      <c r="G30" s="251"/>
      <c r="H30" s="256"/>
      <c r="I30" s="257"/>
      <c r="J30" s="257"/>
      <c r="K30" s="257"/>
      <c r="L30" s="257"/>
      <c r="M30" s="334"/>
      <c r="N30" s="256"/>
      <c r="O30" s="257"/>
      <c r="P30" s="257"/>
      <c r="Q30" s="257"/>
      <c r="R30" s="257"/>
      <c r="S30" s="257"/>
      <c r="T30" s="257"/>
      <c r="U30" s="257"/>
      <c r="V30" s="262"/>
    </row>
    <row r="31" spans="1:22">
      <c r="A31" s="252"/>
      <c r="B31" s="250"/>
      <c r="C31" s="250"/>
      <c r="D31" s="250"/>
      <c r="E31" s="250"/>
      <c r="F31" s="250"/>
      <c r="G31" s="251"/>
      <c r="H31" s="256"/>
      <c r="I31" s="257"/>
      <c r="J31" s="257"/>
      <c r="K31" s="257"/>
      <c r="L31" s="257"/>
      <c r="M31" s="334"/>
      <c r="N31" s="256"/>
      <c r="O31" s="257"/>
      <c r="P31" s="257"/>
      <c r="Q31" s="257"/>
      <c r="R31" s="257"/>
      <c r="S31" s="257"/>
      <c r="T31" s="257"/>
      <c r="U31" s="257"/>
      <c r="V31" s="262"/>
    </row>
    <row r="32" spans="1:22" ht="22.5" customHeight="1" thickBot="1">
      <c r="A32" s="253"/>
      <c r="B32" s="254"/>
      <c r="C32" s="254"/>
      <c r="D32" s="254"/>
      <c r="E32" s="254"/>
      <c r="F32" s="254"/>
      <c r="G32" s="255"/>
      <c r="H32" s="258"/>
      <c r="I32" s="259"/>
      <c r="J32" s="259"/>
      <c r="K32" s="259"/>
      <c r="L32" s="259"/>
      <c r="M32" s="335"/>
      <c r="N32" s="258"/>
      <c r="O32" s="259"/>
      <c r="P32" s="259"/>
      <c r="Q32" s="259"/>
      <c r="R32" s="259"/>
      <c r="S32" s="259"/>
      <c r="T32" s="259"/>
      <c r="U32" s="259"/>
      <c r="V32" s="263"/>
    </row>
    <row r="33" spans="1:34" s="52" customFormat="1">
      <c r="A33" s="48" t="s">
        <v>205</v>
      </c>
      <c r="B33" s="49"/>
      <c r="C33" s="49"/>
      <c r="D33" s="49"/>
      <c r="E33" s="49"/>
      <c r="F33" s="49"/>
      <c r="G33" s="50"/>
      <c r="H33" s="48" t="s">
        <v>206</v>
      </c>
      <c r="I33" s="49"/>
      <c r="J33" s="49"/>
      <c r="K33" s="49"/>
      <c r="L33" s="49"/>
      <c r="M33" s="49"/>
      <c r="N33" s="63"/>
      <c r="O33" s="48" t="s">
        <v>206</v>
      </c>
      <c r="P33" s="49"/>
      <c r="Q33" s="49"/>
      <c r="R33" s="49"/>
      <c r="S33" s="49"/>
      <c r="T33" s="49"/>
      <c r="U33" s="51"/>
      <c r="V33" s="50"/>
    </row>
    <row r="34" spans="1:34" s="52" customFormat="1" ht="13.5" thickBot="1">
      <c r="A34" s="53" t="s">
        <v>226</v>
      </c>
      <c r="B34" s="54"/>
      <c r="C34" s="54"/>
      <c r="D34" s="54"/>
      <c r="E34" s="54"/>
      <c r="F34" s="54"/>
      <c r="G34" s="55"/>
      <c r="H34" s="53" t="s">
        <v>208</v>
      </c>
      <c r="I34" s="54"/>
      <c r="J34" s="54"/>
      <c r="K34" s="54"/>
      <c r="L34" s="54"/>
      <c r="M34" s="54"/>
      <c r="N34" s="64"/>
      <c r="O34" s="53" t="s">
        <v>209</v>
      </c>
      <c r="P34" s="54"/>
      <c r="Q34" s="54"/>
      <c r="R34" s="54"/>
      <c r="S34" s="54"/>
      <c r="T34" s="54"/>
      <c r="U34" s="56"/>
      <c r="V34" s="55"/>
    </row>
    <row r="35" spans="1:34">
      <c r="A35" s="47"/>
      <c r="B35" s="47"/>
      <c r="C35" s="47"/>
      <c r="D35" s="47"/>
      <c r="E35" s="47"/>
      <c r="F35" s="47"/>
      <c r="G35" s="47"/>
      <c r="H35" s="47"/>
      <c r="I35" s="47"/>
      <c r="J35" s="47"/>
      <c r="K35" s="47"/>
      <c r="L35" s="47"/>
      <c r="M35" s="47"/>
      <c r="N35" s="47"/>
      <c r="O35" s="47"/>
      <c r="P35" s="47"/>
      <c r="Q35" s="47"/>
      <c r="R35" s="47"/>
      <c r="S35" s="47"/>
      <c r="T35" s="47"/>
      <c r="U35" s="47"/>
      <c r="V35" s="47"/>
    </row>
    <row r="36" spans="1:34">
      <c r="A36" s="47"/>
      <c r="B36" s="47"/>
      <c r="C36" s="47"/>
      <c r="D36" s="47"/>
      <c r="E36" s="47"/>
      <c r="F36" s="47"/>
      <c r="G36" s="47"/>
      <c r="H36" s="47"/>
      <c r="I36" s="47"/>
      <c r="J36" s="47"/>
      <c r="K36" s="47"/>
      <c r="L36" s="47"/>
      <c r="M36" s="47"/>
      <c r="N36" s="47"/>
      <c r="O36" s="47"/>
      <c r="P36" s="47"/>
      <c r="Q36" s="47"/>
      <c r="R36" s="47"/>
      <c r="S36" s="47"/>
      <c r="T36" s="47"/>
      <c r="U36" s="47"/>
      <c r="V36" s="47"/>
      <c r="Z36" s="3"/>
    </row>
    <row r="37" spans="1:34">
      <c r="A37" s="47"/>
      <c r="B37" s="47"/>
      <c r="C37" s="47"/>
      <c r="D37" s="47"/>
      <c r="E37" s="47"/>
      <c r="F37" s="47"/>
      <c r="G37" s="47"/>
      <c r="H37" s="47"/>
      <c r="I37" s="47"/>
      <c r="J37" s="47"/>
      <c r="K37" s="47"/>
      <c r="L37" s="47"/>
      <c r="M37" s="47"/>
      <c r="N37" s="47"/>
      <c r="O37" s="47"/>
      <c r="P37" s="47"/>
      <c r="Q37" s="47"/>
      <c r="R37" s="47"/>
      <c r="S37" s="47"/>
      <c r="T37" s="47"/>
      <c r="U37" s="47"/>
      <c r="V37" s="47"/>
    </row>
    <row r="38" spans="1:34">
      <c r="A38" s="47"/>
      <c r="B38" s="47"/>
      <c r="C38" s="57"/>
      <c r="D38" s="57"/>
      <c r="E38" s="57"/>
      <c r="F38" s="57"/>
      <c r="G38" s="57"/>
      <c r="H38" s="57"/>
      <c r="I38" s="57"/>
      <c r="J38" s="57"/>
      <c r="K38" s="57"/>
      <c r="L38" s="57"/>
      <c r="M38" s="57"/>
      <c r="N38" s="47"/>
      <c r="O38" s="47"/>
      <c r="P38" s="47"/>
      <c r="Q38" s="47"/>
      <c r="R38" s="47"/>
      <c r="S38" s="47"/>
      <c r="T38" s="47"/>
      <c r="U38" s="47"/>
      <c r="V38" s="47"/>
    </row>
    <row r="39" spans="1:34">
      <c r="A39" s="47"/>
      <c r="B39" s="47"/>
      <c r="C39" s="57"/>
      <c r="D39" s="57"/>
      <c r="E39" s="57"/>
      <c r="F39" s="57"/>
      <c r="G39" s="57"/>
      <c r="H39" s="57"/>
      <c r="I39" s="57"/>
      <c r="J39" s="57"/>
      <c r="K39" s="57"/>
      <c r="L39" s="57"/>
      <c r="M39" s="57"/>
      <c r="N39" s="47"/>
      <c r="O39" s="47"/>
      <c r="P39" s="47"/>
      <c r="Q39" s="47"/>
      <c r="R39" s="47"/>
      <c r="S39" s="47"/>
      <c r="T39" s="47"/>
      <c r="U39" s="47"/>
      <c r="V39" s="47"/>
    </row>
    <row r="40" spans="1:34">
      <c r="A40" s="47"/>
      <c r="B40" s="47"/>
      <c r="C40" s="57"/>
      <c r="D40" s="58"/>
      <c r="E40" s="58"/>
      <c r="F40" s="58"/>
      <c r="G40" s="58"/>
      <c r="H40" s="57"/>
      <c r="I40" s="57"/>
      <c r="J40" s="57"/>
      <c r="K40" s="57"/>
      <c r="L40" s="57"/>
      <c r="M40" s="57"/>
      <c r="N40" s="47"/>
      <c r="O40" s="47"/>
      <c r="P40" s="47"/>
      <c r="Q40" s="47"/>
      <c r="R40" s="47"/>
      <c r="S40" s="47"/>
      <c r="T40" s="47"/>
      <c r="U40" s="47"/>
      <c r="V40" s="47"/>
    </row>
    <row r="41" spans="1:34">
      <c r="A41" s="47"/>
      <c r="B41" s="47"/>
      <c r="C41" s="57"/>
      <c r="D41" s="58"/>
      <c r="E41" s="58"/>
      <c r="F41" s="58"/>
      <c r="G41" s="58"/>
      <c r="H41" s="57"/>
      <c r="I41" s="58"/>
      <c r="J41" s="58"/>
      <c r="K41" s="58"/>
      <c r="L41" s="58"/>
      <c r="M41" s="57"/>
      <c r="N41" s="47"/>
      <c r="O41" s="47"/>
      <c r="P41" s="47"/>
      <c r="Q41" s="47"/>
      <c r="R41" s="47"/>
      <c r="S41" s="47"/>
      <c r="T41" s="47"/>
      <c r="U41" s="47"/>
      <c r="V41" s="47"/>
    </row>
    <row r="42" spans="1:34">
      <c r="A42" s="47"/>
      <c r="B42" s="59"/>
      <c r="C42" s="59"/>
      <c r="D42" s="58"/>
      <c r="E42" s="58"/>
      <c r="F42" s="58"/>
      <c r="G42" s="58"/>
      <c r="H42" s="59"/>
      <c r="I42" s="58"/>
      <c r="J42" s="58"/>
      <c r="K42" s="58"/>
      <c r="L42" s="58"/>
      <c r="M42" s="59"/>
      <c r="N42" s="59"/>
      <c r="O42" s="59"/>
      <c r="P42" s="59" t="str">
        <f>LOWER(M49:T49)</f>
        <v/>
      </c>
      <c r="Q42" s="59"/>
      <c r="R42" s="59"/>
      <c r="S42" s="59"/>
      <c r="T42" s="59"/>
      <c r="U42" s="59"/>
      <c r="V42" s="59"/>
      <c r="W42" s="59"/>
      <c r="X42" s="59"/>
      <c r="Y42" s="59"/>
      <c r="Z42" s="59"/>
      <c r="AA42" s="59"/>
      <c r="AB42" s="59"/>
      <c r="AC42" s="59"/>
      <c r="AD42" s="59"/>
      <c r="AE42" s="59"/>
      <c r="AF42" s="59"/>
      <c r="AG42" s="59"/>
      <c r="AH42" s="59"/>
    </row>
    <row r="43" spans="1:34">
      <c r="A43" s="47"/>
      <c r="B43" s="59"/>
      <c r="C43" s="59"/>
      <c r="D43" s="58"/>
      <c r="E43" s="58"/>
      <c r="F43" s="58"/>
      <c r="G43" s="58"/>
      <c r="H43" s="59"/>
      <c r="I43" s="58"/>
      <c r="J43" s="58"/>
      <c r="K43" s="58"/>
      <c r="L43" s="58"/>
      <c r="M43" s="59"/>
      <c r="N43" s="59"/>
      <c r="O43" s="59"/>
      <c r="P43" s="59"/>
      <c r="Q43" s="59"/>
      <c r="R43" s="59"/>
      <c r="S43" s="59"/>
      <c r="T43" s="59"/>
      <c r="U43" s="59"/>
      <c r="V43" s="59"/>
      <c r="W43" s="59"/>
      <c r="X43" s="59"/>
      <c r="Y43" s="59"/>
      <c r="Z43" s="59"/>
      <c r="AA43" s="59"/>
      <c r="AB43" s="59"/>
      <c r="AC43" s="59"/>
      <c r="AD43" s="59"/>
      <c r="AE43" s="59"/>
      <c r="AF43" s="59"/>
      <c r="AG43" s="59"/>
      <c r="AH43" s="59"/>
    </row>
    <row r="44" spans="1:34" ht="12.75" customHeight="1">
      <c r="A44" s="47"/>
      <c r="B44" s="59"/>
      <c r="C44" s="59"/>
      <c r="D44" s="58"/>
      <c r="E44" s="58"/>
      <c r="F44" s="58"/>
      <c r="G44" s="58"/>
      <c r="H44" s="59"/>
      <c r="I44" s="58"/>
      <c r="J44" s="58"/>
      <c r="K44" s="58"/>
      <c r="L44" s="58"/>
      <c r="M44" s="59"/>
      <c r="N44" s="59"/>
      <c r="O44" s="59"/>
      <c r="P44" s="59"/>
      <c r="Q44" s="59"/>
      <c r="R44" s="59"/>
      <c r="S44" s="59"/>
      <c r="T44" s="59"/>
      <c r="U44" s="59"/>
      <c r="V44" s="59"/>
      <c r="W44" s="59"/>
      <c r="X44" s="59"/>
      <c r="Y44" s="59"/>
      <c r="Z44" s="59"/>
      <c r="AA44" s="59"/>
      <c r="AB44" s="59"/>
      <c r="AC44" s="59"/>
      <c r="AD44" s="59"/>
      <c r="AE44" s="59"/>
      <c r="AF44" s="59"/>
      <c r="AG44" s="59"/>
      <c r="AH44" s="59"/>
    </row>
    <row r="45" spans="1:34">
      <c r="A45" s="47"/>
      <c r="B45" s="59"/>
      <c r="C45" s="59"/>
      <c r="D45" s="59"/>
      <c r="E45" s="59"/>
      <c r="F45" s="59"/>
      <c r="G45" s="59"/>
      <c r="H45" s="59"/>
      <c r="I45" s="58"/>
      <c r="J45" s="58"/>
      <c r="K45" s="58"/>
      <c r="L45" s="58" t="str">
        <f>LOWER(M49)</f>
        <v/>
      </c>
      <c r="M45" s="59"/>
      <c r="N45" s="59"/>
      <c r="O45" s="59"/>
      <c r="P45" s="59"/>
      <c r="Q45" s="59"/>
      <c r="R45" s="59"/>
      <c r="S45" s="59"/>
      <c r="T45" s="59"/>
      <c r="U45" s="59"/>
      <c r="V45" s="59"/>
      <c r="W45" s="59"/>
      <c r="X45" s="59"/>
      <c r="Y45" s="59"/>
      <c r="Z45" s="59"/>
      <c r="AA45" s="59"/>
      <c r="AB45" s="59"/>
      <c r="AC45" s="59"/>
      <c r="AD45" s="59"/>
      <c r="AE45" s="59"/>
      <c r="AF45" s="59"/>
      <c r="AG45" s="59"/>
      <c r="AH45" s="59"/>
    </row>
    <row r="46" spans="1:34">
      <c r="A46" s="47"/>
      <c r="B46" s="59"/>
      <c r="C46" s="59"/>
      <c r="D46" s="60"/>
      <c r="E46" s="60"/>
      <c r="F46" s="60"/>
      <c r="G46" s="59"/>
      <c r="H46" s="59"/>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row>
    <row r="47" spans="1:34">
      <c r="A47" s="47"/>
      <c r="B47" s="59"/>
      <c r="C47" s="59"/>
      <c r="D47" s="60"/>
      <c r="E47" s="60"/>
      <c r="F47" s="60"/>
      <c r="G47" s="59"/>
      <c r="H47" s="59"/>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row>
    <row r="48" spans="1:34" ht="12.75" customHeight="1" thickBot="1">
      <c r="A48" s="47"/>
      <c r="B48" s="59"/>
      <c r="C48" s="59"/>
      <c r="D48" s="60"/>
      <c r="E48" s="60"/>
      <c r="F48" s="60"/>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row>
    <row r="49" spans="1:34" ht="12.75" customHeight="1" thickBot="1">
      <c r="A49" s="47"/>
      <c r="B49" s="59"/>
      <c r="C49" s="59"/>
      <c r="D49" s="60"/>
      <c r="E49" s="60"/>
      <c r="F49" s="60"/>
      <c r="G49" s="59"/>
      <c r="H49" s="59"/>
      <c r="I49" s="59"/>
      <c r="J49" s="59"/>
      <c r="K49" s="59"/>
      <c r="L49" s="59"/>
      <c r="M49" s="337"/>
      <c r="N49" s="264"/>
      <c r="O49" s="264"/>
      <c r="P49" s="264"/>
      <c r="Q49" s="264"/>
      <c r="R49" s="264"/>
      <c r="S49" s="264"/>
      <c r="T49" s="265"/>
      <c r="U49" s="59"/>
      <c r="V49" s="59"/>
      <c r="W49" s="59"/>
      <c r="X49" s="59"/>
      <c r="Y49" s="59"/>
      <c r="Z49" s="59"/>
      <c r="AA49" s="59"/>
      <c r="AB49" s="59"/>
      <c r="AC49" s="59"/>
      <c r="AD49" s="59"/>
      <c r="AE49" s="59"/>
      <c r="AF49" s="59"/>
      <c r="AG49" s="59"/>
      <c r="AH49" s="59"/>
    </row>
    <row r="50" spans="1:34">
      <c r="A50" s="47"/>
      <c r="B50" s="59"/>
      <c r="C50" s="59"/>
      <c r="D50" s="60"/>
      <c r="E50" s="60"/>
      <c r="F50" s="60"/>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row>
    <row r="51" spans="1:34">
      <c r="A51" s="47"/>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row>
    <row r="52" spans="1:34" ht="14.25" customHeight="1">
      <c r="A52" s="47"/>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row>
    <row r="53" spans="1:34" ht="14.25" customHeight="1">
      <c r="A53" s="47"/>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row>
    <row r="54" spans="1:34">
      <c r="A54" s="47"/>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row>
    <row r="55" spans="1:34">
      <c r="A55" s="47"/>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row>
    <row r="56" spans="1:34">
      <c r="A56" s="47"/>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row>
    <row r="57" spans="1:34">
      <c r="A57" s="47"/>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row>
    <row r="58" spans="1:34">
      <c r="A58" s="47"/>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row>
    <row r="59" spans="1:34">
      <c r="A59" s="47"/>
      <c r="B59" s="47"/>
      <c r="C59" s="47"/>
      <c r="D59" s="47"/>
      <c r="E59" s="47"/>
      <c r="F59" s="47"/>
      <c r="G59" s="47"/>
      <c r="H59" s="47"/>
      <c r="I59" s="47"/>
      <c r="J59" s="47"/>
      <c r="K59" s="47"/>
      <c r="L59" s="47"/>
      <c r="M59" s="47"/>
      <c r="N59" s="47"/>
      <c r="O59" s="47"/>
      <c r="P59" s="47"/>
      <c r="Q59" s="47"/>
      <c r="R59" s="47"/>
      <c r="S59" s="47"/>
      <c r="T59" s="47"/>
      <c r="U59" s="47"/>
      <c r="V59" s="47"/>
    </row>
    <row r="60" spans="1:34">
      <c r="A60" s="47"/>
      <c r="B60" s="47"/>
      <c r="C60" s="47"/>
      <c r="D60" s="47"/>
      <c r="E60" s="47"/>
      <c r="F60" s="47"/>
      <c r="G60" s="47"/>
      <c r="H60" s="47"/>
      <c r="I60" s="47"/>
      <c r="J60" s="47"/>
      <c r="K60" s="47"/>
      <c r="L60" s="47"/>
      <c r="M60" s="47"/>
      <c r="N60" s="47"/>
      <c r="O60" s="47"/>
      <c r="P60" s="47"/>
      <c r="Q60" s="47"/>
      <c r="R60" s="47"/>
      <c r="S60" s="47"/>
      <c r="T60" s="47"/>
      <c r="U60" s="47"/>
      <c r="V60" s="47"/>
    </row>
    <row r="61" spans="1:34">
      <c r="A61" s="47"/>
      <c r="B61" s="47"/>
      <c r="C61" s="47"/>
      <c r="D61" s="47"/>
      <c r="E61" s="47"/>
      <c r="F61" s="47"/>
      <c r="G61" s="47"/>
      <c r="H61" s="47"/>
      <c r="I61" s="47"/>
      <c r="J61" s="47"/>
      <c r="K61" s="47"/>
      <c r="L61" s="47"/>
      <c r="M61" s="47"/>
      <c r="N61" s="47"/>
      <c r="O61" s="47"/>
      <c r="P61" s="47"/>
      <c r="Q61" s="47"/>
      <c r="R61" s="47"/>
      <c r="S61" s="47"/>
      <c r="T61" s="47"/>
      <c r="U61" s="47"/>
      <c r="V61" s="47"/>
    </row>
    <row r="62" spans="1:34">
      <c r="A62" s="47"/>
      <c r="B62" s="47"/>
      <c r="C62" s="47"/>
      <c r="D62" s="47"/>
      <c r="E62" s="47"/>
      <c r="F62" s="47"/>
      <c r="G62" s="47"/>
      <c r="H62" s="47"/>
      <c r="I62" s="47"/>
      <c r="J62" s="47"/>
      <c r="K62" s="47"/>
      <c r="L62" s="47"/>
      <c r="M62" s="47"/>
      <c r="N62" s="47"/>
      <c r="O62" s="47"/>
      <c r="P62" s="47"/>
      <c r="Q62" s="47"/>
      <c r="R62" s="47"/>
      <c r="S62" s="47"/>
      <c r="T62" s="47"/>
      <c r="U62" s="47"/>
      <c r="V62" s="47"/>
    </row>
    <row r="63" spans="1:34">
      <c r="A63" s="47"/>
      <c r="B63" s="47"/>
      <c r="C63" s="47"/>
      <c r="D63" s="47"/>
      <c r="E63" s="47"/>
      <c r="F63" s="47"/>
      <c r="G63" s="47"/>
      <c r="H63" s="47"/>
      <c r="I63" s="47"/>
      <c r="J63" s="47"/>
      <c r="K63" s="47"/>
      <c r="L63" s="47"/>
      <c r="M63" s="47"/>
      <c r="N63" s="47"/>
      <c r="O63" s="47"/>
      <c r="P63" s="47"/>
      <c r="Q63" s="47"/>
      <c r="R63" s="47"/>
      <c r="S63" s="47"/>
      <c r="T63" s="47"/>
      <c r="U63" s="47"/>
      <c r="V63" s="47"/>
    </row>
    <row r="64" spans="1:34">
      <c r="A64" s="47"/>
      <c r="B64" s="47"/>
      <c r="C64" s="47"/>
      <c r="D64" s="47"/>
      <c r="E64" s="47"/>
      <c r="F64" s="47"/>
      <c r="G64" s="47"/>
      <c r="H64" s="47"/>
      <c r="I64" s="47"/>
      <c r="J64" s="47"/>
      <c r="K64" s="47"/>
      <c r="L64" s="47"/>
      <c r="M64" s="47"/>
      <c r="N64" s="47"/>
      <c r="O64" s="47"/>
      <c r="P64" s="47"/>
      <c r="Q64" s="47"/>
      <c r="R64" s="47"/>
      <c r="S64" s="47"/>
      <c r="T64" s="47"/>
      <c r="U64" s="47"/>
      <c r="V64" s="47"/>
    </row>
    <row r="65" spans="1:31">
      <c r="A65" s="47"/>
      <c r="B65" s="47"/>
      <c r="C65" s="47"/>
      <c r="D65" s="47"/>
      <c r="E65" s="47"/>
      <c r="F65" s="47"/>
      <c r="G65" s="47"/>
      <c r="H65" s="47"/>
      <c r="I65" s="47"/>
      <c r="J65" s="47"/>
      <c r="K65" s="47"/>
      <c r="L65" s="47"/>
      <c r="M65" s="47"/>
      <c r="N65" s="47"/>
      <c r="O65" s="47"/>
      <c r="P65" s="47"/>
      <c r="Q65" s="47"/>
      <c r="R65" s="47"/>
      <c r="S65" s="47"/>
      <c r="T65" s="47"/>
      <c r="U65" s="47"/>
      <c r="V65" s="47"/>
    </row>
    <row r="66" spans="1:31">
      <c r="A66" s="47"/>
      <c r="B66" s="47"/>
      <c r="C66" s="47"/>
      <c r="D66" s="47"/>
      <c r="E66" s="47"/>
      <c r="F66" s="47"/>
      <c r="G66" s="47"/>
      <c r="H66" s="47"/>
      <c r="I66" s="47"/>
      <c r="J66" s="47"/>
      <c r="K66" s="47"/>
      <c r="L66" s="47"/>
      <c r="M66" s="47"/>
      <c r="N66" s="47"/>
      <c r="O66" s="47"/>
      <c r="P66" s="47"/>
      <c r="Q66" s="47"/>
      <c r="R66" s="47"/>
      <c r="S66" s="47"/>
      <c r="T66" s="47"/>
      <c r="U66" s="47"/>
      <c r="V66" s="47"/>
    </row>
    <row r="67" spans="1:31" ht="14.25">
      <c r="A67" s="47"/>
      <c r="B67" s="47"/>
      <c r="C67" s="47"/>
      <c r="D67" s="47"/>
      <c r="E67" s="47"/>
      <c r="F67" s="47"/>
      <c r="G67" s="47"/>
      <c r="H67" s="47"/>
      <c r="I67" s="47"/>
      <c r="J67" s="47"/>
      <c r="K67" s="47"/>
      <c r="L67" s="47"/>
      <c r="M67" s="47"/>
      <c r="N67" s="47"/>
      <c r="O67" s="47"/>
      <c r="P67" s="266"/>
      <c r="Q67" s="267"/>
      <c r="R67" s="267"/>
      <c r="S67" s="267"/>
      <c r="T67" s="267"/>
      <c r="U67" s="267"/>
      <c r="V67" s="267"/>
      <c r="W67" s="267"/>
      <c r="X67" s="267"/>
      <c r="Y67" s="267"/>
      <c r="Z67" s="267"/>
      <c r="AA67" s="267"/>
      <c r="AB67" s="267"/>
      <c r="AC67" s="267"/>
      <c r="AD67" s="267"/>
      <c r="AE67" s="268"/>
    </row>
    <row r="68" spans="1:31" ht="13.5" thickBot="1">
      <c r="A68" s="47"/>
      <c r="B68" s="47"/>
      <c r="C68" s="47"/>
      <c r="D68" s="47"/>
      <c r="E68" s="47"/>
      <c r="F68" s="47"/>
      <c r="G68" s="47"/>
      <c r="H68" s="47"/>
      <c r="I68" s="47"/>
      <c r="J68" s="47"/>
      <c r="K68" s="47"/>
      <c r="L68" s="47"/>
      <c r="M68" s="47"/>
      <c r="N68" s="47"/>
      <c r="O68" s="47"/>
      <c r="P68" s="47"/>
      <c r="Q68" s="47"/>
      <c r="R68" s="47"/>
      <c r="S68" s="47"/>
      <c r="T68" s="47"/>
      <c r="U68" s="47"/>
      <c r="V68" s="47"/>
    </row>
    <row r="69" spans="1:31">
      <c r="A69" s="47"/>
      <c r="B69" s="47"/>
      <c r="C69" s="47"/>
      <c r="D69" s="47"/>
      <c r="E69" s="47"/>
      <c r="F69" s="269"/>
      <c r="G69" s="270"/>
      <c r="H69" s="270"/>
      <c r="I69" s="270"/>
      <c r="J69" s="270"/>
      <c r="K69" s="270"/>
      <c r="L69" s="271"/>
      <c r="M69" s="47"/>
      <c r="N69" s="47"/>
      <c r="O69" s="47"/>
      <c r="P69" s="47"/>
      <c r="Q69" s="47"/>
      <c r="R69" s="47"/>
      <c r="S69" s="47"/>
      <c r="T69" s="47"/>
      <c r="U69" s="47"/>
      <c r="V69" s="47"/>
    </row>
    <row r="70" spans="1:31">
      <c r="A70" s="47"/>
      <c r="B70" s="47"/>
      <c r="C70" s="47"/>
      <c r="D70" s="47"/>
      <c r="E70" s="47"/>
      <c r="F70" s="272"/>
      <c r="G70" s="273"/>
      <c r="H70" s="273"/>
      <c r="I70" s="273"/>
      <c r="J70" s="273"/>
      <c r="K70" s="273"/>
      <c r="L70" s="274"/>
      <c r="M70" s="47"/>
      <c r="N70" s="47"/>
      <c r="O70" s="47"/>
      <c r="P70" s="47"/>
      <c r="Q70" s="47"/>
      <c r="R70" s="47"/>
      <c r="S70" s="47"/>
      <c r="T70" s="47"/>
      <c r="U70" s="47"/>
      <c r="V70" s="47"/>
    </row>
    <row r="71" spans="1:31">
      <c r="A71" s="47"/>
      <c r="B71" s="47"/>
      <c r="C71" s="47"/>
      <c r="D71" s="47"/>
      <c r="E71" s="47"/>
      <c r="F71" s="272"/>
      <c r="G71" s="273"/>
      <c r="H71" s="273"/>
      <c r="I71" s="273"/>
      <c r="J71" s="273"/>
      <c r="K71" s="273"/>
      <c r="L71" s="274"/>
      <c r="M71" s="47"/>
      <c r="N71" s="47"/>
      <c r="O71" s="47"/>
      <c r="P71" s="47"/>
      <c r="Q71" s="47"/>
      <c r="R71" s="47"/>
      <c r="S71" s="47"/>
      <c r="T71" s="47"/>
      <c r="U71" s="47"/>
      <c r="V71" s="47"/>
    </row>
    <row r="72" spans="1:31">
      <c r="A72" s="47"/>
      <c r="B72" s="47"/>
      <c r="C72" s="47"/>
      <c r="D72" s="47"/>
      <c r="E72" s="47"/>
      <c r="F72" s="272"/>
      <c r="G72" s="273"/>
      <c r="H72" s="273"/>
      <c r="I72" s="273"/>
      <c r="J72" s="273"/>
      <c r="K72" s="273"/>
      <c r="L72" s="274"/>
      <c r="M72" s="47"/>
      <c r="N72" s="47"/>
      <c r="O72" s="47"/>
      <c r="P72" s="47"/>
      <c r="Q72" s="47"/>
      <c r="R72" s="47"/>
      <c r="S72" s="47"/>
      <c r="T72" s="47"/>
      <c r="U72" s="47"/>
      <c r="V72" s="47"/>
    </row>
    <row r="73" spans="1:31" ht="13.5" thickBot="1">
      <c r="A73" s="47"/>
      <c r="B73" s="47"/>
      <c r="C73" s="47"/>
      <c r="D73" s="47"/>
      <c r="E73" s="47"/>
      <c r="F73" s="275"/>
      <c r="G73" s="276"/>
      <c r="H73" s="276"/>
      <c r="I73" s="276"/>
      <c r="J73" s="276"/>
      <c r="K73" s="276"/>
      <c r="L73" s="277"/>
      <c r="M73" s="47"/>
      <c r="N73" s="47"/>
      <c r="O73" s="47"/>
      <c r="P73" s="47"/>
      <c r="Q73" s="47"/>
      <c r="R73" s="47"/>
      <c r="S73" s="47"/>
      <c r="T73" s="47"/>
      <c r="U73" s="47"/>
      <c r="V73" s="47"/>
    </row>
    <row r="74" spans="1:31" ht="13.5" thickBot="1">
      <c r="A74" s="47"/>
      <c r="B74" s="47"/>
      <c r="C74" s="47"/>
      <c r="D74" s="47"/>
      <c r="E74" s="47"/>
      <c r="F74" s="47"/>
      <c r="G74" s="47"/>
      <c r="H74" s="47"/>
      <c r="I74" s="47"/>
      <c r="J74" s="47"/>
      <c r="K74" s="47"/>
      <c r="L74" s="47"/>
      <c r="M74" s="47"/>
      <c r="N74" s="47"/>
      <c r="O74" s="47"/>
      <c r="P74" s="47"/>
      <c r="Q74" s="47"/>
      <c r="R74" s="47"/>
      <c r="S74" s="47"/>
      <c r="T74" s="47"/>
      <c r="U74" s="47"/>
      <c r="V74" s="47"/>
    </row>
    <row r="75" spans="1:31">
      <c r="A75" s="47"/>
      <c r="B75" s="47"/>
      <c r="C75" s="47"/>
      <c r="D75" s="47"/>
      <c r="E75" s="220"/>
      <c r="F75" s="221"/>
      <c r="G75" s="221"/>
      <c r="H75" s="221"/>
      <c r="I75" s="221"/>
      <c r="J75" s="221"/>
      <c r="K75" s="222"/>
      <c r="L75" s="47"/>
      <c r="M75" s="47"/>
      <c r="N75" s="47"/>
      <c r="O75" s="47"/>
      <c r="P75" s="47"/>
      <c r="Q75" s="47"/>
      <c r="R75" s="47"/>
      <c r="S75" s="47"/>
      <c r="T75" s="47"/>
      <c r="U75" s="47"/>
      <c r="V75" s="47"/>
    </row>
    <row r="76" spans="1:31">
      <c r="A76" s="47"/>
      <c r="B76" s="47"/>
      <c r="C76" s="47"/>
      <c r="D76" s="47"/>
      <c r="E76" s="223"/>
      <c r="F76" s="224"/>
      <c r="G76" s="224"/>
      <c r="H76" s="224"/>
      <c r="I76" s="224"/>
      <c r="J76" s="224"/>
      <c r="K76" s="225"/>
      <c r="L76" s="47"/>
      <c r="M76" s="47"/>
      <c r="N76" s="47"/>
      <c r="O76" s="47"/>
      <c r="P76" s="47"/>
      <c r="Q76" s="47"/>
      <c r="R76" s="47"/>
      <c r="S76" s="47"/>
      <c r="T76" s="47"/>
      <c r="U76" s="47"/>
      <c r="V76" s="47"/>
    </row>
    <row r="77" spans="1:31">
      <c r="E77" s="223"/>
      <c r="F77" s="224"/>
      <c r="G77" s="224"/>
      <c r="H77" s="224"/>
      <c r="I77" s="224"/>
      <c r="J77" s="224"/>
      <c r="K77" s="225"/>
      <c r="L77" s="47"/>
      <c r="M77" s="47"/>
      <c r="N77" s="47"/>
    </row>
    <row r="78" spans="1:31">
      <c r="E78" s="223"/>
      <c r="F78" s="224"/>
      <c r="G78" s="224"/>
      <c r="H78" s="224"/>
      <c r="I78" s="224"/>
      <c r="J78" s="224"/>
      <c r="K78" s="225"/>
      <c r="L78" s="47"/>
      <c r="M78" s="47"/>
      <c r="N78" s="47"/>
    </row>
    <row r="79" spans="1:31" ht="13.5" thickBot="1">
      <c r="E79" s="226"/>
      <c r="F79" s="227"/>
      <c r="G79" s="227"/>
      <c r="H79" s="227"/>
      <c r="I79" s="227"/>
      <c r="J79" s="227"/>
      <c r="K79" s="228"/>
      <c r="L79" s="47"/>
      <c r="M79" s="47"/>
      <c r="N79" s="47"/>
    </row>
    <row r="80" spans="1:31">
      <c r="L80" s="47"/>
      <c r="M80" s="47"/>
      <c r="N80" s="47"/>
    </row>
    <row r="81" spans="12:14">
      <c r="L81" s="47"/>
      <c r="M81" s="47"/>
      <c r="N81" s="47"/>
    </row>
    <row r="82" spans="12:14">
      <c r="L82" s="47"/>
      <c r="M82" s="47"/>
      <c r="N82" s="47"/>
    </row>
    <row r="83" spans="12:14">
      <c r="L83" s="47"/>
      <c r="M83" s="47"/>
      <c r="N83" s="47"/>
    </row>
    <row r="84" spans="12:14">
      <c r="L84" s="47"/>
      <c r="M84" s="47"/>
      <c r="N84" s="47"/>
    </row>
    <row r="85" spans="12:14">
      <c r="L85" s="47"/>
      <c r="M85" s="47"/>
      <c r="N85" s="47"/>
    </row>
    <row r="86" spans="12:14">
      <c r="L86" s="47"/>
      <c r="M86" s="47"/>
      <c r="N86" s="47"/>
    </row>
    <row r="87" spans="12:14">
      <c r="L87" s="47"/>
      <c r="M87" s="47"/>
      <c r="N87" s="47"/>
    </row>
    <row r="88" spans="12:14">
      <c r="L88" s="47"/>
      <c r="M88" s="47"/>
      <c r="N88" s="47"/>
    </row>
    <row r="89" spans="12:14">
      <c r="L89" s="47"/>
      <c r="M89" s="47"/>
      <c r="N89" s="47"/>
    </row>
    <row r="90" spans="12:14">
      <c r="L90" s="47"/>
      <c r="M90" s="47"/>
      <c r="N90" s="47"/>
    </row>
    <row r="91" spans="12:14">
      <c r="L91" s="47"/>
      <c r="M91" s="47"/>
      <c r="N91" s="47"/>
    </row>
    <row r="92" spans="12:14">
      <c r="L92" s="47"/>
      <c r="M92" s="47"/>
      <c r="N92" s="47"/>
    </row>
    <row r="93" spans="12:14">
      <c r="L93" s="47"/>
      <c r="M93" s="47"/>
      <c r="N93" s="47"/>
    </row>
    <row r="94" spans="12:14">
      <c r="L94" s="47"/>
      <c r="M94" s="47"/>
      <c r="N94" s="47"/>
    </row>
    <row r="95" spans="12:14">
      <c r="L95" s="47"/>
      <c r="M95" s="47"/>
      <c r="N95" s="47"/>
    </row>
    <row r="96" spans="12:14">
      <c r="L96" s="47"/>
      <c r="M96" s="47"/>
      <c r="N96" s="47"/>
    </row>
    <row r="97" spans="12:14">
      <c r="L97" s="47"/>
      <c r="M97" s="47"/>
      <c r="N97" s="47"/>
    </row>
    <row r="98" spans="12:14">
      <c r="L98" s="47"/>
      <c r="M98" s="47"/>
      <c r="N98" s="47"/>
    </row>
    <row r="99" spans="12:14">
      <c r="L99" s="47"/>
      <c r="M99" s="47"/>
      <c r="N99" s="47"/>
    </row>
    <row r="100" spans="12:14">
      <c r="L100" s="47"/>
      <c r="M100" s="47"/>
      <c r="N100" s="47"/>
    </row>
    <row r="101" spans="12:14">
      <c r="L101" s="47"/>
      <c r="M101" s="47"/>
      <c r="N101" s="47"/>
    </row>
    <row r="102" spans="12:14">
      <c r="L102" s="47"/>
      <c r="M102" s="47"/>
      <c r="N102" s="47"/>
    </row>
    <row r="103" spans="12:14">
      <c r="L103" s="47"/>
      <c r="M103" s="47"/>
      <c r="N103" s="47"/>
    </row>
    <row r="104" spans="12:14">
      <c r="L104" s="47"/>
      <c r="M104" s="47"/>
      <c r="N104" s="47"/>
    </row>
    <row r="105" spans="12:14">
      <c r="L105" s="47"/>
      <c r="M105" s="47"/>
      <c r="N105" s="47"/>
    </row>
    <row r="106" spans="12:14">
      <c r="L106" s="47"/>
      <c r="M106" s="47"/>
      <c r="N106" s="47"/>
    </row>
    <row r="107" spans="12:14">
      <c r="L107" s="47"/>
      <c r="M107" s="47"/>
      <c r="N107" s="47"/>
    </row>
    <row r="108" spans="12:14">
      <c r="L108" s="47"/>
      <c r="M108" s="47"/>
      <c r="N108" s="47"/>
    </row>
    <row r="109" spans="12:14">
      <c r="L109" s="47"/>
      <c r="M109" s="47"/>
      <c r="N109" s="47"/>
    </row>
    <row r="110" spans="12:14">
      <c r="L110" s="47"/>
      <c r="M110" s="47"/>
      <c r="N110" s="47"/>
    </row>
    <row r="111" spans="12:14">
      <c r="L111" s="47"/>
      <c r="M111" s="47"/>
      <c r="N111" s="47"/>
    </row>
    <row r="112" spans="12:14">
      <c r="L112" s="47"/>
      <c r="M112" s="47"/>
      <c r="N112" s="47"/>
    </row>
    <row r="113" spans="12:14">
      <c r="L113" s="47"/>
      <c r="M113" s="47"/>
      <c r="N113" s="47"/>
    </row>
    <row r="114" spans="12:14">
      <c r="L114" s="47"/>
      <c r="M114" s="47"/>
      <c r="N114" s="47"/>
    </row>
    <row r="115" spans="12:14">
      <c r="L115" s="47"/>
      <c r="M115" s="47"/>
      <c r="N115" s="47"/>
    </row>
    <row r="116" spans="12:14">
      <c r="L116" s="47"/>
      <c r="M116" s="47"/>
      <c r="N116" s="47"/>
    </row>
    <row r="117" spans="12:14">
      <c r="L117" s="47"/>
      <c r="M117" s="47"/>
      <c r="N117" s="47"/>
    </row>
    <row r="118" spans="12:14">
      <c r="L118" s="47"/>
      <c r="M118" s="47"/>
      <c r="N118" s="47"/>
    </row>
    <row r="119" spans="12:14">
      <c r="L119" s="47"/>
      <c r="M119" s="47"/>
      <c r="N119" s="47"/>
    </row>
    <row r="120" spans="12:14">
      <c r="L120" s="47"/>
      <c r="M120" s="47"/>
      <c r="N120" s="47"/>
    </row>
    <row r="121" spans="12:14">
      <c r="L121" s="47"/>
      <c r="M121" s="47"/>
      <c r="N121" s="47"/>
    </row>
    <row r="122" spans="12:14">
      <c r="L122" s="47"/>
      <c r="M122" s="47"/>
      <c r="N122" s="47"/>
    </row>
    <row r="123" spans="12:14">
      <c r="L123" s="47"/>
      <c r="M123" s="47"/>
      <c r="N123" s="47"/>
    </row>
    <row r="124" spans="12:14">
      <c r="L124" s="47"/>
      <c r="M124" s="47"/>
      <c r="N124" s="47"/>
    </row>
    <row r="125" spans="12:14">
      <c r="L125" s="47"/>
      <c r="M125" s="47"/>
      <c r="N125" s="47"/>
    </row>
    <row r="126" spans="12:14">
      <c r="L126" s="47"/>
      <c r="M126" s="47"/>
      <c r="N126" s="47"/>
    </row>
    <row r="127" spans="12:14">
      <c r="L127" s="47"/>
      <c r="M127" s="47"/>
      <c r="N127" s="47"/>
    </row>
    <row r="128" spans="12:14">
      <c r="L128" s="47"/>
      <c r="M128" s="47"/>
      <c r="N128" s="47"/>
    </row>
    <row r="129" spans="12:14">
      <c r="L129" s="47"/>
      <c r="M129" s="47"/>
      <c r="N129" s="47"/>
    </row>
    <row r="130" spans="12:14">
      <c r="L130" s="47"/>
      <c r="M130" s="47"/>
      <c r="N130" s="47"/>
    </row>
    <row r="131" spans="12:14">
      <c r="L131" s="47"/>
      <c r="M131" s="47"/>
      <c r="N131" s="47"/>
    </row>
    <row r="132" spans="12:14">
      <c r="L132" s="47"/>
      <c r="M132" s="47"/>
      <c r="N132" s="47"/>
    </row>
    <row r="133" spans="12:14">
      <c r="L133" s="47"/>
      <c r="M133" s="47"/>
      <c r="N133" s="47"/>
    </row>
    <row r="134" spans="12:14">
      <c r="L134" s="47"/>
      <c r="M134" s="47"/>
      <c r="N134" s="47"/>
    </row>
    <row r="135" spans="12:14">
      <c r="L135" s="47"/>
      <c r="M135" s="47"/>
      <c r="N135" s="47"/>
    </row>
    <row r="136" spans="12:14">
      <c r="L136" s="47"/>
      <c r="M136" s="47"/>
      <c r="N136" s="47"/>
    </row>
    <row r="137" spans="12:14">
      <c r="L137" s="47"/>
      <c r="M137" s="47"/>
      <c r="N137" s="47"/>
    </row>
    <row r="138" spans="12:14">
      <c r="L138" s="47"/>
      <c r="M138" s="47"/>
      <c r="N138" s="47"/>
    </row>
    <row r="139" spans="12:14">
      <c r="L139" s="47"/>
      <c r="M139" s="47"/>
      <c r="N139" s="47"/>
    </row>
    <row r="140" spans="12:14">
      <c r="L140" s="47"/>
      <c r="M140" s="47"/>
      <c r="N140" s="47"/>
    </row>
    <row r="141" spans="12:14">
      <c r="L141" s="47"/>
      <c r="M141" s="47"/>
      <c r="N141" s="47"/>
    </row>
    <row r="142" spans="12:14">
      <c r="L142" s="47"/>
      <c r="M142" s="47"/>
      <c r="N142" s="47"/>
    </row>
    <row r="143" spans="12:14">
      <c r="L143" s="47"/>
      <c r="M143" s="47"/>
      <c r="N143" s="47"/>
    </row>
    <row r="144" spans="12:14">
      <c r="L144" s="47"/>
      <c r="M144" s="47"/>
      <c r="N144" s="47"/>
    </row>
    <row r="145" spans="12:14">
      <c r="L145" s="47"/>
      <c r="M145" s="47"/>
      <c r="N145" s="47"/>
    </row>
    <row r="146" spans="12:14">
      <c r="L146" s="47"/>
      <c r="M146" s="47"/>
      <c r="N146" s="47"/>
    </row>
    <row r="147" spans="12:14">
      <c r="L147" s="47"/>
      <c r="M147" s="47"/>
      <c r="N147" s="47"/>
    </row>
    <row r="148" spans="12:14">
      <c r="L148" s="47"/>
      <c r="M148" s="47"/>
      <c r="N148" s="47"/>
    </row>
    <row r="149" spans="12:14">
      <c r="L149" s="47"/>
      <c r="M149" s="47"/>
      <c r="N149" s="47"/>
    </row>
    <row r="150" spans="12:14">
      <c r="L150" s="47"/>
      <c r="M150" s="47"/>
      <c r="N150" s="47"/>
    </row>
    <row r="151" spans="12:14">
      <c r="L151" s="47"/>
      <c r="M151" s="47"/>
      <c r="N151" s="47"/>
    </row>
    <row r="152" spans="12:14">
      <c r="L152" s="47"/>
      <c r="M152" s="47"/>
      <c r="N152" s="47"/>
    </row>
    <row r="153" spans="12:14">
      <c r="L153" s="47"/>
      <c r="M153" s="47"/>
      <c r="N153" s="47"/>
    </row>
    <row r="154" spans="12:14">
      <c r="L154" s="47"/>
      <c r="M154" s="47"/>
      <c r="N154" s="47"/>
    </row>
    <row r="155" spans="12:14">
      <c r="L155" s="47"/>
      <c r="M155" s="47"/>
      <c r="N155" s="47"/>
    </row>
    <row r="156" spans="12:14">
      <c r="L156" s="47"/>
      <c r="M156" s="47"/>
      <c r="N156" s="47"/>
    </row>
    <row r="157" spans="12:14">
      <c r="L157" s="47"/>
      <c r="M157" s="47"/>
      <c r="N157" s="47"/>
    </row>
    <row r="158" spans="12:14">
      <c r="L158" s="47"/>
      <c r="M158" s="47"/>
      <c r="N158" s="47"/>
    </row>
    <row r="159" spans="12:14">
      <c r="L159" s="47"/>
      <c r="M159" s="47"/>
      <c r="N159" s="47"/>
    </row>
    <row r="160" spans="12:14">
      <c r="L160" s="47"/>
      <c r="M160" s="47"/>
      <c r="N160" s="47"/>
    </row>
    <row r="161" spans="12:14">
      <c r="L161" s="47"/>
      <c r="M161" s="47"/>
      <c r="N161" s="47"/>
    </row>
    <row r="162" spans="12:14">
      <c r="L162" s="47"/>
      <c r="M162" s="47"/>
      <c r="N162" s="47"/>
    </row>
    <row r="163" spans="12:14">
      <c r="L163" s="47"/>
      <c r="M163" s="47"/>
      <c r="N163" s="47"/>
    </row>
    <row r="164" spans="12:14">
      <c r="L164" s="47"/>
      <c r="M164" s="47"/>
      <c r="N164" s="47"/>
    </row>
    <row r="165" spans="12:14">
      <c r="L165" s="47"/>
      <c r="M165" s="47"/>
      <c r="N165" s="47"/>
    </row>
    <row r="166" spans="12:14">
      <c r="L166" s="47"/>
      <c r="M166" s="47"/>
      <c r="N166" s="47"/>
    </row>
    <row r="167" spans="12:14">
      <c r="L167" s="47"/>
      <c r="M167" s="47"/>
      <c r="N167" s="47"/>
    </row>
    <row r="168" spans="12:14">
      <c r="L168" s="47"/>
      <c r="M168" s="47"/>
      <c r="N168" s="47"/>
    </row>
    <row r="169" spans="12:14">
      <c r="L169" s="47"/>
      <c r="M169" s="47"/>
      <c r="N169" s="47"/>
    </row>
    <row r="170" spans="12:14">
      <c r="L170" s="47"/>
      <c r="M170" s="47"/>
      <c r="N170" s="47"/>
    </row>
    <row r="171" spans="12:14">
      <c r="L171" s="47"/>
      <c r="M171" s="47"/>
      <c r="N171" s="47"/>
    </row>
    <row r="172" spans="12:14">
      <c r="L172" s="47"/>
      <c r="M172" s="47"/>
      <c r="N172" s="47"/>
    </row>
    <row r="173" spans="12:14">
      <c r="L173" s="47"/>
      <c r="M173" s="47"/>
      <c r="N173" s="47"/>
    </row>
    <row r="174" spans="12:14">
      <c r="L174" s="47"/>
      <c r="M174" s="47"/>
      <c r="N174" s="47"/>
    </row>
    <row r="175" spans="12:14">
      <c r="L175" s="47"/>
      <c r="M175" s="47"/>
      <c r="N175" s="47"/>
    </row>
    <row r="176" spans="12:14">
      <c r="L176" s="47"/>
      <c r="M176" s="47"/>
      <c r="N176" s="47"/>
    </row>
    <row r="177" spans="12:14">
      <c r="L177" s="47"/>
      <c r="M177" s="47"/>
      <c r="N177" s="47"/>
    </row>
    <row r="178" spans="12:14">
      <c r="L178" s="47"/>
      <c r="M178" s="47"/>
      <c r="N178" s="47"/>
    </row>
    <row r="179" spans="12:14">
      <c r="L179" s="47"/>
      <c r="M179" s="47"/>
      <c r="N179" s="47"/>
    </row>
    <row r="180" spans="12:14">
      <c r="L180" s="47"/>
      <c r="M180" s="47"/>
      <c r="N180" s="47"/>
    </row>
    <row r="181" spans="12:14">
      <c r="L181" s="47"/>
      <c r="M181" s="47"/>
      <c r="N181" s="47"/>
    </row>
    <row r="182" spans="12:14">
      <c r="L182" s="47"/>
      <c r="M182" s="47"/>
      <c r="N182" s="47"/>
    </row>
    <row r="183" spans="12:14">
      <c r="L183" s="47"/>
      <c r="M183" s="47"/>
      <c r="N183" s="47"/>
    </row>
    <row r="184" spans="12:14">
      <c r="L184" s="47"/>
      <c r="M184" s="47"/>
      <c r="N184" s="47"/>
    </row>
    <row r="185" spans="12:14">
      <c r="L185" s="47"/>
      <c r="M185" s="47"/>
      <c r="N185" s="47"/>
    </row>
    <row r="186" spans="12:14">
      <c r="L186" s="47"/>
      <c r="M186" s="47"/>
      <c r="N186" s="47"/>
    </row>
    <row r="187" spans="12:14">
      <c r="L187" s="47"/>
      <c r="M187" s="47"/>
      <c r="N187" s="47"/>
    </row>
    <row r="188" spans="12:14">
      <c r="L188" s="47"/>
      <c r="M188" s="47"/>
      <c r="N188" s="47"/>
    </row>
    <row r="189" spans="12:14">
      <c r="L189" s="47"/>
      <c r="M189" s="47"/>
      <c r="N189" s="47"/>
    </row>
    <row r="190" spans="12:14">
      <c r="L190" s="47"/>
      <c r="M190" s="47"/>
      <c r="N190" s="47"/>
    </row>
    <row r="191" spans="12:14">
      <c r="L191" s="47"/>
      <c r="M191" s="47"/>
      <c r="N191" s="47"/>
    </row>
    <row r="192" spans="12:14">
      <c r="L192" s="47"/>
      <c r="M192" s="47"/>
      <c r="N192" s="47"/>
    </row>
    <row r="193" spans="12:14">
      <c r="L193" s="47"/>
      <c r="M193" s="47"/>
      <c r="N193" s="47"/>
    </row>
    <row r="194" spans="12:14">
      <c r="L194" s="47"/>
      <c r="M194" s="47"/>
      <c r="N194" s="47"/>
    </row>
    <row r="195" spans="12:14">
      <c r="L195" s="47"/>
      <c r="M195" s="47"/>
      <c r="N195" s="47"/>
    </row>
    <row r="196" spans="12:14">
      <c r="L196" s="47"/>
      <c r="M196" s="47"/>
      <c r="N196" s="47"/>
    </row>
    <row r="197" spans="12:14">
      <c r="L197" s="47"/>
      <c r="M197" s="47"/>
      <c r="N197" s="47"/>
    </row>
    <row r="198" spans="12:14">
      <c r="L198" s="47"/>
      <c r="M198" s="47"/>
      <c r="N198" s="47"/>
    </row>
    <row r="199" spans="12:14">
      <c r="L199" s="47"/>
      <c r="M199" s="47"/>
      <c r="N199" s="47"/>
    </row>
    <row r="200" spans="12:14">
      <c r="L200" s="47"/>
      <c r="M200" s="47"/>
      <c r="N200" s="47"/>
    </row>
    <row r="201" spans="12:14">
      <c r="L201" s="47"/>
      <c r="M201" s="47"/>
      <c r="N201" s="47"/>
    </row>
    <row r="202" spans="12:14">
      <c r="L202" s="47"/>
      <c r="M202" s="47"/>
      <c r="N202" s="47"/>
    </row>
    <row r="203" spans="12:14">
      <c r="L203" s="47"/>
      <c r="M203" s="47"/>
      <c r="N203" s="47"/>
    </row>
    <row r="204" spans="12:14">
      <c r="L204" s="47"/>
      <c r="M204" s="47"/>
      <c r="N204" s="47"/>
    </row>
    <row r="205" spans="12:14">
      <c r="L205" s="47"/>
      <c r="M205" s="47"/>
      <c r="N205" s="47"/>
    </row>
    <row r="206" spans="12:14">
      <c r="L206" s="47"/>
      <c r="M206" s="47"/>
      <c r="N206" s="47"/>
    </row>
    <row r="207" spans="12:14">
      <c r="L207" s="47"/>
      <c r="M207" s="47"/>
      <c r="N207" s="47"/>
    </row>
    <row r="208" spans="12:14">
      <c r="L208" s="47"/>
      <c r="M208" s="47"/>
      <c r="N208" s="47"/>
    </row>
    <row r="209" spans="12:14">
      <c r="L209" s="47"/>
      <c r="M209" s="47"/>
      <c r="N209" s="47"/>
    </row>
    <row r="210" spans="12:14">
      <c r="L210" s="47"/>
      <c r="M210" s="47"/>
      <c r="N210" s="47"/>
    </row>
    <row r="211" spans="12:14">
      <c r="L211" s="47"/>
      <c r="M211" s="47"/>
      <c r="N211" s="47"/>
    </row>
    <row r="212" spans="12:14">
      <c r="L212" s="47"/>
      <c r="M212" s="47"/>
      <c r="N212" s="47"/>
    </row>
    <row r="213" spans="12:14">
      <c r="L213" s="47"/>
      <c r="M213" s="47"/>
      <c r="N213" s="47"/>
    </row>
    <row r="214" spans="12:14">
      <c r="L214" s="47"/>
      <c r="M214" s="47"/>
      <c r="N214" s="47"/>
    </row>
    <row r="215" spans="12:14">
      <c r="L215" s="47"/>
      <c r="M215" s="47"/>
      <c r="N215" s="47"/>
    </row>
    <row r="216" spans="12:14">
      <c r="L216" s="47"/>
      <c r="M216" s="47"/>
      <c r="N216" s="47"/>
    </row>
    <row r="217" spans="12:14">
      <c r="L217" s="47"/>
      <c r="M217" s="47"/>
      <c r="N217" s="47"/>
    </row>
    <row r="218" spans="12:14">
      <c r="L218" s="47"/>
      <c r="M218" s="47"/>
      <c r="N218" s="47"/>
    </row>
    <row r="219" spans="12:14">
      <c r="L219" s="47"/>
      <c r="M219" s="47"/>
      <c r="N219" s="47"/>
    </row>
    <row r="220" spans="12:14">
      <c r="L220" s="47"/>
      <c r="M220" s="47"/>
      <c r="N220" s="47"/>
    </row>
    <row r="221" spans="12:14">
      <c r="L221" s="47"/>
      <c r="M221" s="47"/>
      <c r="N221" s="47"/>
    </row>
    <row r="222" spans="12:14">
      <c r="L222" s="47"/>
      <c r="M222" s="47"/>
      <c r="N222" s="47"/>
    </row>
    <row r="223" spans="12:14">
      <c r="L223" s="47"/>
      <c r="M223" s="47"/>
      <c r="N223" s="47"/>
    </row>
    <row r="224" spans="12:14">
      <c r="L224" s="47"/>
      <c r="M224" s="47"/>
      <c r="N224" s="47"/>
    </row>
    <row r="225" spans="12:14">
      <c r="L225" s="47"/>
      <c r="M225" s="47"/>
      <c r="N225" s="47"/>
    </row>
    <row r="226" spans="12:14">
      <c r="L226" s="47"/>
      <c r="M226" s="47"/>
      <c r="N226" s="47"/>
    </row>
    <row r="227" spans="12:14">
      <c r="L227" s="47"/>
      <c r="M227" s="47"/>
      <c r="N227" s="47"/>
    </row>
    <row r="228" spans="12:14">
      <c r="L228" s="47"/>
      <c r="M228" s="47"/>
      <c r="N228" s="47"/>
    </row>
    <row r="229" spans="12:14">
      <c r="L229" s="47"/>
      <c r="M229" s="47"/>
      <c r="N229" s="47"/>
    </row>
    <row r="230" spans="12:14">
      <c r="L230" s="47"/>
      <c r="M230" s="47"/>
      <c r="N230" s="47"/>
    </row>
    <row r="231" spans="12:14">
      <c r="L231" s="47"/>
      <c r="M231" s="47"/>
      <c r="N231" s="47"/>
    </row>
    <row r="232" spans="12:14">
      <c r="L232" s="47"/>
      <c r="M232" s="47"/>
      <c r="N232" s="47"/>
    </row>
    <row r="233" spans="12:14">
      <c r="L233" s="47"/>
      <c r="M233" s="47"/>
      <c r="N233" s="47"/>
    </row>
    <row r="234" spans="12:14">
      <c r="L234" s="47"/>
      <c r="M234" s="47"/>
      <c r="N234" s="47"/>
    </row>
    <row r="235" spans="12:14">
      <c r="L235" s="47"/>
      <c r="M235" s="47"/>
      <c r="N235" s="47"/>
    </row>
    <row r="236" spans="12:14">
      <c r="L236" s="47"/>
      <c r="M236" s="47"/>
      <c r="N236" s="47"/>
    </row>
    <row r="237" spans="12:14">
      <c r="L237" s="47"/>
      <c r="M237" s="47"/>
      <c r="N237" s="47"/>
    </row>
    <row r="238" spans="12:14">
      <c r="L238" s="47"/>
      <c r="M238" s="47"/>
      <c r="N238" s="47"/>
    </row>
    <row r="239" spans="12:14">
      <c r="L239" s="47"/>
      <c r="M239" s="47"/>
      <c r="N239" s="47"/>
    </row>
    <row r="240" spans="12:14">
      <c r="L240" s="47"/>
      <c r="M240" s="47"/>
      <c r="N240" s="47"/>
    </row>
    <row r="241" spans="12:14">
      <c r="L241" s="47"/>
      <c r="M241" s="47"/>
      <c r="N241" s="47"/>
    </row>
  </sheetData>
  <mergeCells count="35">
    <mergeCell ref="A1:C1"/>
    <mergeCell ref="D1:H1"/>
    <mergeCell ref="I1:N4"/>
    <mergeCell ref="O1:P1"/>
    <mergeCell ref="A2:C2"/>
    <mergeCell ref="D2:H2"/>
    <mergeCell ref="O2:P2"/>
    <mergeCell ref="A3:C3"/>
    <mergeCell ref="D3:H3"/>
    <mergeCell ref="O3:P3"/>
    <mergeCell ref="A4:C4"/>
    <mergeCell ref="D4:H4"/>
    <mergeCell ref="O4:P4"/>
    <mergeCell ref="Q4:R4"/>
    <mergeCell ref="S4:V4"/>
    <mergeCell ref="A18:E21"/>
    <mergeCell ref="F18:K21"/>
    <mergeCell ref="L18:V21"/>
    <mergeCell ref="A5:E17"/>
    <mergeCell ref="F5:K17"/>
    <mergeCell ref="L5:V17"/>
    <mergeCell ref="A22:E23"/>
    <mergeCell ref="F22:K23"/>
    <mergeCell ref="L22:V23"/>
    <mergeCell ref="M49:T49"/>
    <mergeCell ref="P67:AE67"/>
    <mergeCell ref="F69:L73"/>
    <mergeCell ref="E75:K79"/>
    <mergeCell ref="A24:E27"/>
    <mergeCell ref="F24:K27"/>
    <mergeCell ref="L24:V27"/>
    <mergeCell ref="F28:L28"/>
    <mergeCell ref="A29:G32"/>
    <mergeCell ref="H29:M32"/>
    <mergeCell ref="N29:V3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269"/>
  <sheetViews>
    <sheetView topLeftCell="A16" workbookViewId="0">
      <selection activeCell="F42" sqref="F42:L47"/>
    </sheetView>
  </sheetViews>
  <sheetFormatPr defaultRowHeight="12.75"/>
  <cols>
    <col min="8" max="8" width="13.85546875" customWidth="1"/>
    <col min="10" max="10" width="11.140625" customWidth="1"/>
    <col min="13" max="13" width="9.140625" style="65"/>
    <col min="14" max="14" width="8.28515625" customWidth="1"/>
    <col min="18" max="18" width="11" customWidth="1"/>
  </cols>
  <sheetData>
    <row r="1" spans="1:22" ht="12.75" customHeight="1" thickBot="1">
      <c r="A1" s="278" t="s">
        <v>172</v>
      </c>
      <c r="B1" s="279"/>
      <c r="C1" s="279"/>
      <c r="D1" s="279" t="s">
        <v>227</v>
      </c>
      <c r="E1" s="279"/>
      <c r="F1" s="279"/>
      <c r="G1" s="279"/>
      <c r="H1" s="280"/>
      <c r="I1" s="338" t="s">
        <v>211</v>
      </c>
      <c r="J1" s="338"/>
      <c r="K1" s="338"/>
      <c r="L1" s="338"/>
      <c r="M1" s="338"/>
      <c r="N1" s="338"/>
      <c r="O1" s="339" t="s">
        <v>175</v>
      </c>
      <c r="P1" s="280"/>
      <c r="Q1" s="36" t="s">
        <v>228</v>
      </c>
      <c r="R1" s="37" t="s">
        <v>229</v>
      </c>
      <c r="S1" s="36"/>
      <c r="T1" s="38" t="s">
        <v>177</v>
      </c>
      <c r="U1" s="38"/>
      <c r="V1" s="37"/>
    </row>
    <row r="2" spans="1:22" ht="13.5" thickBot="1">
      <c r="A2" s="289" t="s">
        <v>178</v>
      </c>
      <c r="B2" s="290"/>
      <c r="C2" s="290"/>
      <c r="D2" s="291"/>
      <c r="E2" s="291"/>
      <c r="F2" s="291"/>
      <c r="G2" s="291"/>
      <c r="H2" s="292"/>
      <c r="I2" s="338"/>
      <c r="J2" s="338"/>
      <c r="K2" s="338"/>
      <c r="L2" s="338"/>
      <c r="M2" s="338"/>
      <c r="N2" s="338"/>
      <c r="O2" s="340" t="s">
        <v>179</v>
      </c>
      <c r="P2" s="185"/>
      <c r="Q2" s="42">
        <v>0</v>
      </c>
      <c r="R2" s="39"/>
      <c r="S2" s="36"/>
      <c r="T2" s="38" t="s">
        <v>180</v>
      </c>
      <c r="U2" s="38"/>
      <c r="V2" s="37"/>
    </row>
    <row r="3" spans="1:22" ht="13.5" thickBot="1">
      <c r="A3" s="295" t="s">
        <v>181</v>
      </c>
      <c r="B3" s="291"/>
      <c r="C3" s="291"/>
      <c r="D3" s="291" t="s">
        <v>230</v>
      </c>
      <c r="E3" s="183"/>
      <c r="F3" s="183"/>
      <c r="G3" s="183"/>
      <c r="H3" s="185"/>
      <c r="I3" s="338"/>
      <c r="J3" s="338"/>
      <c r="K3" s="338"/>
      <c r="L3" s="338"/>
      <c r="M3" s="338"/>
      <c r="N3" s="338"/>
      <c r="O3" s="340" t="s">
        <v>183</v>
      </c>
      <c r="P3" s="292"/>
      <c r="Q3" s="40" t="s">
        <v>184</v>
      </c>
      <c r="R3" s="41"/>
      <c r="S3" s="42"/>
      <c r="T3" s="43" t="s">
        <v>7</v>
      </c>
      <c r="U3" s="43"/>
      <c r="V3" s="39"/>
    </row>
    <row r="4" spans="1:22" ht="17.25" customHeight="1" thickBot="1">
      <c r="A4" s="296" t="s">
        <v>185</v>
      </c>
      <c r="B4" s="297"/>
      <c r="C4" s="297"/>
      <c r="D4" s="298" t="s">
        <v>231</v>
      </c>
      <c r="E4" s="378"/>
      <c r="F4" s="379"/>
      <c r="G4" s="379"/>
      <c r="H4" s="380"/>
      <c r="I4" s="338"/>
      <c r="J4" s="338"/>
      <c r="K4" s="338"/>
      <c r="L4" s="338"/>
      <c r="M4" s="338"/>
      <c r="N4" s="338"/>
      <c r="O4" s="381" t="s">
        <v>187</v>
      </c>
      <c r="P4" s="382"/>
      <c r="Q4" s="368" t="s">
        <v>232</v>
      </c>
      <c r="R4" s="369"/>
      <c r="S4" s="370"/>
      <c r="T4" s="370"/>
      <c r="U4" s="370"/>
      <c r="V4" s="371"/>
    </row>
    <row r="5" spans="1:22">
      <c r="A5" s="305"/>
      <c r="B5" s="306"/>
      <c r="C5" s="306"/>
      <c r="D5" s="306"/>
      <c r="E5" s="307"/>
      <c r="F5" s="305"/>
      <c r="G5" s="306"/>
      <c r="H5" s="306"/>
      <c r="I5" s="306"/>
      <c r="J5" s="306"/>
      <c r="K5" s="307"/>
      <c r="L5" s="305"/>
      <c r="M5" s="306"/>
      <c r="N5" s="306"/>
      <c r="O5" s="306"/>
      <c r="P5" s="306"/>
      <c r="Q5" s="306"/>
      <c r="R5" s="306"/>
      <c r="S5" s="306"/>
      <c r="T5" s="306"/>
      <c r="U5" s="306"/>
      <c r="V5" s="307"/>
    </row>
    <row r="6" spans="1:22">
      <c r="A6" s="308"/>
      <c r="B6" s="309"/>
      <c r="C6" s="309"/>
      <c r="D6" s="309"/>
      <c r="E6" s="310"/>
      <c r="F6" s="308"/>
      <c r="G6" s="309"/>
      <c r="H6" s="309"/>
      <c r="I6" s="309"/>
      <c r="J6" s="309"/>
      <c r="K6" s="310"/>
      <c r="L6" s="308"/>
      <c r="M6" s="309"/>
      <c r="N6" s="309"/>
      <c r="O6" s="309"/>
      <c r="P6" s="309"/>
      <c r="Q6" s="309"/>
      <c r="R6" s="309"/>
      <c r="S6" s="309"/>
      <c r="T6" s="309"/>
      <c r="U6" s="309"/>
      <c r="V6" s="310"/>
    </row>
    <row r="7" spans="1:22">
      <c r="A7" s="308"/>
      <c r="B7" s="309"/>
      <c r="C7" s="309"/>
      <c r="D7" s="309"/>
      <c r="E7" s="310"/>
      <c r="F7" s="308"/>
      <c r="G7" s="309"/>
      <c r="H7" s="309"/>
      <c r="I7" s="309"/>
      <c r="J7" s="309"/>
      <c r="K7" s="310"/>
      <c r="L7" s="308"/>
      <c r="M7" s="309"/>
      <c r="N7" s="309"/>
      <c r="O7" s="309"/>
      <c r="P7" s="309"/>
      <c r="Q7" s="309"/>
      <c r="R7" s="309"/>
      <c r="S7" s="309"/>
      <c r="T7" s="309"/>
      <c r="U7" s="309"/>
      <c r="V7" s="310"/>
    </row>
    <row r="8" spans="1:22">
      <c r="A8" s="308"/>
      <c r="B8" s="309"/>
      <c r="C8" s="309"/>
      <c r="D8" s="309"/>
      <c r="E8" s="310"/>
      <c r="F8" s="308"/>
      <c r="G8" s="309"/>
      <c r="H8" s="309"/>
      <c r="I8" s="309"/>
      <c r="J8" s="309"/>
      <c r="K8" s="310"/>
      <c r="L8" s="308"/>
      <c r="M8" s="309"/>
      <c r="N8" s="309"/>
      <c r="O8" s="309"/>
      <c r="P8" s="309"/>
      <c r="Q8" s="309"/>
      <c r="R8" s="309"/>
      <c r="S8" s="309"/>
      <c r="T8" s="309"/>
      <c r="U8" s="309"/>
      <c r="V8" s="310"/>
    </row>
    <row r="9" spans="1:22">
      <c r="A9" s="308"/>
      <c r="B9" s="309"/>
      <c r="C9" s="309"/>
      <c r="D9" s="309"/>
      <c r="E9" s="310"/>
      <c r="F9" s="308"/>
      <c r="G9" s="309"/>
      <c r="H9" s="309"/>
      <c r="I9" s="309"/>
      <c r="J9" s="309"/>
      <c r="K9" s="310"/>
      <c r="L9" s="308"/>
      <c r="M9" s="309"/>
      <c r="N9" s="309"/>
      <c r="O9" s="309"/>
      <c r="P9" s="309"/>
      <c r="Q9" s="309"/>
      <c r="R9" s="309"/>
      <c r="S9" s="309"/>
      <c r="T9" s="309"/>
      <c r="U9" s="309"/>
      <c r="V9" s="310"/>
    </row>
    <row r="10" spans="1:22">
      <c r="A10" s="308"/>
      <c r="B10" s="309"/>
      <c r="C10" s="309"/>
      <c r="D10" s="309"/>
      <c r="E10" s="310"/>
      <c r="F10" s="308"/>
      <c r="G10" s="309"/>
      <c r="H10" s="309"/>
      <c r="I10" s="309"/>
      <c r="J10" s="309"/>
      <c r="K10" s="310"/>
      <c r="L10" s="308"/>
      <c r="M10" s="309"/>
      <c r="N10" s="309"/>
      <c r="O10" s="309"/>
      <c r="P10" s="309"/>
      <c r="Q10" s="309"/>
      <c r="R10" s="309"/>
      <c r="S10" s="309"/>
      <c r="T10" s="309"/>
      <c r="U10" s="309"/>
      <c r="V10" s="310"/>
    </row>
    <row r="11" spans="1:22">
      <c r="A11" s="308"/>
      <c r="B11" s="309"/>
      <c r="C11" s="309"/>
      <c r="D11" s="309"/>
      <c r="E11" s="310"/>
      <c r="F11" s="308"/>
      <c r="G11" s="309"/>
      <c r="H11" s="309"/>
      <c r="I11" s="309"/>
      <c r="J11" s="309"/>
      <c r="K11" s="310"/>
      <c r="L11" s="308"/>
      <c r="M11" s="309"/>
      <c r="N11" s="309"/>
      <c r="O11" s="309"/>
      <c r="P11" s="309"/>
      <c r="Q11" s="309"/>
      <c r="R11" s="309"/>
      <c r="S11" s="309"/>
      <c r="T11" s="309"/>
      <c r="U11" s="309"/>
      <c r="V11" s="310"/>
    </row>
    <row r="12" spans="1:22">
      <c r="A12" s="308"/>
      <c r="B12" s="309"/>
      <c r="C12" s="309"/>
      <c r="D12" s="309"/>
      <c r="E12" s="310"/>
      <c r="F12" s="308"/>
      <c r="G12" s="309"/>
      <c r="H12" s="309"/>
      <c r="I12" s="309"/>
      <c r="J12" s="309"/>
      <c r="K12" s="310"/>
      <c r="L12" s="308"/>
      <c r="M12" s="309"/>
      <c r="N12" s="309"/>
      <c r="O12" s="309"/>
      <c r="P12" s="309"/>
      <c r="Q12" s="309"/>
      <c r="R12" s="309"/>
      <c r="S12" s="309"/>
      <c r="T12" s="309"/>
      <c r="U12" s="309"/>
      <c r="V12" s="310"/>
    </row>
    <row r="13" spans="1:22">
      <c r="A13" s="308"/>
      <c r="B13" s="309"/>
      <c r="C13" s="309"/>
      <c r="D13" s="309"/>
      <c r="E13" s="310"/>
      <c r="F13" s="308"/>
      <c r="G13" s="309"/>
      <c r="H13" s="309"/>
      <c r="I13" s="309"/>
      <c r="J13" s="309"/>
      <c r="K13" s="310"/>
      <c r="L13" s="308"/>
      <c r="M13" s="309"/>
      <c r="N13" s="309"/>
      <c r="O13" s="309"/>
      <c r="P13" s="309"/>
      <c r="Q13" s="309"/>
      <c r="R13" s="309"/>
      <c r="S13" s="309"/>
      <c r="T13" s="309"/>
      <c r="U13" s="309"/>
      <c r="V13" s="310"/>
    </row>
    <row r="14" spans="1:22">
      <c r="A14" s="308"/>
      <c r="B14" s="309"/>
      <c r="C14" s="309"/>
      <c r="D14" s="309"/>
      <c r="E14" s="310"/>
      <c r="F14" s="308"/>
      <c r="G14" s="309"/>
      <c r="H14" s="309"/>
      <c r="I14" s="309"/>
      <c r="J14" s="309"/>
      <c r="K14" s="310"/>
      <c r="L14" s="308"/>
      <c r="M14" s="309"/>
      <c r="N14" s="309"/>
      <c r="O14" s="309"/>
      <c r="P14" s="309"/>
      <c r="Q14" s="309"/>
      <c r="R14" s="309"/>
      <c r="S14" s="309"/>
      <c r="T14" s="309"/>
      <c r="U14" s="309"/>
      <c r="V14" s="310"/>
    </row>
    <row r="15" spans="1:22">
      <c r="A15" s="308"/>
      <c r="B15" s="309"/>
      <c r="C15" s="309"/>
      <c r="D15" s="309"/>
      <c r="E15" s="310"/>
      <c r="F15" s="308"/>
      <c r="G15" s="309"/>
      <c r="H15" s="309"/>
      <c r="I15" s="309"/>
      <c r="J15" s="309"/>
      <c r="K15" s="310"/>
      <c r="L15" s="308"/>
      <c r="M15" s="309"/>
      <c r="N15" s="309"/>
      <c r="O15" s="309"/>
      <c r="P15" s="309"/>
      <c r="Q15" s="309"/>
      <c r="R15" s="309"/>
      <c r="S15" s="309"/>
      <c r="T15" s="309"/>
      <c r="U15" s="309"/>
      <c r="V15" s="310"/>
    </row>
    <row r="16" spans="1:22">
      <c r="A16" s="308"/>
      <c r="B16" s="309"/>
      <c r="C16" s="309"/>
      <c r="D16" s="309"/>
      <c r="E16" s="310"/>
      <c r="F16" s="308"/>
      <c r="G16" s="309"/>
      <c r="H16" s="309"/>
      <c r="I16" s="309"/>
      <c r="J16" s="309"/>
      <c r="K16" s="310"/>
      <c r="L16" s="308"/>
      <c r="M16" s="309"/>
      <c r="N16" s="309"/>
      <c r="O16" s="309"/>
      <c r="P16" s="309"/>
      <c r="Q16" s="309"/>
      <c r="R16" s="309"/>
      <c r="S16" s="309"/>
      <c r="T16" s="309"/>
      <c r="U16" s="309"/>
      <c r="V16" s="310"/>
    </row>
    <row r="17" spans="1:22" ht="13.5" thickBot="1">
      <c r="A17" s="311"/>
      <c r="B17" s="312"/>
      <c r="C17" s="312"/>
      <c r="D17" s="312"/>
      <c r="E17" s="313"/>
      <c r="F17" s="311"/>
      <c r="G17" s="312"/>
      <c r="H17" s="312"/>
      <c r="I17" s="312"/>
      <c r="J17" s="312"/>
      <c r="K17" s="313"/>
      <c r="L17" s="311"/>
      <c r="M17" s="312"/>
      <c r="N17" s="312"/>
      <c r="O17" s="312"/>
      <c r="P17" s="312"/>
      <c r="Q17" s="312"/>
      <c r="R17" s="312"/>
      <c r="S17" s="312"/>
      <c r="T17" s="312"/>
      <c r="U17" s="312"/>
      <c r="V17" s="313"/>
    </row>
    <row r="18" spans="1:22" ht="12.75" customHeight="1">
      <c r="A18" s="372" t="s">
        <v>233</v>
      </c>
      <c r="B18" s="373"/>
      <c r="C18" s="373"/>
      <c r="D18" s="373"/>
      <c r="E18" s="374"/>
      <c r="F18" s="350" t="s">
        <v>234</v>
      </c>
      <c r="G18" s="351"/>
      <c r="H18" s="351"/>
      <c r="I18" s="351"/>
      <c r="J18" s="351"/>
      <c r="K18" s="352"/>
      <c r="L18" s="359" t="s">
        <v>235</v>
      </c>
      <c r="M18" s="360"/>
      <c r="N18" s="360"/>
      <c r="O18" s="360"/>
      <c r="P18" s="360"/>
      <c r="Q18" s="360"/>
      <c r="R18" s="360"/>
      <c r="S18" s="360"/>
      <c r="T18" s="360"/>
      <c r="U18" s="360"/>
      <c r="V18" s="361"/>
    </row>
    <row r="19" spans="1:22">
      <c r="A19" s="375"/>
      <c r="B19" s="376"/>
      <c r="C19" s="376"/>
      <c r="D19" s="376"/>
      <c r="E19" s="377"/>
      <c r="F19" s="353"/>
      <c r="G19" s="354"/>
      <c r="H19" s="354"/>
      <c r="I19" s="354"/>
      <c r="J19" s="354"/>
      <c r="K19" s="355"/>
      <c r="L19" s="362"/>
      <c r="M19" s="363"/>
      <c r="N19" s="363"/>
      <c r="O19" s="363"/>
      <c r="P19" s="363"/>
      <c r="Q19" s="363"/>
      <c r="R19" s="363"/>
      <c r="S19" s="363"/>
      <c r="T19" s="363"/>
      <c r="U19" s="363"/>
      <c r="V19" s="364"/>
    </row>
    <row r="20" spans="1:22" ht="13.5" thickBot="1">
      <c r="A20" s="375"/>
      <c r="B20" s="376"/>
      <c r="C20" s="376"/>
      <c r="D20" s="376"/>
      <c r="E20" s="377"/>
      <c r="F20" s="353"/>
      <c r="G20" s="354"/>
      <c r="H20" s="354"/>
      <c r="I20" s="354"/>
      <c r="J20" s="354"/>
      <c r="K20" s="355"/>
      <c r="L20" s="362"/>
      <c r="M20" s="363"/>
      <c r="N20" s="363"/>
      <c r="O20" s="363"/>
      <c r="P20" s="363"/>
      <c r="Q20" s="363"/>
      <c r="R20" s="363"/>
      <c r="S20" s="363"/>
      <c r="T20" s="363"/>
      <c r="U20" s="363"/>
      <c r="V20" s="364"/>
    </row>
    <row r="21" spans="1:22" ht="12.75" customHeight="1">
      <c r="A21" s="350" t="s">
        <v>236</v>
      </c>
      <c r="B21" s="351"/>
      <c r="C21" s="351"/>
      <c r="D21" s="351"/>
      <c r="E21" s="352"/>
      <c r="F21" s="350" t="s">
        <v>237</v>
      </c>
      <c r="G21" s="351"/>
      <c r="H21" s="351"/>
      <c r="I21" s="351"/>
      <c r="J21" s="351"/>
      <c r="K21" s="352"/>
      <c r="L21" s="350" t="s">
        <v>236</v>
      </c>
      <c r="M21" s="351"/>
      <c r="N21" s="351"/>
      <c r="O21" s="351"/>
      <c r="P21" s="351"/>
      <c r="Q21" s="351"/>
      <c r="R21" s="351"/>
      <c r="S21" s="351"/>
      <c r="T21" s="351"/>
      <c r="U21" s="351"/>
      <c r="V21" s="352"/>
    </row>
    <row r="22" spans="1:22">
      <c r="A22" s="353"/>
      <c r="B22" s="354"/>
      <c r="C22" s="354"/>
      <c r="D22" s="354"/>
      <c r="E22" s="355"/>
      <c r="F22" s="353"/>
      <c r="G22" s="354"/>
      <c r="H22" s="354"/>
      <c r="I22" s="354"/>
      <c r="J22" s="354"/>
      <c r="K22" s="355"/>
      <c r="L22" s="353"/>
      <c r="M22" s="354"/>
      <c r="N22" s="354"/>
      <c r="O22" s="354"/>
      <c r="P22" s="354"/>
      <c r="Q22" s="354"/>
      <c r="R22" s="354"/>
      <c r="S22" s="354"/>
      <c r="T22" s="354"/>
      <c r="U22" s="354"/>
      <c r="V22" s="355"/>
    </row>
    <row r="23" spans="1:22">
      <c r="A23" s="353"/>
      <c r="B23" s="354"/>
      <c r="C23" s="354"/>
      <c r="D23" s="354"/>
      <c r="E23" s="355"/>
      <c r="F23" s="353"/>
      <c r="G23" s="354"/>
      <c r="H23" s="354"/>
      <c r="I23" s="354"/>
      <c r="J23" s="354"/>
      <c r="K23" s="355"/>
      <c r="L23" s="353"/>
      <c r="M23" s="354"/>
      <c r="N23" s="354"/>
      <c r="O23" s="354"/>
      <c r="P23" s="354"/>
      <c r="Q23" s="354"/>
      <c r="R23" s="354"/>
      <c r="S23" s="354"/>
      <c r="T23" s="354"/>
      <c r="U23" s="354"/>
      <c r="V23" s="355"/>
    </row>
    <row r="24" spans="1:22" ht="13.5" thickBot="1">
      <c r="A24" s="356"/>
      <c r="B24" s="357"/>
      <c r="C24" s="357"/>
      <c r="D24" s="357"/>
      <c r="E24" s="358"/>
      <c r="F24" s="356"/>
      <c r="G24" s="357"/>
      <c r="H24" s="357"/>
      <c r="I24" s="357"/>
      <c r="J24" s="357"/>
      <c r="K24" s="358"/>
      <c r="L24" s="356"/>
      <c r="M24" s="357"/>
      <c r="N24" s="357"/>
      <c r="O24" s="357"/>
      <c r="P24" s="357"/>
      <c r="Q24" s="357"/>
      <c r="R24" s="357"/>
      <c r="S24" s="357"/>
      <c r="T24" s="357"/>
      <c r="U24" s="357"/>
      <c r="V24" s="358"/>
    </row>
    <row r="25" spans="1:22" ht="12.75" customHeight="1">
      <c r="A25" s="350" t="s">
        <v>238</v>
      </c>
      <c r="B25" s="351"/>
      <c r="C25" s="351"/>
      <c r="D25" s="351"/>
      <c r="E25" s="352"/>
      <c r="F25" s="359" t="s">
        <v>239</v>
      </c>
      <c r="G25" s="360"/>
      <c r="H25" s="360"/>
      <c r="I25" s="360"/>
      <c r="J25" s="360"/>
      <c r="K25" s="361"/>
      <c r="L25" s="350" t="s">
        <v>240</v>
      </c>
      <c r="M25" s="351"/>
      <c r="N25" s="351"/>
      <c r="O25" s="351"/>
      <c r="P25" s="351"/>
      <c r="Q25" s="351"/>
      <c r="R25" s="351"/>
      <c r="S25" s="351"/>
      <c r="T25" s="351"/>
      <c r="U25" s="351"/>
      <c r="V25" s="352"/>
    </row>
    <row r="26" spans="1:22">
      <c r="A26" s="353"/>
      <c r="B26" s="354"/>
      <c r="C26" s="354"/>
      <c r="D26" s="354"/>
      <c r="E26" s="355"/>
      <c r="F26" s="362"/>
      <c r="G26" s="363"/>
      <c r="H26" s="363"/>
      <c r="I26" s="363"/>
      <c r="J26" s="363"/>
      <c r="K26" s="364"/>
      <c r="L26" s="353"/>
      <c r="M26" s="354"/>
      <c r="N26" s="354"/>
      <c r="O26" s="354"/>
      <c r="P26" s="354"/>
      <c r="Q26" s="354"/>
      <c r="R26" s="354"/>
      <c r="S26" s="354"/>
      <c r="T26" s="354"/>
      <c r="U26" s="354"/>
      <c r="V26" s="355"/>
    </row>
    <row r="27" spans="1:22">
      <c r="A27" s="353"/>
      <c r="B27" s="354"/>
      <c r="C27" s="354"/>
      <c r="D27" s="354"/>
      <c r="E27" s="355"/>
      <c r="F27" s="362"/>
      <c r="G27" s="363"/>
      <c r="H27" s="363"/>
      <c r="I27" s="363"/>
      <c r="J27" s="363"/>
      <c r="K27" s="364"/>
      <c r="L27" s="353"/>
      <c r="M27" s="354"/>
      <c r="N27" s="354"/>
      <c r="O27" s="354"/>
      <c r="P27" s="354"/>
      <c r="Q27" s="354"/>
      <c r="R27" s="354"/>
      <c r="S27" s="354"/>
      <c r="T27" s="354"/>
      <c r="U27" s="354"/>
      <c r="V27" s="355"/>
    </row>
    <row r="28" spans="1:22" ht="13.5" thickBot="1">
      <c r="A28" s="356"/>
      <c r="B28" s="357"/>
      <c r="C28" s="357"/>
      <c r="D28" s="357"/>
      <c r="E28" s="358"/>
      <c r="F28" s="365"/>
      <c r="G28" s="366"/>
      <c r="H28" s="366"/>
      <c r="I28" s="366"/>
      <c r="J28" s="366"/>
      <c r="K28" s="367"/>
      <c r="L28" s="356"/>
      <c r="M28" s="357"/>
      <c r="N28" s="357"/>
      <c r="O28" s="357"/>
      <c r="P28" s="357"/>
      <c r="Q28" s="357"/>
      <c r="R28" s="357"/>
      <c r="S28" s="357"/>
      <c r="T28" s="357"/>
      <c r="U28" s="357"/>
      <c r="V28" s="358"/>
    </row>
    <row r="29" spans="1:22">
      <c r="A29" s="305"/>
      <c r="B29" s="306"/>
      <c r="C29" s="306"/>
      <c r="D29" s="306"/>
      <c r="E29" s="307"/>
      <c r="F29" s="305"/>
      <c r="G29" s="306"/>
      <c r="H29" s="306"/>
      <c r="I29" s="306"/>
      <c r="J29" s="306"/>
      <c r="K29" s="306"/>
      <c r="L29" s="307"/>
      <c r="M29" s="305"/>
      <c r="N29" s="306"/>
      <c r="O29" s="306"/>
      <c r="P29" s="306"/>
      <c r="Q29" s="307"/>
      <c r="R29" s="305"/>
      <c r="S29" s="306"/>
      <c r="T29" s="306"/>
      <c r="U29" s="306"/>
      <c r="V29" s="307"/>
    </row>
    <row r="30" spans="1:22">
      <c r="A30" s="308"/>
      <c r="B30" s="309"/>
      <c r="C30" s="309"/>
      <c r="D30" s="309"/>
      <c r="E30" s="310"/>
      <c r="F30" s="308"/>
      <c r="G30" s="309"/>
      <c r="H30" s="309"/>
      <c r="I30" s="309"/>
      <c r="J30" s="309"/>
      <c r="K30" s="309"/>
      <c r="L30" s="310"/>
      <c r="M30" s="308"/>
      <c r="N30" s="309"/>
      <c r="O30" s="309"/>
      <c r="P30" s="309"/>
      <c r="Q30" s="310"/>
      <c r="R30" s="308"/>
      <c r="S30" s="309"/>
      <c r="T30" s="309"/>
      <c r="U30" s="309"/>
      <c r="V30" s="310"/>
    </row>
    <row r="31" spans="1:22">
      <c r="A31" s="308"/>
      <c r="B31" s="309"/>
      <c r="C31" s="309"/>
      <c r="D31" s="309"/>
      <c r="E31" s="310"/>
      <c r="F31" s="308"/>
      <c r="G31" s="309"/>
      <c r="H31" s="309"/>
      <c r="I31" s="309"/>
      <c r="J31" s="309"/>
      <c r="K31" s="309"/>
      <c r="L31" s="310"/>
      <c r="M31" s="308"/>
      <c r="N31" s="309"/>
      <c r="O31" s="309"/>
      <c r="P31" s="309"/>
      <c r="Q31" s="310"/>
      <c r="R31" s="308"/>
      <c r="S31" s="309"/>
      <c r="T31" s="309"/>
      <c r="U31" s="309"/>
      <c r="V31" s="310"/>
    </row>
    <row r="32" spans="1:22">
      <c r="A32" s="308"/>
      <c r="B32" s="309"/>
      <c r="C32" s="309"/>
      <c r="D32" s="309"/>
      <c r="E32" s="310"/>
      <c r="F32" s="308"/>
      <c r="G32" s="309"/>
      <c r="H32" s="309"/>
      <c r="I32" s="309"/>
      <c r="J32" s="309"/>
      <c r="K32" s="309"/>
      <c r="L32" s="310"/>
      <c r="M32" s="308"/>
      <c r="N32" s="309"/>
      <c r="O32" s="309"/>
      <c r="P32" s="309"/>
      <c r="Q32" s="310"/>
      <c r="R32" s="308"/>
      <c r="S32" s="309"/>
      <c r="T32" s="309"/>
      <c r="U32" s="309"/>
      <c r="V32" s="310"/>
    </row>
    <row r="33" spans="1:22">
      <c r="A33" s="308"/>
      <c r="B33" s="309"/>
      <c r="C33" s="309"/>
      <c r="D33" s="309"/>
      <c r="E33" s="310"/>
      <c r="F33" s="308"/>
      <c r="G33" s="309"/>
      <c r="H33" s="309"/>
      <c r="I33" s="309"/>
      <c r="J33" s="309"/>
      <c r="K33" s="309"/>
      <c r="L33" s="310"/>
      <c r="M33" s="308"/>
      <c r="N33" s="309"/>
      <c r="O33" s="309"/>
      <c r="P33" s="309"/>
      <c r="Q33" s="310"/>
      <c r="R33" s="308"/>
      <c r="S33" s="309"/>
      <c r="T33" s="309"/>
      <c r="U33" s="309"/>
      <c r="V33" s="310"/>
    </row>
    <row r="34" spans="1:22">
      <c r="A34" s="308"/>
      <c r="B34" s="309"/>
      <c r="C34" s="309"/>
      <c r="D34" s="309"/>
      <c r="E34" s="310"/>
      <c r="F34" s="308"/>
      <c r="G34" s="309"/>
      <c r="H34" s="309"/>
      <c r="I34" s="309"/>
      <c r="J34" s="309"/>
      <c r="K34" s="309"/>
      <c r="L34" s="310"/>
      <c r="M34" s="308"/>
      <c r="N34" s="309"/>
      <c r="O34" s="309"/>
      <c r="P34" s="309"/>
      <c r="Q34" s="310"/>
      <c r="R34" s="308"/>
      <c r="S34" s="309"/>
      <c r="T34" s="309"/>
      <c r="U34" s="309"/>
      <c r="V34" s="310"/>
    </row>
    <row r="35" spans="1:22">
      <c r="A35" s="308"/>
      <c r="B35" s="309"/>
      <c r="C35" s="309"/>
      <c r="D35" s="309"/>
      <c r="E35" s="310"/>
      <c r="F35" s="308"/>
      <c r="G35" s="309"/>
      <c r="H35" s="309"/>
      <c r="I35" s="309"/>
      <c r="J35" s="309"/>
      <c r="K35" s="309"/>
      <c r="L35" s="310"/>
      <c r="M35" s="308"/>
      <c r="N35" s="309"/>
      <c r="O35" s="309"/>
      <c r="P35" s="309"/>
      <c r="Q35" s="310"/>
      <c r="R35" s="308"/>
      <c r="S35" s="309"/>
      <c r="T35" s="309"/>
      <c r="U35" s="309"/>
      <c r="V35" s="310"/>
    </row>
    <row r="36" spans="1:22" ht="14.25" customHeight="1">
      <c r="A36" s="308"/>
      <c r="B36" s="309"/>
      <c r="C36" s="309"/>
      <c r="D36" s="309"/>
      <c r="E36" s="310"/>
      <c r="F36" s="308"/>
      <c r="G36" s="309"/>
      <c r="H36" s="309"/>
      <c r="I36" s="309"/>
      <c r="J36" s="309"/>
      <c r="K36" s="309"/>
      <c r="L36" s="310"/>
      <c r="M36" s="308"/>
      <c r="N36" s="309"/>
      <c r="O36" s="309"/>
      <c r="P36" s="309"/>
      <c r="Q36" s="310"/>
      <c r="R36" s="308"/>
      <c r="S36" s="309"/>
      <c r="T36" s="309"/>
      <c r="U36" s="309"/>
      <c r="V36" s="310"/>
    </row>
    <row r="37" spans="1:22" ht="15.75" customHeight="1">
      <c r="A37" s="308"/>
      <c r="B37" s="309"/>
      <c r="C37" s="309"/>
      <c r="D37" s="309"/>
      <c r="E37" s="310"/>
      <c r="F37" s="308"/>
      <c r="G37" s="309"/>
      <c r="H37" s="309"/>
      <c r="I37" s="309"/>
      <c r="J37" s="309"/>
      <c r="K37" s="309"/>
      <c r="L37" s="310"/>
      <c r="M37" s="308"/>
      <c r="N37" s="309"/>
      <c r="O37" s="309"/>
      <c r="P37" s="309"/>
      <c r="Q37" s="310"/>
      <c r="R37" s="308"/>
      <c r="S37" s="309"/>
      <c r="T37" s="309"/>
      <c r="U37" s="309"/>
      <c r="V37" s="310"/>
    </row>
    <row r="38" spans="1:22" ht="15.75" customHeight="1">
      <c r="A38" s="308"/>
      <c r="B38" s="309"/>
      <c r="C38" s="309"/>
      <c r="D38" s="309"/>
      <c r="E38" s="310"/>
      <c r="F38" s="308"/>
      <c r="G38" s="309"/>
      <c r="H38" s="309"/>
      <c r="I38" s="309"/>
      <c r="J38" s="309"/>
      <c r="K38" s="309"/>
      <c r="L38" s="310"/>
      <c r="M38" s="308"/>
      <c r="N38" s="309"/>
      <c r="O38" s="309"/>
      <c r="P38" s="309"/>
      <c r="Q38" s="310"/>
      <c r="R38" s="308"/>
      <c r="S38" s="309"/>
      <c r="T38" s="309"/>
      <c r="U38" s="309"/>
      <c r="V38" s="310"/>
    </row>
    <row r="39" spans="1:22">
      <c r="A39" s="308"/>
      <c r="B39" s="309"/>
      <c r="C39" s="309"/>
      <c r="D39" s="309"/>
      <c r="E39" s="310"/>
      <c r="F39" s="308"/>
      <c r="G39" s="309"/>
      <c r="H39" s="309"/>
      <c r="I39" s="309"/>
      <c r="J39" s="309"/>
      <c r="K39" s="309"/>
      <c r="L39" s="310"/>
      <c r="M39" s="308"/>
      <c r="N39" s="309"/>
      <c r="O39" s="309"/>
      <c r="P39" s="309"/>
      <c r="Q39" s="310"/>
      <c r="R39" s="308"/>
      <c r="S39" s="309"/>
      <c r="T39" s="309"/>
      <c r="U39" s="309"/>
      <c r="V39" s="310"/>
    </row>
    <row r="40" spans="1:22">
      <c r="A40" s="308"/>
      <c r="B40" s="309"/>
      <c r="C40" s="309"/>
      <c r="D40" s="309"/>
      <c r="E40" s="310"/>
      <c r="F40" s="308"/>
      <c r="G40" s="309"/>
      <c r="H40" s="309"/>
      <c r="I40" s="309"/>
      <c r="J40" s="309"/>
      <c r="K40" s="309"/>
      <c r="L40" s="310"/>
      <c r="M40" s="308"/>
      <c r="N40" s="309"/>
      <c r="O40" s="309"/>
      <c r="P40" s="309"/>
      <c r="Q40" s="310"/>
      <c r="R40" s="308"/>
      <c r="S40" s="309"/>
      <c r="T40" s="309"/>
      <c r="U40" s="309"/>
      <c r="V40" s="310"/>
    </row>
    <row r="41" spans="1:22" ht="13.5" thickBot="1">
      <c r="A41" s="311"/>
      <c r="B41" s="312"/>
      <c r="C41" s="312"/>
      <c r="D41" s="312"/>
      <c r="E41" s="313"/>
      <c r="F41" s="311"/>
      <c r="G41" s="312"/>
      <c r="H41" s="312"/>
      <c r="I41" s="312"/>
      <c r="J41" s="312"/>
      <c r="K41" s="312"/>
      <c r="L41" s="313"/>
      <c r="M41" s="311"/>
      <c r="N41" s="312"/>
      <c r="O41" s="312"/>
      <c r="P41" s="312"/>
      <c r="Q41" s="313"/>
      <c r="R41" s="311"/>
      <c r="S41" s="312"/>
      <c r="T41" s="312"/>
      <c r="U41" s="312"/>
      <c r="V41" s="313"/>
    </row>
    <row r="42" spans="1:22" ht="12.75" customHeight="1">
      <c r="A42" s="235" t="s">
        <v>241</v>
      </c>
      <c r="B42" s="230"/>
      <c r="C42" s="230"/>
      <c r="D42" s="230"/>
      <c r="E42" s="231"/>
      <c r="F42" s="235" t="s">
        <v>242</v>
      </c>
      <c r="G42" s="230"/>
      <c r="H42" s="230"/>
      <c r="I42" s="230"/>
      <c r="J42" s="230"/>
      <c r="K42" s="230"/>
      <c r="L42" s="231"/>
      <c r="M42" s="235" t="s">
        <v>243</v>
      </c>
      <c r="N42" s="230"/>
      <c r="O42" s="230"/>
      <c r="P42" s="230"/>
      <c r="Q42" s="231"/>
      <c r="R42" s="345" t="s">
        <v>244</v>
      </c>
      <c r="S42" s="346"/>
      <c r="T42" s="346"/>
      <c r="U42" s="346"/>
      <c r="V42" s="347"/>
    </row>
    <row r="43" spans="1:22">
      <c r="A43" s="236"/>
      <c r="B43" s="237"/>
      <c r="C43" s="237"/>
      <c r="D43" s="237"/>
      <c r="E43" s="238"/>
      <c r="F43" s="236"/>
      <c r="G43" s="237"/>
      <c r="H43" s="237"/>
      <c r="I43" s="237"/>
      <c r="J43" s="237"/>
      <c r="K43" s="237"/>
      <c r="L43" s="238"/>
      <c r="M43" s="236"/>
      <c r="N43" s="237"/>
      <c r="O43" s="237"/>
      <c r="P43" s="237"/>
      <c r="Q43" s="238"/>
      <c r="R43" s="348"/>
      <c r="S43" s="257"/>
      <c r="T43" s="257"/>
      <c r="U43" s="257"/>
      <c r="V43" s="262"/>
    </row>
    <row r="44" spans="1:22">
      <c r="A44" s="236"/>
      <c r="B44" s="237"/>
      <c r="C44" s="237"/>
      <c r="D44" s="237"/>
      <c r="E44" s="238"/>
      <c r="F44" s="236"/>
      <c r="G44" s="237"/>
      <c r="H44" s="237"/>
      <c r="I44" s="237"/>
      <c r="J44" s="237"/>
      <c r="K44" s="237"/>
      <c r="L44" s="238"/>
      <c r="M44" s="236"/>
      <c r="N44" s="237"/>
      <c r="O44" s="237"/>
      <c r="P44" s="237"/>
      <c r="Q44" s="238"/>
      <c r="R44" s="348"/>
      <c r="S44" s="257"/>
      <c r="T44" s="257"/>
      <c r="U44" s="257"/>
      <c r="V44" s="262"/>
    </row>
    <row r="45" spans="1:22">
      <c r="A45" s="236"/>
      <c r="B45" s="237"/>
      <c r="C45" s="237"/>
      <c r="D45" s="237"/>
      <c r="E45" s="238"/>
      <c r="F45" s="236"/>
      <c r="G45" s="237"/>
      <c r="H45" s="237"/>
      <c r="I45" s="237"/>
      <c r="J45" s="237"/>
      <c r="K45" s="237"/>
      <c r="L45" s="238"/>
      <c r="M45" s="236"/>
      <c r="N45" s="237"/>
      <c r="O45" s="237"/>
      <c r="P45" s="237"/>
      <c r="Q45" s="238"/>
      <c r="R45" s="348"/>
      <c r="S45" s="257"/>
      <c r="T45" s="257"/>
      <c r="U45" s="257"/>
      <c r="V45" s="262"/>
    </row>
    <row r="46" spans="1:22">
      <c r="A46" s="236"/>
      <c r="B46" s="237"/>
      <c r="C46" s="237"/>
      <c r="D46" s="237"/>
      <c r="E46" s="238"/>
      <c r="F46" s="236"/>
      <c r="G46" s="237"/>
      <c r="H46" s="237"/>
      <c r="I46" s="237"/>
      <c r="J46" s="237"/>
      <c r="K46" s="237"/>
      <c r="L46" s="238"/>
      <c r="M46" s="236"/>
      <c r="N46" s="237"/>
      <c r="O46" s="237"/>
      <c r="P46" s="237"/>
      <c r="Q46" s="238"/>
      <c r="R46" s="348"/>
      <c r="S46" s="257"/>
      <c r="T46" s="257"/>
      <c r="U46" s="257"/>
      <c r="V46" s="262"/>
    </row>
    <row r="47" spans="1:22" ht="25.5" customHeight="1" thickBot="1">
      <c r="A47" s="232"/>
      <c r="B47" s="233"/>
      <c r="C47" s="233"/>
      <c r="D47" s="233"/>
      <c r="E47" s="234"/>
      <c r="F47" s="232"/>
      <c r="G47" s="233"/>
      <c r="H47" s="233"/>
      <c r="I47" s="233"/>
      <c r="J47" s="233"/>
      <c r="K47" s="233"/>
      <c r="L47" s="234"/>
      <c r="M47" s="232"/>
      <c r="N47" s="233"/>
      <c r="O47" s="233"/>
      <c r="P47" s="233"/>
      <c r="Q47" s="234"/>
      <c r="R47" s="349"/>
      <c r="S47" s="259"/>
      <c r="T47" s="259"/>
      <c r="U47" s="259"/>
      <c r="V47" s="263"/>
    </row>
    <row r="48" spans="1:22" ht="18.75" customHeight="1">
      <c r="A48" s="235" t="s">
        <v>245</v>
      </c>
      <c r="B48" s="230"/>
      <c r="C48" s="230"/>
      <c r="D48" s="230"/>
      <c r="E48" s="231"/>
      <c r="F48" s="235" t="s">
        <v>246</v>
      </c>
      <c r="G48" s="230"/>
      <c r="H48" s="230"/>
      <c r="I48" s="230"/>
      <c r="J48" s="230"/>
      <c r="K48" s="230"/>
      <c r="L48" s="231"/>
      <c r="M48" s="235" t="s">
        <v>247</v>
      </c>
      <c r="N48" s="230"/>
      <c r="O48" s="230"/>
      <c r="P48" s="230"/>
      <c r="Q48" s="231"/>
      <c r="R48" s="345" t="s">
        <v>248</v>
      </c>
      <c r="S48" s="346"/>
      <c r="T48" s="346"/>
      <c r="U48" s="346"/>
      <c r="V48" s="347"/>
    </row>
    <row r="49" spans="1:26">
      <c r="A49" s="236"/>
      <c r="B49" s="237"/>
      <c r="C49" s="237"/>
      <c r="D49" s="237"/>
      <c r="E49" s="238"/>
      <c r="F49" s="236"/>
      <c r="G49" s="237"/>
      <c r="H49" s="237"/>
      <c r="I49" s="237"/>
      <c r="J49" s="237"/>
      <c r="K49" s="237"/>
      <c r="L49" s="238"/>
      <c r="M49" s="236"/>
      <c r="N49" s="237"/>
      <c r="O49" s="237"/>
      <c r="P49" s="237"/>
      <c r="Q49" s="238"/>
      <c r="R49" s="348"/>
      <c r="S49" s="257"/>
      <c r="T49" s="257"/>
      <c r="U49" s="257"/>
      <c r="V49" s="262"/>
    </row>
    <row r="50" spans="1:26">
      <c r="A50" s="236"/>
      <c r="B50" s="237"/>
      <c r="C50" s="237"/>
      <c r="D50" s="237"/>
      <c r="E50" s="238"/>
      <c r="F50" s="236"/>
      <c r="G50" s="237"/>
      <c r="H50" s="237"/>
      <c r="I50" s="237"/>
      <c r="J50" s="237"/>
      <c r="K50" s="237"/>
      <c r="L50" s="238"/>
      <c r="M50" s="236"/>
      <c r="N50" s="237"/>
      <c r="O50" s="237"/>
      <c r="P50" s="237"/>
      <c r="Q50" s="238"/>
      <c r="R50" s="348"/>
      <c r="S50" s="257"/>
      <c r="T50" s="257"/>
      <c r="U50" s="257"/>
      <c r="V50" s="262"/>
    </row>
    <row r="51" spans="1:26" ht="13.5" thickBot="1">
      <c r="A51" s="232"/>
      <c r="B51" s="233"/>
      <c r="C51" s="233"/>
      <c r="D51" s="233"/>
      <c r="E51" s="234"/>
      <c r="F51" s="232"/>
      <c r="G51" s="233"/>
      <c r="H51" s="233"/>
      <c r="I51" s="233"/>
      <c r="J51" s="233"/>
      <c r="K51" s="233"/>
      <c r="L51" s="234"/>
      <c r="M51" s="232"/>
      <c r="N51" s="233"/>
      <c r="O51" s="233"/>
      <c r="P51" s="233"/>
      <c r="Q51" s="234"/>
      <c r="R51" s="349"/>
      <c r="S51" s="259"/>
      <c r="T51" s="259"/>
      <c r="U51" s="259"/>
      <c r="V51" s="263"/>
    </row>
    <row r="52" spans="1:26" ht="12.75" customHeight="1">
      <c r="A52" s="235" t="s">
        <v>249</v>
      </c>
      <c r="B52" s="230"/>
      <c r="C52" s="230"/>
      <c r="D52" s="230"/>
      <c r="E52" s="231"/>
      <c r="F52" s="239" t="s">
        <v>250</v>
      </c>
      <c r="G52" s="240"/>
      <c r="H52" s="240"/>
      <c r="I52" s="240"/>
      <c r="J52" s="240"/>
      <c r="K52" s="240"/>
      <c r="L52" s="241"/>
      <c r="M52" s="235" t="s">
        <v>251</v>
      </c>
      <c r="N52" s="240"/>
      <c r="O52" s="240"/>
      <c r="P52" s="240"/>
      <c r="Q52" s="241"/>
      <c r="R52" s="239" t="s">
        <v>252</v>
      </c>
      <c r="S52" s="240"/>
      <c r="T52" s="240"/>
      <c r="U52" s="240"/>
      <c r="V52" s="241"/>
    </row>
    <row r="53" spans="1:26">
      <c r="A53" s="236"/>
      <c r="B53" s="237"/>
      <c r="C53" s="237"/>
      <c r="D53" s="237"/>
      <c r="E53" s="238"/>
      <c r="F53" s="242"/>
      <c r="G53" s="243"/>
      <c r="H53" s="243"/>
      <c r="I53" s="243"/>
      <c r="J53" s="243"/>
      <c r="K53" s="243"/>
      <c r="L53" s="244"/>
      <c r="M53" s="242"/>
      <c r="N53" s="243"/>
      <c r="O53" s="243"/>
      <c r="P53" s="243"/>
      <c r="Q53" s="244"/>
      <c r="R53" s="242"/>
      <c r="S53" s="243"/>
      <c r="T53" s="243"/>
      <c r="U53" s="243"/>
      <c r="V53" s="244"/>
    </row>
    <row r="54" spans="1:26">
      <c r="A54" s="236"/>
      <c r="B54" s="237"/>
      <c r="C54" s="237"/>
      <c r="D54" s="237"/>
      <c r="E54" s="238"/>
      <c r="F54" s="242"/>
      <c r="G54" s="243"/>
      <c r="H54" s="243"/>
      <c r="I54" s="243"/>
      <c r="J54" s="243"/>
      <c r="K54" s="243"/>
      <c r="L54" s="244"/>
      <c r="M54" s="242"/>
      <c r="N54" s="243"/>
      <c r="O54" s="243"/>
      <c r="P54" s="243"/>
      <c r="Q54" s="244"/>
      <c r="R54" s="242"/>
      <c r="S54" s="243"/>
      <c r="T54" s="243"/>
      <c r="U54" s="243"/>
      <c r="V54" s="244"/>
    </row>
    <row r="55" spans="1:26" ht="13.5" thickBot="1">
      <c r="A55" s="232"/>
      <c r="B55" s="233"/>
      <c r="C55" s="233"/>
      <c r="D55" s="233"/>
      <c r="E55" s="234"/>
      <c r="F55" s="341"/>
      <c r="G55" s="342"/>
      <c r="H55" s="342"/>
      <c r="I55" s="342"/>
      <c r="J55" s="342"/>
      <c r="K55" s="342"/>
      <c r="L55" s="343"/>
      <c r="M55" s="341"/>
      <c r="N55" s="342"/>
      <c r="O55" s="342"/>
      <c r="P55" s="342"/>
      <c r="Q55" s="343"/>
      <c r="R55" s="341"/>
      <c r="S55" s="342"/>
      <c r="T55" s="342"/>
      <c r="U55" s="342"/>
      <c r="V55" s="343"/>
    </row>
    <row r="56" spans="1:26" s="47" customFormat="1" ht="13.5" thickBot="1">
      <c r="A56" s="44" t="s">
        <v>201</v>
      </c>
      <c r="B56" s="45"/>
      <c r="C56" s="45"/>
      <c r="D56" s="45"/>
      <c r="E56" s="45"/>
      <c r="F56" s="245" t="s">
        <v>202</v>
      </c>
      <c r="G56" s="246"/>
      <c r="H56" s="246"/>
      <c r="I56" s="246"/>
      <c r="J56" s="246"/>
      <c r="K56" s="246"/>
      <c r="L56" s="247"/>
      <c r="M56" s="61"/>
      <c r="N56" s="62" t="s">
        <v>224</v>
      </c>
      <c r="O56" s="45"/>
      <c r="P56" s="45"/>
      <c r="Q56" s="45"/>
      <c r="R56" s="45"/>
      <c r="S56" s="45"/>
      <c r="T56" s="45"/>
      <c r="U56" s="45"/>
      <c r="V56" s="46"/>
    </row>
    <row r="57" spans="1:26" ht="12.75" customHeight="1">
      <c r="A57" s="248" t="s">
        <v>203</v>
      </c>
      <c r="B57" s="249"/>
      <c r="C57" s="249"/>
      <c r="D57" s="249"/>
      <c r="E57" s="249"/>
      <c r="F57" s="250"/>
      <c r="G57" s="251"/>
      <c r="H57" s="256" t="s">
        <v>204</v>
      </c>
      <c r="I57" s="257"/>
      <c r="J57" s="257"/>
      <c r="K57" s="257"/>
      <c r="L57" s="257"/>
      <c r="M57" s="333"/>
      <c r="N57" s="344" t="s">
        <v>225</v>
      </c>
      <c r="O57" s="260"/>
      <c r="P57" s="260"/>
      <c r="Q57" s="260"/>
      <c r="R57" s="260"/>
      <c r="S57" s="260"/>
      <c r="T57" s="260"/>
      <c r="U57" s="260"/>
      <c r="V57" s="261"/>
    </row>
    <row r="58" spans="1:26">
      <c r="A58" s="252"/>
      <c r="B58" s="250"/>
      <c r="C58" s="250"/>
      <c r="D58" s="250"/>
      <c r="E58" s="250"/>
      <c r="F58" s="250"/>
      <c r="G58" s="251"/>
      <c r="H58" s="256"/>
      <c r="I58" s="257"/>
      <c r="J58" s="257"/>
      <c r="K58" s="257"/>
      <c r="L58" s="257"/>
      <c r="M58" s="334"/>
      <c r="N58" s="256"/>
      <c r="O58" s="257"/>
      <c r="P58" s="257"/>
      <c r="Q58" s="257"/>
      <c r="R58" s="257"/>
      <c r="S58" s="257"/>
      <c r="T58" s="257"/>
      <c r="U58" s="257"/>
      <c r="V58" s="262"/>
    </row>
    <row r="59" spans="1:26">
      <c r="A59" s="252"/>
      <c r="B59" s="250"/>
      <c r="C59" s="250"/>
      <c r="D59" s="250"/>
      <c r="E59" s="250"/>
      <c r="F59" s="250"/>
      <c r="G59" s="251"/>
      <c r="H59" s="256"/>
      <c r="I59" s="257"/>
      <c r="J59" s="257"/>
      <c r="K59" s="257"/>
      <c r="L59" s="257"/>
      <c r="M59" s="334"/>
      <c r="N59" s="256"/>
      <c r="O59" s="257"/>
      <c r="P59" s="257"/>
      <c r="Q59" s="257"/>
      <c r="R59" s="257"/>
      <c r="S59" s="257"/>
      <c r="T59" s="257"/>
      <c r="U59" s="257"/>
      <c r="V59" s="262"/>
    </row>
    <row r="60" spans="1:26" ht="22.5" customHeight="1" thickBot="1">
      <c r="A60" s="253"/>
      <c r="B60" s="254"/>
      <c r="C60" s="254"/>
      <c r="D60" s="254"/>
      <c r="E60" s="254"/>
      <c r="F60" s="254"/>
      <c r="G60" s="255"/>
      <c r="H60" s="258"/>
      <c r="I60" s="259"/>
      <c r="J60" s="259"/>
      <c r="K60" s="259"/>
      <c r="L60" s="259"/>
      <c r="M60" s="335"/>
      <c r="N60" s="258"/>
      <c r="O60" s="259"/>
      <c r="P60" s="259"/>
      <c r="Q60" s="259"/>
      <c r="R60" s="259"/>
      <c r="S60" s="259"/>
      <c r="T60" s="259"/>
      <c r="U60" s="259"/>
      <c r="V60" s="263"/>
    </row>
    <row r="61" spans="1:26" s="52" customFormat="1">
      <c r="A61" s="48" t="s">
        <v>205</v>
      </c>
      <c r="B61" s="49"/>
      <c r="C61" s="49"/>
      <c r="D61" s="49"/>
      <c r="E61" s="66"/>
      <c r="F61" s="66"/>
      <c r="G61" s="67"/>
      <c r="H61" s="48" t="s">
        <v>206</v>
      </c>
      <c r="I61" s="49"/>
      <c r="J61" s="49"/>
      <c r="K61" s="49"/>
      <c r="L61" s="49"/>
      <c r="M61" s="49"/>
      <c r="N61" s="63"/>
      <c r="O61" s="48" t="s">
        <v>206</v>
      </c>
      <c r="P61" s="49"/>
      <c r="Q61" s="49"/>
      <c r="R61" s="49"/>
      <c r="S61" s="49"/>
      <c r="T61" s="49"/>
      <c r="U61" s="51"/>
      <c r="V61" s="50"/>
    </row>
    <row r="62" spans="1:26" s="52" customFormat="1" ht="13.5" thickBot="1">
      <c r="A62" s="68" t="s">
        <v>253</v>
      </c>
      <c r="B62" s="69"/>
      <c r="C62" s="69"/>
      <c r="D62" s="69"/>
      <c r="E62" s="69"/>
      <c r="F62" s="69"/>
      <c r="G62" s="70"/>
      <c r="H62" s="53" t="s">
        <v>208</v>
      </c>
      <c r="I62" s="54"/>
      <c r="J62" s="54"/>
      <c r="K62" s="54"/>
      <c r="L62" s="54"/>
      <c r="M62" s="54"/>
      <c r="N62" s="64"/>
      <c r="O62" s="53" t="s">
        <v>209</v>
      </c>
      <c r="P62" s="54"/>
      <c r="Q62" s="54"/>
      <c r="R62" s="54"/>
      <c r="S62" s="54"/>
      <c r="T62" s="54"/>
      <c r="U62" s="56"/>
      <c r="V62" s="55"/>
    </row>
    <row r="63" spans="1:26">
      <c r="A63" s="47"/>
      <c r="B63" s="47"/>
      <c r="C63" s="47"/>
      <c r="D63" s="47"/>
      <c r="E63" s="47"/>
      <c r="F63" s="47"/>
      <c r="G63" s="47"/>
      <c r="H63" s="47"/>
      <c r="I63" s="47"/>
      <c r="J63" s="47"/>
      <c r="K63" s="47"/>
      <c r="L63" s="47"/>
      <c r="M63" s="47"/>
      <c r="N63" s="47"/>
      <c r="O63" s="47"/>
      <c r="P63" s="47"/>
      <c r="Q63" s="47"/>
      <c r="R63" s="47"/>
      <c r="S63" s="47"/>
      <c r="T63" s="47"/>
      <c r="U63" s="47"/>
      <c r="V63" s="47"/>
    </row>
    <row r="64" spans="1:26">
      <c r="A64" s="47"/>
      <c r="B64" s="47"/>
      <c r="C64" s="47"/>
      <c r="D64" s="47"/>
      <c r="E64" s="47"/>
      <c r="F64" s="47"/>
      <c r="G64" s="47"/>
      <c r="H64" s="47"/>
      <c r="I64" s="47"/>
      <c r="J64" s="47"/>
      <c r="K64" s="47"/>
      <c r="L64" s="47"/>
      <c r="M64" s="47"/>
      <c r="N64" s="47"/>
      <c r="O64" s="47"/>
      <c r="P64" s="47"/>
      <c r="Q64" s="47"/>
      <c r="R64" s="47"/>
      <c r="S64" s="47"/>
      <c r="T64" s="47"/>
      <c r="U64" s="47"/>
      <c r="V64" s="47"/>
      <c r="Z64" s="3"/>
    </row>
    <row r="65" spans="1:34">
      <c r="A65" s="47"/>
      <c r="B65" s="47"/>
      <c r="C65" s="47"/>
      <c r="D65" s="47"/>
      <c r="E65" s="47"/>
      <c r="F65" s="47"/>
      <c r="G65" s="47"/>
      <c r="H65" s="47"/>
      <c r="I65" s="47"/>
      <c r="J65" s="47"/>
      <c r="K65" s="47"/>
      <c r="L65" s="47"/>
      <c r="M65" s="47"/>
      <c r="N65" s="47"/>
      <c r="O65" s="47"/>
      <c r="P65" s="47"/>
      <c r="Q65" s="47"/>
      <c r="R65" s="47"/>
      <c r="S65" s="47"/>
      <c r="T65" s="47"/>
      <c r="U65" s="47"/>
      <c r="V65" s="47"/>
    </row>
    <row r="66" spans="1:34">
      <c r="A66" s="47"/>
      <c r="B66" s="47"/>
      <c r="C66" s="57"/>
      <c r="D66" s="57"/>
      <c r="E66" s="57"/>
      <c r="F66" s="57"/>
      <c r="G66" s="57"/>
      <c r="H66" s="57"/>
      <c r="I66" s="57"/>
      <c r="J66" s="57"/>
      <c r="K66" s="57"/>
      <c r="L66" s="57"/>
      <c r="M66" s="57"/>
      <c r="N66" s="47"/>
      <c r="O66" s="47"/>
      <c r="P66" s="47"/>
      <c r="Q66" s="47"/>
      <c r="R66" s="47"/>
      <c r="S66" s="47"/>
      <c r="T66" s="47"/>
      <c r="U66" s="47"/>
      <c r="V66" s="47"/>
    </row>
    <row r="67" spans="1:34">
      <c r="A67" s="47"/>
      <c r="B67" s="47"/>
      <c r="C67" s="57"/>
      <c r="D67" s="57"/>
      <c r="E67" s="57"/>
      <c r="F67" s="57"/>
      <c r="G67" s="57"/>
      <c r="H67" s="57"/>
      <c r="I67" s="57"/>
      <c r="J67" s="57"/>
      <c r="K67" s="57"/>
      <c r="L67" s="57"/>
      <c r="M67" s="57"/>
      <c r="N67" s="47"/>
      <c r="O67" s="47"/>
      <c r="P67" s="47"/>
      <c r="Q67" s="47"/>
      <c r="R67" s="47"/>
      <c r="S67" s="47"/>
      <c r="T67" s="47"/>
      <c r="U67" s="47"/>
      <c r="V67" s="47"/>
    </row>
    <row r="68" spans="1:34">
      <c r="A68" s="47"/>
      <c r="B68" s="47"/>
      <c r="C68" s="57"/>
      <c r="D68" s="58"/>
      <c r="E68" s="58"/>
      <c r="F68" s="58"/>
      <c r="G68" s="58"/>
      <c r="H68" s="57"/>
      <c r="I68" s="57"/>
      <c r="J68" s="57"/>
      <c r="K68" s="57"/>
      <c r="L68" s="57"/>
      <c r="M68" s="57"/>
      <c r="N68" s="47"/>
      <c r="O68" s="47"/>
      <c r="P68" s="47"/>
      <c r="Q68" s="47"/>
      <c r="R68" s="47"/>
      <c r="S68" s="47"/>
      <c r="T68" s="47"/>
      <c r="U68" s="47"/>
      <c r="V68" s="47"/>
    </row>
    <row r="69" spans="1:34">
      <c r="A69" s="47"/>
      <c r="B69" s="47"/>
      <c r="C69" s="57"/>
      <c r="D69" s="58"/>
      <c r="E69" s="58"/>
      <c r="F69" s="58"/>
      <c r="G69" s="58"/>
      <c r="H69" s="57"/>
      <c r="I69" s="58"/>
      <c r="J69" s="58"/>
      <c r="K69" s="58"/>
      <c r="L69" s="58"/>
      <c r="M69" s="57"/>
      <c r="N69" s="47"/>
      <c r="O69" s="47"/>
      <c r="P69" s="47"/>
      <c r="Q69" s="47"/>
      <c r="R69" s="47"/>
      <c r="S69" s="47"/>
      <c r="T69" s="47"/>
      <c r="U69" s="47"/>
      <c r="V69" s="47"/>
    </row>
    <row r="70" spans="1:34">
      <c r="A70" s="47"/>
      <c r="B70" s="59"/>
      <c r="C70" s="59"/>
      <c r="D70" s="58"/>
      <c r="E70" s="58"/>
      <c r="F70" s="58"/>
      <c r="G70" s="58"/>
      <c r="H70" s="59"/>
      <c r="I70" s="58"/>
      <c r="J70" s="58"/>
      <c r="K70" s="58"/>
      <c r="L70" s="58"/>
      <c r="M70" s="59"/>
      <c r="N70" s="59"/>
      <c r="O70" s="59"/>
      <c r="P70" s="59" t="str">
        <f>LOWER(M77:T77)</f>
        <v/>
      </c>
      <c r="Q70" s="59"/>
      <c r="R70" s="59"/>
      <c r="S70" s="59"/>
      <c r="T70" s="59"/>
      <c r="U70" s="59"/>
      <c r="V70" s="59"/>
      <c r="W70" s="59"/>
      <c r="X70" s="59"/>
      <c r="Y70" s="59"/>
      <c r="Z70" s="59"/>
      <c r="AA70" s="59"/>
      <c r="AB70" s="59"/>
      <c r="AC70" s="59"/>
      <c r="AD70" s="59"/>
      <c r="AE70" s="59"/>
      <c r="AF70" s="59"/>
      <c r="AG70" s="59"/>
      <c r="AH70" s="59"/>
    </row>
    <row r="71" spans="1:34">
      <c r="A71" s="47"/>
      <c r="B71" s="59"/>
      <c r="C71" s="59"/>
      <c r="D71" s="58"/>
      <c r="E71" s="58"/>
      <c r="F71" s="58"/>
      <c r="G71" s="58"/>
      <c r="H71" s="59"/>
      <c r="I71" s="58"/>
      <c r="J71" s="58"/>
      <c r="K71" s="58"/>
      <c r="L71" s="58"/>
      <c r="M71" s="59"/>
      <c r="N71" s="59"/>
      <c r="O71" s="59"/>
      <c r="P71" s="59"/>
      <c r="Q71" s="59"/>
      <c r="R71" s="59"/>
      <c r="S71" s="59"/>
      <c r="T71" s="59"/>
      <c r="U71" s="59"/>
      <c r="V71" s="59"/>
      <c r="W71" s="59"/>
      <c r="X71" s="59"/>
      <c r="Y71" s="59"/>
      <c r="Z71" s="59"/>
      <c r="AA71" s="59"/>
      <c r="AB71" s="59"/>
      <c r="AC71" s="59"/>
      <c r="AD71" s="59"/>
      <c r="AE71" s="59"/>
      <c r="AF71" s="59"/>
      <c r="AG71" s="59"/>
      <c r="AH71" s="59"/>
    </row>
    <row r="72" spans="1:34" ht="12.75" customHeight="1">
      <c r="A72" s="47"/>
      <c r="B72" s="59"/>
      <c r="C72" s="59"/>
      <c r="D72" s="58"/>
      <c r="E72" s="58"/>
      <c r="F72" s="58"/>
      <c r="G72" s="58"/>
      <c r="H72" s="59"/>
      <c r="I72" s="58"/>
      <c r="J72" s="58"/>
      <c r="K72" s="58"/>
      <c r="L72" s="58"/>
      <c r="M72" s="59"/>
      <c r="N72" s="59"/>
      <c r="O72" s="59"/>
      <c r="P72" s="59"/>
      <c r="Q72" s="59"/>
      <c r="R72" s="59"/>
      <c r="S72" s="59"/>
      <c r="T72" s="59"/>
      <c r="U72" s="59"/>
      <c r="V72" s="59"/>
      <c r="W72" s="59"/>
      <c r="X72" s="59"/>
      <c r="Y72" s="59"/>
      <c r="Z72" s="59"/>
      <c r="AA72" s="59"/>
      <c r="AB72" s="59"/>
      <c r="AC72" s="59"/>
      <c r="AD72" s="59"/>
      <c r="AE72" s="59"/>
      <c r="AF72" s="59"/>
      <c r="AG72" s="59"/>
      <c r="AH72" s="59"/>
    </row>
    <row r="73" spans="1:34">
      <c r="A73" s="47"/>
      <c r="B73" s="59"/>
      <c r="C73" s="59"/>
      <c r="D73" s="59"/>
      <c r="E73" s="59"/>
      <c r="F73" s="59"/>
      <c r="G73" s="59"/>
      <c r="H73" s="59"/>
      <c r="I73" s="58"/>
      <c r="J73" s="58"/>
      <c r="K73" s="58"/>
      <c r="L73" s="58" t="str">
        <f>LOWER(M77)</f>
        <v/>
      </c>
      <c r="M73" s="59"/>
      <c r="N73" s="59"/>
      <c r="O73" s="59"/>
      <c r="P73" s="59"/>
      <c r="Q73" s="59"/>
      <c r="R73" s="59"/>
      <c r="S73" s="59"/>
      <c r="T73" s="59"/>
      <c r="U73" s="59"/>
      <c r="V73" s="59"/>
      <c r="W73" s="59"/>
      <c r="X73" s="59"/>
      <c r="Y73" s="59"/>
      <c r="Z73" s="59"/>
      <c r="AA73" s="59"/>
      <c r="AB73" s="59"/>
      <c r="AC73" s="59"/>
      <c r="AD73" s="59"/>
      <c r="AE73" s="59"/>
      <c r="AF73" s="59"/>
      <c r="AG73" s="59"/>
      <c r="AH73" s="59"/>
    </row>
    <row r="74" spans="1:34">
      <c r="A74" s="47"/>
      <c r="B74" s="59"/>
      <c r="C74" s="59"/>
      <c r="D74" s="60"/>
      <c r="E74" s="60"/>
      <c r="F74" s="60"/>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row>
    <row r="75" spans="1:34">
      <c r="A75" s="47"/>
      <c r="B75" s="59"/>
      <c r="C75" s="59"/>
      <c r="D75" s="60"/>
      <c r="E75" s="60"/>
      <c r="F75" s="60"/>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row>
    <row r="76" spans="1:34" ht="12.75" customHeight="1" thickBot="1">
      <c r="A76" s="47"/>
      <c r="B76" s="59"/>
      <c r="C76" s="59"/>
      <c r="D76" s="60"/>
      <c r="E76" s="60"/>
      <c r="F76" s="60"/>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row>
    <row r="77" spans="1:34" ht="12.75" customHeight="1" thickBot="1">
      <c r="A77" s="47"/>
      <c r="B77" s="59"/>
      <c r="C77" s="59"/>
      <c r="D77" s="60"/>
      <c r="E77" s="60"/>
      <c r="F77" s="60"/>
      <c r="G77" s="59"/>
      <c r="H77" s="59"/>
      <c r="I77" s="59"/>
      <c r="J77" s="59"/>
      <c r="K77" s="59"/>
      <c r="L77" s="59"/>
      <c r="M77" s="337"/>
      <c r="N77" s="264"/>
      <c r="O77" s="264"/>
      <c r="P77" s="264"/>
      <c r="Q77" s="264"/>
      <c r="R77" s="264"/>
      <c r="S77" s="264"/>
      <c r="T77" s="265"/>
      <c r="U77" s="59"/>
      <c r="V77" s="59"/>
      <c r="W77" s="59"/>
      <c r="X77" s="59"/>
      <c r="Y77" s="59"/>
      <c r="Z77" s="59"/>
      <c r="AA77" s="59"/>
      <c r="AB77" s="59"/>
      <c r="AC77" s="59"/>
      <c r="AD77" s="59"/>
      <c r="AE77" s="59"/>
      <c r="AF77" s="59"/>
      <c r="AG77" s="59"/>
      <c r="AH77" s="59"/>
    </row>
    <row r="78" spans="1:34">
      <c r="A78" s="47"/>
      <c r="B78" s="59"/>
      <c r="C78" s="59"/>
      <c r="D78" s="60"/>
      <c r="E78" s="60"/>
      <c r="F78" s="60"/>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row>
    <row r="79" spans="1:34">
      <c r="A79" s="47"/>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row>
    <row r="80" spans="1:34" ht="14.25" customHeight="1">
      <c r="A80" s="47"/>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row>
    <row r="81" spans="1:34" ht="14.25" customHeight="1">
      <c r="A81" s="47"/>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row>
    <row r="82" spans="1:34">
      <c r="A82" s="47"/>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row>
    <row r="83" spans="1:34">
      <c r="A83" s="47"/>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row>
    <row r="84" spans="1:34">
      <c r="A84" s="47"/>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row>
    <row r="85" spans="1:34">
      <c r="A85" s="47"/>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row>
    <row r="86" spans="1:34">
      <c r="A86" s="47"/>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row>
    <row r="87" spans="1:34">
      <c r="A87" s="47"/>
      <c r="B87" s="47"/>
      <c r="C87" s="47"/>
      <c r="D87" s="47"/>
      <c r="E87" s="47"/>
      <c r="F87" s="47"/>
      <c r="G87" s="47"/>
      <c r="H87" s="47"/>
      <c r="I87" s="47"/>
      <c r="J87" s="47"/>
      <c r="K87" s="47"/>
      <c r="L87" s="47"/>
      <c r="M87" s="47"/>
      <c r="N87" s="47"/>
      <c r="O87" s="47"/>
      <c r="P87" s="47"/>
      <c r="Q87" s="47"/>
      <c r="R87" s="47"/>
      <c r="S87" s="47"/>
      <c r="T87" s="47"/>
      <c r="U87" s="47"/>
      <c r="V87" s="47"/>
    </row>
    <row r="88" spans="1:34">
      <c r="A88" s="47"/>
      <c r="B88" s="47"/>
      <c r="C88" s="47"/>
      <c r="D88" s="47"/>
      <c r="E88" s="47"/>
      <c r="F88" s="47"/>
      <c r="G88" s="47"/>
      <c r="H88" s="47"/>
      <c r="I88" s="47"/>
      <c r="J88" s="47"/>
      <c r="K88" s="47"/>
      <c r="L88" s="47"/>
      <c r="M88" s="47"/>
      <c r="N88" s="47"/>
      <c r="O88" s="47"/>
      <c r="P88" s="47"/>
      <c r="Q88" s="47"/>
      <c r="R88" s="47"/>
      <c r="S88" s="47"/>
      <c r="T88" s="47"/>
      <c r="U88" s="47"/>
      <c r="V88" s="47"/>
    </row>
    <row r="89" spans="1:34">
      <c r="A89" s="47"/>
      <c r="B89" s="47"/>
      <c r="C89" s="47"/>
      <c r="D89" s="47"/>
      <c r="E89" s="47"/>
      <c r="F89" s="47"/>
      <c r="G89" s="47"/>
      <c r="H89" s="47"/>
      <c r="I89" s="47"/>
      <c r="J89" s="47"/>
      <c r="K89" s="47"/>
      <c r="L89" s="47"/>
      <c r="M89" s="47"/>
      <c r="N89" s="47"/>
      <c r="O89" s="47"/>
      <c r="P89" s="47"/>
      <c r="Q89" s="47"/>
      <c r="R89" s="47"/>
      <c r="S89" s="47"/>
      <c r="T89" s="47"/>
      <c r="U89" s="47"/>
      <c r="V89" s="47"/>
    </row>
    <row r="90" spans="1:34">
      <c r="A90" s="47"/>
      <c r="B90" s="47"/>
      <c r="C90" s="47"/>
      <c r="D90" s="47"/>
      <c r="E90" s="47"/>
      <c r="F90" s="47"/>
      <c r="G90" s="47"/>
      <c r="H90" s="47"/>
      <c r="I90" s="47"/>
      <c r="J90" s="47"/>
      <c r="K90" s="47"/>
      <c r="L90" s="47"/>
      <c r="M90" s="47"/>
      <c r="N90" s="47"/>
      <c r="O90" s="47"/>
      <c r="P90" s="47"/>
      <c r="Q90" s="47"/>
      <c r="R90" s="47"/>
      <c r="S90" s="47"/>
      <c r="T90" s="47"/>
      <c r="U90" s="47"/>
      <c r="V90" s="47"/>
    </row>
    <row r="91" spans="1:34">
      <c r="A91" s="47"/>
      <c r="B91" s="47"/>
      <c r="C91" s="47"/>
      <c r="D91" s="47"/>
      <c r="E91" s="47"/>
      <c r="F91" s="47"/>
      <c r="G91" s="47"/>
      <c r="H91" s="47"/>
      <c r="I91" s="47"/>
      <c r="J91" s="47"/>
      <c r="K91" s="47"/>
      <c r="L91" s="47"/>
      <c r="M91" s="47"/>
      <c r="N91" s="47"/>
      <c r="O91" s="47"/>
      <c r="P91" s="47"/>
      <c r="Q91" s="47"/>
      <c r="R91" s="47"/>
      <c r="S91" s="47"/>
      <c r="T91" s="47"/>
      <c r="U91" s="47"/>
      <c r="V91" s="47"/>
    </row>
    <row r="92" spans="1:34">
      <c r="A92" s="47"/>
      <c r="B92" s="47"/>
      <c r="C92" s="47"/>
      <c r="D92" s="47"/>
      <c r="E92" s="47"/>
      <c r="F92" s="47"/>
      <c r="G92" s="47"/>
      <c r="H92" s="47"/>
      <c r="I92" s="47"/>
      <c r="J92" s="47"/>
      <c r="K92" s="47"/>
      <c r="L92" s="47"/>
      <c r="M92" s="47"/>
      <c r="N92" s="47"/>
      <c r="O92" s="47"/>
      <c r="P92" s="47"/>
      <c r="Q92" s="47"/>
      <c r="R92" s="47"/>
      <c r="S92" s="47"/>
      <c r="T92" s="47"/>
      <c r="U92" s="47"/>
      <c r="V92" s="47"/>
    </row>
    <row r="93" spans="1:34">
      <c r="A93" s="47"/>
      <c r="B93" s="47"/>
      <c r="C93" s="47"/>
      <c r="D93" s="47"/>
      <c r="E93" s="47"/>
      <c r="F93" s="47"/>
      <c r="G93" s="47"/>
      <c r="H93" s="47"/>
      <c r="I93" s="47"/>
      <c r="J93" s="47"/>
      <c r="K93" s="47"/>
      <c r="L93" s="47"/>
      <c r="M93" s="47"/>
      <c r="N93" s="47"/>
      <c r="O93" s="47"/>
      <c r="P93" s="47"/>
      <c r="Q93" s="47"/>
      <c r="R93" s="47"/>
      <c r="S93" s="47"/>
      <c r="T93" s="47"/>
      <c r="U93" s="47"/>
      <c r="V93" s="47"/>
    </row>
    <row r="94" spans="1:34">
      <c r="A94" s="47"/>
      <c r="B94" s="47"/>
      <c r="C94" s="47"/>
      <c r="D94" s="47"/>
      <c r="E94" s="47"/>
      <c r="F94" s="47"/>
      <c r="G94" s="47"/>
      <c r="H94" s="47"/>
      <c r="I94" s="47"/>
      <c r="J94" s="47"/>
      <c r="K94" s="47"/>
      <c r="L94" s="47"/>
      <c r="M94" s="47"/>
      <c r="N94" s="47"/>
      <c r="O94" s="47"/>
      <c r="P94" s="47"/>
      <c r="Q94" s="47"/>
      <c r="R94" s="47"/>
      <c r="S94" s="47"/>
      <c r="T94" s="47"/>
      <c r="U94" s="47"/>
      <c r="V94" s="47"/>
    </row>
    <row r="95" spans="1:34" ht="14.25">
      <c r="A95" s="47"/>
      <c r="B95" s="47"/>
      <c r="C95" s="47"/>
      <c r="D95" s="47"/>
      <c r="E95" s="47"/>
      <c r="F95" s="47"/>
      <c r="G95" s="47"/>
      <c r="H95" s="47"/>
      <c r="I95" s="47"/>
      <c r="J95" s="47"/>
      <c r="K95" s="47"/>
      <c r="L95" s="47"/>
      <c r="M95" s="47"/>
      <c r="N95" s="47"/>
      <c r="O95" s="47"/>
      <c r="P95" s="266"/>
      <c r="Q95" s="267"/>
      <c r="R95" s="267"/>
      <c r="S95" s="267"/>
      <c r="T95" s="267"/>
      <c r="U95" s="267"/>
      <c r="V95" s="267"/>
      <c r="W95" s="267"/>
      <c r="X95" s="267"/>
      <c r="Y95" s="267"/>
      <c r="Z95" s="267"/>
      <c r="AA95" s="267"/>
      <c r="AB95" s="267"/>
      <c r="AC95" s="267"/>
      <c r="AD95" s="267"/>
      <c r="AE95" s="268"/>
    </row>
    <row r="96" spans="1:34" ht="13.5" thickBot="1">
      <c r="A96" s="47"/>
      <c r="B96" s="47"/>
      <c r="C96" s="47"/>
      <c r="D96" s="47"/>
      <c r="E96" s="47"/>
      <c r="F96" s="47"/>
      <c r="G96" s="47"/>
      <c r="H96" s="47"/>
      <c r="I96" s="47"/>
      <c r="J96" s="47"/>
      <c r="K96" s="47"/>
      <c r="L96" s="47"/>
      <c r="M96" s="47"/>
      <c r="N96" s="47"/>
      <c r="O96" s="47"/>
      <c r="P96" s="47"/>
      <c r="Q96" s="47"/>
      <c r="R96" s="47"/>
      <c r="S96" s="47"/>
      <c r="T96" s="47"/>
      <c r="U96" s="47"/>
      <c r="V96" s="47"/>
    </row>
    <row r="97" spans="1:22">
      <c r="A97" s="47"/>
      <c r="B97" s="47"/>
      <c r="C97" s="47"/>
      <c r="D97" s="47"/>
      <c r="E97" s="47"/>
      <c r="F97" s="269"/>
      <c r="G97" s="270"/>
      <c r="H97" s="270"/>
      <c r="I97" s="270"/>
      <c r="J97" s="270"/>
      <c r="K97" s="270"/>
      <c r="L97" s="271"/>
      <c r="M97" s="47"/>
      <c r="N97" s="47"/>
      <c r="O97" s="47"/>
      <c r="P97" s="47"/>
      <c r="Q97" s="47"/>
      <c r="R97" s="47"/>
      <c r="S97" s="47"/>
      <c r="T97" s="47"/>
      <c r="U97" s="47"/>
      <c r="V97" s="47"/>
    </row>
    <row r="98" spans="1:22">
      <c r="A98" s="47"/>
      <c r="B98" s="47"/>
      <c r="C98" s="47"/>
      <c r="D98" s="47"/>
      <c r="E98" s="47"/>
      <c r="F98" s="272"/>
      <c r="G98" s="273"/>
      <c r="H98" s="273"/>
      <c r="I98" s="273"/>
      <c r="J98" s="273"/>
      <c r="K98" s="273"/>
      <c r="L98" s="274"/>
      <c r="M98" s="47"/>
      <c r="N98" s="47"/>
      <c r="O98" s="47"/>
      <c r="P98" s="47"/>
      <c r="Q98" s="47"/>
      <c r="R98" s="47"/>
      <c r="S98" s="47"/>
      <c r="T98" s="47"/>
      <c r="U98" s="47"/>
      <c r="V98" s="47"/>
    </row>
    <row r="99" spans="1:22">
      <c r="A99" s="47"/>
      <c r="B99" s="47"/>
      <c r="C99" s="47"/>
      <c r="D99" s="47"/>
      <c r="E99" s="47"/>
      <c r="F99" s="272"/>
      <c r="G99" s="273"/>
      <c r="H99" s="273"/>
      <c r="I99" s="273"/>
      <c r="J99" s="273"/>
      <c r="K99" s="273"/>
      <c r="L99" s="274"/>
      <c r="M99" s="47"/>
      <c r="N99" s="47"/>
      <c r="O99" s="47"/>
      <c r="P99" s="47"/>
      <c r="Q99" s="47"/>
      <c r="R99" s="47"/>
      <c r="S99" s="47"/>
      <c r="T99" s="47"/>
      <c r="U99" s="47"/>
      <c r="V99" s="47"/>
    </row>
    <row r="100" spans="1:22">
      <c r="A100" s="47"/>
      <c r="B100" s="47"/>
      <c r="C100" s="47"/>
      <c r="D100" s="47"/>
      <c r="E100" s="47"/>
      <c r="F100" s="272"/>
      <c r="G100" s="273"/>
      <c r="H100" s="273"/>
      <c r="I100" s="273"/>
      <c r="J100" s="273"/>
      <c r="K100" s="273"/>
      <c r="L100" s="274"/>
      <c r="M100" s="47"/>
      <c r="N100" s="47"/>
      <c r="O100" s="47"/>
      <c r="P100" s="47"/>
      <c r="Q100" s="47"/>
      <c r="R100" s="47"/>
      <c r="S100" s="47"/>
      <c r="T100" s="47"/>
      <c r="U100" s="47"/>
      <c r="V100" s="47"/>
    </row>
    <row r="101" spans="1:22" ht="13.5" thickBot="1">
      <c r="A101" s="47"/>
      <c r="B101" s="47"/>
      <c r="C101" s="47"/>
      <c r="D101" s="47"/>
      <c r="E101" s="47"/>
      <c r="F101" s="275"/>
      <c r="G101" s="276"/>
      <c r="H101" s="276"/>
      <c r="I101" s="276"/>
      <c r="J101" s="276"/>
      <c r="K101" s="276"/>
      <c r="L101" s="277"/>
      <c r="M101" s="47"/>
      <c r="N101" s="47"/>
      <c r="O101" s="47"/>
      <c r="P101" s="47"/>
      <c r="Q101" s="47"/>
      <c r="R101" s="47"/>
      <c r="S101" s="47"/>
      <c r="T101" s="47"/>
      <c r="U101" s="47"/>
      <c r="V101" s="47"/>
    </row>
    <row r="102" spans="1:22" ht="13.5" thickBot="1">
      <c r="A102" s="47"/>
      <c r="B102" s="47"/>
      <c r="C102" s="47"/>
      <c r="D102" s="47"/>
      <c r="E102" s="47"/>
      <c r="F102" s="47"/>
      <c r="G102" s="47"/>
      <c r="H102" s="47"/>
      <c r="I102" s="47"/>
      <c r="J102" s="47"/>
      <c r="K102" s="47"/>
      <c r="L102" s="47"/>
      <c r="M102" s="47"/>
      <c r="N102" s="47"/>
      <c r="O102" s="47"/>
      <c r="P102" s="47"/>
      <c r="Q102" s="47"/>
      <c r="R102" s="47"/>
      <c r="S102" s="47"/>
      <c r="T102" s="47"/>
      <c r="U102" s="47"/>
      <c r="V102" s="47"/>
    </row>
    <row r="103" spans="1:22">
      <c r="A103" s="47"/>
      <c r="B103" s="47"/>
      <c r="C103" s="47"/>
      <c r="D103" s="47"/>
      <c r="E103" s="220"/>
      <c r="F103" s="221"/>
      <c r="G103" s="221"/>
      <c r="H103" s="221"/>
      <c r="I103" s="221"/>
      <c r="J103" s="221"/>
      <c r="K103" s="222"/>
      <c r="L103" s="47"/>
      <c r="M103" s="47"/>
      <c r="N103" s="47"/>
      <c r="O103" s="47"/>
      <c r="P103" s="47"/>
      <c r="Q103" s="47"/>
      <c r="R103" s="47"/>
      <c r="S103" s="47"/>
      <c r="T103" s="47"/>
      <c r="U103" s="47"/>
      <c r="V103" s="47"/>
    </row>
    <row r="104" spans="1:22">
      <c r="A104" s="47"/>
      <c r="B104" s="47"/>
      <c r="C104" s="47"/>
      <c r="D104" s="47"/>
      <c r="E104" s="223"/>
      <c r="F104" s="224"/>
      <c r="G104" s="224"/>
      <c r="H104" s="224"/>
      <c r="I104" s="224"/>
      <c r="J104" s="224"/>
      <c r="K104" s="225"/>
      <c r="L104" s="47"/>
      <c r="M104" s="47"/>
      <c r="N104" s="47"/>
      <c r="O104" s="47"/>
      <c r="P104" s="47"/>
      <c r="Q104" s="47"/>
      <c r="R104" s="47"/>
      <c r="S104" s="47"/>
      <c r="T104" s="47"/>
      <c r="U104" s="47"/>
      <c r="V104" s="47"/>
    </row>
    <row r="105" spans="1:22">
      <c r="E105" s="223"/>
      <c r="F105" s="224"/>
      <c r="G105" s="224"/>
      <c r="H105" s="224"/>
      <c r="I105" s="224"/>
      <c r="J105" s="224"/>
      <c r="K105" s="225"/>
      <c r="L105" s="47"/>
      <c r="M105" s="47"/>
      <c r="N105" s="47"/>
    </row>
    <row r="106" spans="1:22">
      <c r="E106" s="223"/>
      <c r="F106" s="224"/>
      <c r="G106" s="224"/>
      <c r="H106" s="224"/>
      <c r="I106" s="224"/>
      <c r="J106" s="224"/>
      <c r="K106" s="225"/>
      <c r="L106" s="47"/>
      <c r="M106" s="47"/>
      <c r="N106" s="47"/>
    </row>
    <row r="107" spans="1:22" ht="13.5" thickBot="1">
      <c r="E107" s="226"/>
      <c r="F107" s="227"/>
      <c r="G107" s="227"/>
      <c r="H107" s="227"/>
      <c r="I107" s="227"/>
      <c r="J107" s="227"/>
      <c r="K107" s="228"/>
      <c r="L107" s="47"/>
      <c r="M107" s="47"/>
      <c r="N107" s="47"/>
    </row>
    <row r="108" spans="1:22">
      <c r="L108" s="47"/>
      <c r="M108" s="47"/>
      <c r="N108" s="47"/>
    </row>
    <row r="109" spans="1:22">
      <c r="L109" s="47"/>
      <c r="M109" s="47"/>
      <c r="N109" s="47"/>
    </row>
    <row r="110" spans="1:22">
      <c r="L110" s="47"/>
      <c r="M110" s="47"/>
      <c r="N110" s="47"/>
    </row>
    <row r="111" spans="1:22">
      <c r="L111" s="47"/>
      <c r="M111" s="47"/>
      <c r="N111" s="47"/>
    </row>
    <row r="112" spans="1:22">
      <c r="L112" s="47"/>
      <c r="M112" s="47"/>
      <c r="N112" s="47"/>
    </row>
    <row r="113" spans="12:14">
      <c r="L113" s="47"/>
      <c r="M113" s="47"/>
      <c r="N113" s="47"/>
    </row>
    <row r="114" spans="12:14">
      <c r="L114" s="47"/>
      <c r="M114" s="47"/>
      <c r="N114" s="47"/>
    </row>
    <row r="115" spans="12:14">
      <c r="L115" s="47"/>
      <c r="M115" s="47"/>
      <c r="N115" s="47"/>
    </row>
    <row r="116" spans="12:14">
      <c r="L116" s="47"/>
      <c r="M116" s="47"/>
      <c r="N116" s="47"/>
    </row>
    <row r="117" spans="12:14">
      <c r="L117" s="47"/>
      <c r="M117" s="47"/>
      <c r="N117" s="47"/>
    </row>
    <row r="118" spans="12:14">
      <c r="L118" s="47"/>
      <c r="M118" s="47"/>
      <c r="N118" s="47"/>
    </row>
    <row r="119" spans="12:14">
      <c r="L119" s="47"/>
      <c r="M119" s="47"/>
      <c r="N119" s="47"/>
    </row>
    <row r="120" spans="12:14">
      <c r="L120" s="47"/>
      <c r="M120" s="47"/>
      <c r="N120" s="47"/>
    </row>
    <row r="121" spans="12:14">
      <c r="L121" s="47"/>
      <c r="M121" s="47"/>
      <c r="N121" s="47"/>
    </row>
    <row r="122" spans="12:14">
      <c r="L122" s="47"/>
      <c r="M122" s="47"/>
      <c r="N122" s="47"/>
    </row>
    <row r="123" spans="12:14">
      <c r="L123" s="47"/>
      <c r="M123" s="47"/>
      <c r="N123" s="47"/>
    </row>
    <row r="124" spans="12:14">
      <c r="L124" s="47"/>
      <c r="M124" s="47"/>
      <c r="N124" s="47"/>
    </row>
    <row r="125" spans="12:14">
      <c r="L125" s="47"/>
      <c r="M125" s="47"/>
      <c r="N125" s="47"/>
    </row>
    <row r="126" spans="12:14">
      <c r="L126" s="47"/>
      <c r="M126" s="47"/>
      <c r="N126" s="47"/>
    </row>
    <row r="127" spans="12:14">
      <c r="L127" s="47"/>
      <c r="M127" s="47"/>
      <c r="N127" s="47"/>
    </row>
    <row r="128" spans="12:14">
      <c r="L128" s="47"/>
      <c r="M128" s="47"/>
      <c r="N128" s="47"/>
    </row>
    <row r="129" spans="12:14">
      <c r="L129" s="47"/>
      <c r="M129" s="47"/>
      <c r="N129" s="47"/>
    </row>
    <row r="130" spans="12:14">
      <c r="L130" s="47"/>
      <c r="M130" s="47"/>
      <c r="N130" s="47"/>
    </row>
    <row r="131" spans="12:14">
      <c r="L131" s="47"/>
      <c r="M131" s="47"/>
      <c r="N131" s="47"/>
    </row>
    <row r="132" spans="12:14">
      <c r="L132" s="47"/>
      <c r="M132" s="47"/>
      <c r="N132" s="47"/>
    </row>
    <row r="133" spans="12:14">
      <c r="L133" s="47"/>
      <c r="M133" s="47"/>
      <c r="N133" s="47"/>
    </row>
    <row r="134" spans="12:14">
      <c r="L134" s="47"/>
      <c r="M134" s="47"/>
      <c r="N134" s="47"/>
    </row>
    <row r="135" spans="12:14">
      <c r="L135" s="47"/>
      <c r="M135" s="47"/>
      <c r="N135" s="47"/>
    </row>
    <row r="136" spans="12:14">
      <c r="L136" s="47"/>
      <c r="M136" s="47"/>
      <c r="N136" s="47"/>
    </row>
    <row r="137" spans="12:14">
      <c r="L137" s="47"/>
      <c r="M137" s="47"/>
      <c r="N137" s="47"/>
    </row>
    <row r="138" spans="12:14">
      <c r="L138" s="47"/>
      <c r="M138" s="47"/>
      <c r="N138" s="47"/>
    </row>
    <row r="139" spans="12:14">
      <c r="L139" s="47"/>
      <c r="M139" s="47"/>
      <c r="N139" s="47"/>
    </row>
    <row r="140" spans="12:14">
      <c r="L140" s="47"/>
      <c r="M140" s="47"/>
      <c r="N140" s="47"/>
    </row>
    <row r="141" spans="12:14">
      <c r="L141" s="47"/>
      <c r="M141" s="47"/>
      <c r="N141" s="47"/>
    </row>
    <row r="142" spans="12:14">
      <c r="L142" s="47"/>
      <c r="M142" s="47"/>
      <c r="N142" s="47"/>
    </row>
    <row r="143" spans="12:14">
      <c r="L143" s="47"/>
      <c r="M143" s="47"/>
      <c r="N143" s="47"/>
    </row>
    <row r="144" spans="12:14">
      <c r="L144" s="47"/>
      <c r="M144" s="47"/>
      <c r="N144" s="47"/>
    </row>
    <row r="145" spans="12:14">
      <c r="L145" s="47"/>
      <c r="M145" s="47"/>
      <c r="N145" s="47"/>
    </row>
    <row r="146" spans="12:14">
      <c r="L146" s="47"/>
      <c r="M146" s="47"/>
      <c r="N146" s="47"/>
    </row>
    <row r="147" spans="12:14">
      <c r="L147" s="47"/>
      <c r="M147" s="47"/>
      <c r="N147" s="47"/>
    </row>
    <row r="148" spans="12:14">
      <c r="L148" s="47"/>
      <c r="M148" s="47"/>
      <c r="N148" s="47"/>
    </row>
    <row r="149" spans="12:14">
      <c r="L149" s="47"/>
      <c r="M149" s="47"/>
      <c r="N149" s="47"/>
    </row>
    <row r="150" spans="12:14">
      <c r="L150" s="47"/>
      <c r="M150" s="47"/>
      <c r="N150" s="47"/>
    </row>
    <row r="151" spans="12:14">
      <c r="L151" s="47"/>
      <c r="M151" s="47"/>
      <c r="N151" s="47"/>
    </row>
    <row r="152" spans="12:14">
      <c r="L152" s="47"/>
      <c r="M152" s="47"/>
      <c r="N152" s="47"/>
    </row>
    <row r="153" spans="12:14">
      <c r="L153" s="47"/>
      <c r="M153" s="47"/>
      <c r="N153" s="47"/>
    </row>
    <row r="154" spans="12:14">
      <c r="L154" s="47"/>
      <c r="M154" s="47"/>
      <c r="N154" s="47"/>
    </row>
    <row r="155" spans="12:14">
      <c r="L155" s="47"/>
      <c r="M155" s="47"/>
      <c r="N155" s="47"/>
    </row>
    <row r="156" spans="12:14">
      <c r="L156" s="47"/>
      <c r="M156" s="47"/>
      <c r="N156" s="47"/>
    </row>
    <row r="157" spans="12:14">
      <c r="L157" s="47"/>
      <c r="M157" s="47"/>
      <c r="N157" s="47"/>
    </row>
    <row r="158" spans="12:14">
      <c r="L158" s="47"/>
      <c r="M158" s="47"/>
      <c r="N158" s="47"/>
    </row>
    <row r="159" spans="12:14">
      <c r="L159" s="47"/>
      <c r="M159" s="47"/>
      <c r="N159" s="47"/>
    </row>
    <row r="160" spans="12:14">
      <c r="L160" s="47"/>
      <c r="M160" s="47"/>
      <c r="N160" s="47"/>
    </row>
    <row r="161" spans="12:14">
      <c r="L161" s="47"/>
      <c r="M161" s="47"/>
      <c r="N161" s="47"/>
    </row>
    <row r="162" spans="12:14">
      <c r="L162" s="47"/>
      <c r="M162" s="47"/>
      <c r="N162" s="47"/>
    </row>
    <row r="163" spans="12:14">
      <c r="L163" s="47"/>
      <c r="M163" s="47"/>
      <c r="N163" s="47"/>
    </row>
    <row r="164" spans="12:14">
      <c r="L164" s="47"/>
      <c r="M164" s="47"/>
      <c r="N164" s="47"/>
    </row>
    <row r="165" spans="12:14">
      <c r="L165" s="47"/>
      <c r="M165" s="47"/>
      <c r="N165" s="47"/>
    </row>
    <row r="166" spans="12:14">
      <c r="L166" s="47"/>
      <c r="M166" s="47"/>
      <c r="N166" s="47"/>
    </row>
    <row r="167" spans="12:14">
      <c r="L167" s="47"/>
      <c r="M167" s="47"/>
      <c r="N167" s="47"/>
    </row>
    <row r="168" spans="12:14">
      <c r="L168" s="47"/>
      <c r="M168" s="47"/>
      <c r="N168" s="47"/>
    </row>
    <row r="169" spans="12:14">
      <c r="L169" s="47"/>
      <c r="M169" s="47"/>
      <c r="N169" s="47"/>
    </row>
    <row r="170" spans="12:14">
      <c r="L170" s="47"/>
      <c r="M170" s="47"/>
      <c r="N170" s="47"/>
    </row>
    <row r="171" spans="12:14">
      <c r="L171" s="47"/>
      <c r="M171" s="47"/>
      <c r="N171" s="47"/>
    </row>
    <row r="172" spans="12:14">
      <c r="L172" s="47"/>
      <c r="M172" s="47"/>
      <c r="N172" s="47"/>
    </row>
    <row r="173" spans="12:14">
      <c r="L173" s="47"/>
      <c r="M173" s="47"/>
      <c r="N173" s="47"/>
    </row>
    <row r="174" spans="12:14">
      <c r="L174" s="47"/>
      <c r="M174" s="47"/>
      <c r="N174" s="47"/>
    </row>
    <row r="175" spans="12:14">
      <c r="L175" s="47"/>
      <c r="M175" s="47"/>
      <c r="N175" s="47"/>
    </row>
    <row r="176" spans="12:14">
      <c r="L176" s="47"/>
      <c r="M176" s="47"/>
      <c r="N176" s="47"/>
    </row>
    <row r="177" spans="12:14">
      <c r="L177" s="47"/>
      <c r="M177" s="47"/>
      <c r="N177" s="47"/>
    </row>
    <row r="178" spans="12:14">
      <c r="L178" s="47"/>
      <c r="M178" s="47"/>
      <c r="N178" s="47"/>
    </row>
    <row r="179" spans="12:14">
      <c r="L179" s="47"/>
      <c r="M179" s="47"/>
      <c r="N179" s="47"/>
    </row>
    <row r="180" spans="12:14">
      <c r="L180" s="47"/>
      <c r="M180" s="47"/>
      <c r="N180" s="47"/>
    </row>
    <row r="181" spans="12:14">
      <c r="L181" s="47"/>
      <c r="M181" s="47"/>
      <c r="N181" s="47"/>
    </row>
    <row r="182" spans="12:14">
      <c r="L182" s="47"/>
      <c r="M182" s="47"/>
      <c r="N182" s="47"/>
    </row>
    <row r="183" spans="12:14">
      <c r="L183" s="47"/>
      <c r="M183" s="47"/>
      <c r="N183" s="47"/>
    </row>
    <row r="184" spans="12:14">
      <c r="L184" s="47"/>
      <c r="M184" s="47"/>
      <c r="N184" s="47"/>
    </row>
    <row r="185" spans="12:14">
      <c r="L185" s="47"/>
      <c r="M185" s="47"/>
      <c r="N185" s="47"/>
    </row>
    <row r="186" spans="12:14">
      <c r="L186" s="47"/>
      <c r="M186" s="47"/>
      <c r="N186" s="47"/>
    </row>
    <row r="187" spans="12:14">
      <c r="L187" s="47"/>
      <c r="M187" s="47"/>
      <c r="N187" s="47"/>
    </row>
    <row r="188" spans="12:14">
      <c r="L188" s="47"/>
      <c r="M188" s="47"/>
      <c r="N188" s="47"/>
    </row>
    <row r="189" spans="12:14">
      <c r="L189" s="47"/>
      <c r="M189" s="47"/>
      <c r="N189" s="47"/>
    </row>
    <row r="190" spans="12:14">
      <c r="L190" s="47"/>
      <c r="M190" s="47"/>
      <c r="N190" s="47"/>
    </row>
    <row r="191" spans="12:14">
      <c r="L191" s="47"/>
      <c r="M191" s="47"/>
      <c r="N191" s="47"/>
    </row>
    <row r="192" spans="12:14">
      <c r="L192" s="47"/>
      <c r="M192" s="47"/>
      <c r="N192" s="47"/>
    </row>
    <row r="193" spans="12:14">
      <c r="L193" s="47"/>
      <c r="M193" s="47"/>
      <c r="N193" s="47"/>
    </row>
    <row r="194" spans="12:14">
      <c r="L194" s="47"/>
      <c r="M194" s="47"/>
      <c r="N194" s="47"/>
    </row>
    <row r="195" spans="12:14">
      <c r="L195" s="47"/>
      <c r="M195" s="47"/>
      <c r="N195" s="47"/>
    </row>
    <row r="196" spans="12:14">
      <c r="L196" s="47"/>
      <c r="M196" s="47"/>
      <c r="N196" s="47"/>
    </row>
    <row r="197" spans="12:14">
      <c r="L197" s="47"/>
      <c r="M197" s="47"/>
      <c r="N197" s="47"/>
    </row>
    <row r="198" spans="12:14">
      <c r="L198" s="47"/>
      <c r="M198" s="47"/>
      <c r="N198" s="47"/>
    </row>
    <row r="199" spans="12:14">
      <c r="L199" s="47"/>
      <c r="M199" s="47"/>
      <c r="N199" s="47"/>
    </row>
    <row r="200" spans="12:14">
      <c r="L200" s="47"/>
      <c r="M200" s="47"/>
      <c r="N200" s="47"/>
    </row>
    <row r="201" spans="12:14">
      <c r="L201" s="47"/>
      <c r="M201" s="47"/>
      <c r="N201" s="47"/>
    </row>
    <row r="202" spans="12:14">
      <c r="L202" s="47"/>
      <c r="M202" s="47"/>
      <c r="N202" s="47"/>
    </row>
    <row r="203" spans="12:14">
      <c r="L203" s="47"/>
      <c r="M203" s="47"/>
      <c r="N203" s="47"/>
    </row>
    <row r="204" spans="12:14">
      <c r="L204" s="47"/>
      <c r="M204" s="47"/>
      <c r="N204" s="47"/>
    </row>
    <row r="205" spans="12:14">
      <c r="L205" s="47"/>
      <c r="M205" s="47"/>
      <c r="N205" s="47"/>
    </row>
    <row r="206" spans="12:14">
      <c r="L206" s="47"/>
      <c r="M206" s="47"/>
      <c r="N206" s="47"/>
    </row>
    <row r="207" spans="12:14">
      <c r="L207" s="47"/>
      <c r="M207" s="47"/>
      <c r="N207" s="47"/>
    </row>
    <row r="208" spans="12:14">
      <c r="L208" s="47"/>
      <c r="M208" s="47"/>
      <c r="N208" s="47"/>
    </row>
    <row r="209" spans="12:14">
      <c r="L209" s="47"/>
      <c r="M209" s="47"/>
      <c r="N209" s="47"/>
    </row>
    <row r="210" spans="12:14">
      <c r="L210" s="47"/>
      <c r="M210" s="47"/>
      <c r="N210" s="47"/>
    </row>
    <row r="211" spans="12:14">
      <c r="L211" s="47"/>
      <c r="M211" s="47"/>
      <c r="N211" s="47"/>
    </row>
    <row r="212" spans="12:14">
      <c r="L212" s="47"/>
      <c r="M212" s="47"/>
      <c r="N212" s="47"/>
    </row>
    <row r="213" spans="12:14">
      <c r="L213" s="47"/>
      <c r="M213" s="47"/>
      <c r="N213" s="47"/>
    </row>
    <row r="214" spans="12:14">
      <c r="L214" s="47"/>
      <c r="M214" s="47"/>
      <c r="N214" s="47"/>
    </row>
    <row r="215" spans="12:14">
      <c r="L215" s="47"/>
      <c r="M215" s="47"/>
      <c r="N215" s="47"/>
    </row>
    <row r="216" spans="12:14">
      <c r="L216" s="47"/>
      <c r="M216" s="47"/>
      <c r="N216" s="47"/>
    </row>
    <row r="217" spans="12:14">
      <c r="L217" s="47"/>
      <c r="M217" s="47"/>
      <c r="N217" s="47"/>
    </row>
    <row r="218" spans="12:14">
      <c r="L218" s="47"/>
      <c r="M218" s="47"/>
      <c r="N218" s="47"/>
    </row>
    <row r="219" spans="12:14">
      <c r="L219" s="47"/>
      <c r="M219" s="47"/>
      <c r="N219" s="47"/>
    </row>
    <row r="220" spans="12:14">
      <c r="L220" s="47"/>
      <c r="M220" s="47"/>
      <c r="N220" s="47"/>
    </row>
    <row r="221" spans="12:14">
      <c r="L221" s="47"/>
      <c r="M221" s="47"/>
      <c r="N221" s="47"/>
    </row>
    <row r="222" spans="12:14">
      <c r="L222" s="47"/>
      <c r="M222" s="47"/>
      <c r="N222" s="47"/>
    </row>
    <row r="223" spans="12:14">
      <c r="L223" s="47"/>
      <c r="M223" s="47"/>
      <c r="N223" s="47"/>
    </row>
    <row r="224" spans="12:14">
      <c r="L224" s="47"/>
      <c r="M224" s="47"/>
      <c r="N224" s="47"/>
    </row>
    <row r="225" spans="12:14">
      <c r="L225" s="47"/>
      <c r="M225" s="47"/>
      <c r="N225" s="47"/>
    </row>
    <row r="226" spans="12:14">
      <c r="L226" s="47"/>
      <c r="M226" s="47"/>
      <c r="N226" s="47"/>
    </row>
    <row r="227" spans="12:14">
      <c r="L227" s="47"/>
      <c r="M227" s="47"/>
      <c r="N227" s="47"/>
    </row>
    <row r="228" spans="12:14">
      <c r="L228" s="47"/>
      <c r="M228" s="47"/>
      <c r="N228" s="47"/>
    </row>
    <row r="229" spans="12:14">
      <c r="L229" s="47"/>
      <c r="M229" s="47"/>
      <c r="N229" s="47"/>
    </row>
    <row r="230" spans="12:14">
      <c r="L230" s="47"/>
      <c r="M230" s="47"/>
      <c r="N230" s="47"/>
    </row>
    <row r="231" spans="12:14">
      <c r="L231" s="47"/>
      <c r="M231" s="47"/>
      <c r="N231" s="47"/>
    </row>
    <row r="232" spans="12:14">
      <c r="L232" s="47"/>
      <c r="M232" s="47"/>
      <c r="N232" s="47"/>
    </row>
    <row r="233" spans="12:14">
      <c r="L233" s="47"/>
      <c r="M233" s="47"/>
      <c r="N233" s="47"/>
    </row>
    <row r="234" spans="12:14">
      <c r="L234" s="47"/>
      <c r="M234" s="47"/>
      <c r="N234" s="47"/>
    </row>
    <row r="235" spans="12:14">
      <c r="L235" s="47"/>
      <c r="M235" s="47"/>
      <c r="N235" s="47"/>
    </row>
    <row r="236" spans="12:14">
      <c r="L236" s="47"/>
      <c r="M236" s="47"/>
      <c r="N236" s="47"/>
    </row>
    <row r="237" spans="12:14">
      <c r="L237" s="47"/>
      <c r="M237" s="47"/>
      <c r="N237" s="47"/>
    </row>
    <row r="238" spans="12:14">
      <c r="L238" s="47"/>
      <c r="M238" s="47"/>
      <c r="N238" s="47"/>
    </row>
    <row r="239" spans="12:14">
      <c r="L239" s="47"/>
      <c r="M239" s="47"/>
      <c r="N239" s="47"/>
    </row>
    <row r="240" spans="12:14">
      <c r="L240" s="47"/>
      <c r="M240" s="47"/>
      <c r="N240" s="47"/>
    </row>
    <row r="241" spans="12:14">
      <c r="L241" s="47"/>
      <c r="M241" s="47"/>
      <c r="N241" s="47"/>
    </row>
    <row r="242" spans="12:14">
      <c r="L242" s="47"/>
      <c r="M242" s="47"/>
      <c r="N242" s="47"/>
    </row>
    <row r="243" spans="12:14">
      <c r="L243" s="47"/>
      <c r="M243" s="47"/>
      <c r="N243" s="47"/>
    </row>
    <row r="244" spans="12:14">
      <c r="L244" s="47"/>
      <c r="M244" s="47"/>
      <c r="N244" s="47"/>
    </row>
    <row r="245" spans="12:14">
      <c r="L245" s="47"/>
      <c r="M245" s="47"/>
      <c r="N245" s="47"/>
    </row>
    <row r="246" spans="12:14">
      <c r="L246" s="47"/>
      <c r="M246" s="47"/>
      <c r="N246" s="47"/>
    </row>
    <row r="247" spans="12:14">
      <c r="L247" s="47"/>
      <c r="M247" s="47"/>
      <c r="N247" s="47"/>
    </row>
    <row r="248" spans="12:14">
      <c r="L248" s="47"/>
      <c r="M248" s="47"/>
      <c r="N248" s="47"/>
    </row>
    <row r="249" spans="12:14">
      <c r="L249" s="47"/>
      <c r="M249" s="47"/>
      <c r="N249" s="47"/>
    </row>
    <row r="250" spans="12:14">
      <c r="L250" s="47"/>
      <c r="M250" s="47"/>
      <c r="N250" s="47"/>
    </row>
    <row r="251" spans="12:14">
      <c r="L251" s="47"/>
      <c r="M251" s="47"/>
      <c r="N251" s="47"/>
    </row>
    <row r="252" spans="12:14">
      <c r="L252" s="47"/>
      <c r="M252" s="47"/>
      <c r="N252" s="47"/>
    </row>
    <row r="253" spans="12:14">
      <c r="L253" s="47"/>
      <c r="M253" s="47"/>
      <c r="N253" s="47"/>
    </row>
    <row r="254" spans="12:14">
      <c r="L254" s="47"/>
      <c r="M254" s="47"/>
      <c r="N254" s="47"/>
    </row>
    <row r="255" spans="12:14">
      <c r="L255" s="47"/>
      <c r="M255" s="47"/>
      <c r="N255" s="47"/>
    </row>
    <row r="256" spans="12:14">
      <c r="L256" s="47"/>
      <c r="M256" s="47"/>
      <c r="N256" s="47"/>
    </row>
    <row r="257" spans="12:14">
      <c r="L257" s="47"/>
      <c r="M257" s="47"/>
      <c r="N257" s="47"/>
    </row>
    <row r="258" spans="12:14">
      <c r="L258" s="47"/>
      <c r="M258" s="47"/>
      <c r="N258" s="47"/>
    </row>
    <row r="259" spans="12:14">
      <c r="L259" s="47"/>
      <c r="M259" s="47"/>
      <c r="N259" s="47"/>
    </row>
    <row r="260" spans="12:14">
      <c r="L260" s="47"/>
      <c r="M260" s="47"/>
      <c r="N260" s="47"/>
    </row>
    <row r="261" spans="12:14">
      <c r="L261" s="47"/>
      <c r="M261" s="47"/>
      <c r="N261" s="47"/>
    </row>
    <row r="262" spans="12:14">
      <c r="L262" s="47"/>
      <c r="M262" s="47"/>
      <c r="N262" s="47"/>
    </row>
    <row r="263" spans="12:14">
      <c r="L263" s="47"/>
      <c r="M263" s="47"/>
      <c r="N263" s="47"/>
    </row>
    <row r="264" spans="12:14">
      <c r="L264" s="47"/>
      <c r="M264" s="47"/>
      <c r="N264" s="47"/>
    </row>
    <row r="265" spans="12:14">
      <c r="L265" s="47"/>
      <c r="M265" s="47"/>
      <c r="N265" s="47"/>
    </row>
    <row r="266" spans="12:14">
      <c r="L266" s="47"/>
      <c r="M266" s="47"/>
      <c r="N266" s="47"/>
    </row>
    <row r="267" spans="12:14">
      <c r="L267" s="47"/>
      <c r="M267" s="47"/>
      <c r="N267" s="47"/>
    </row>
    <row r="268" spans="12:14">
      <c r="L268" s="47"/>
      <c r="M268" s="47"/>
      <c r="N268" s="47"/>
    </row>
    <row r="269" spans="12:14">
      <c r="L269" s="47"/>
      <c r="M269" s="47"/>
      <c r="N269" s="47"/>
    </row>
  </sheetData>
  <mergeCells count="51">
    <mergeCell ref="A1:C1"/>
    <mergeCell ref="D1:H1"/>
    <mergeCell ref="I1:N4"/>
    <mergeCell ref="O1:P1"/>
    <mergeCell ref="A2:C2"/>
    <mergeCell ref="D2:H2"/>
    <mergeCell ref="O2:P2"/>
    <mergeCell ref="A3:C3"/>
    <mergeCell ref="D3:H3"/>
    <mergeCell ref="O3:P3"/>
    <mergeCell ref="A4:C4"/>
    <mergeCell ref="D4:H4"/>
    <mergeCell ref="O4:P4"/>
    <mergeCell ref="Q4:R4"/>
    <mergeCell ref="S4:V4"/>
    <mergeCell ref="A18:E20"/>
    <mergeCell ref="F18:K20"/>
    <mergeCell ref="L18:V20"/>
    <mergeCell ref="A5:E17"/>
    <mergeCell ref="F5:K17"/>
    <mergeCell ref="L5:V17"/>
    <mergeCell ref="A21:E24"/>
    <mergeCell ref="F21:K24"/>
    <mergeCell ref="L21:V24"/>
    <mergeCell ref="A25:E28"/>
    <mergeCell ref="F25:K28"/>
    <mergeCell ref="L25:V28"/>
    <mergeCell ref="A29:E41"/>
    <mergeCell ref="F29:L41"/>
    <mergeCell ref="M29:Q41"/>
    <mergeCell ref="R29:V41"/>
    <mergeCell ref="A42:E47"/>
    <mergeCell ref="F42:L47"/>
    <mergeCell ref="M42:Q47"/>
    <mergeCell ref="R42:V47"/>
    <mergeCell ref="A48:E51"/>
    <mergeCell ref="F48:L51"/>
    <mergeCell ref="M48:Q51"/>
    <mergeCell ref="R48:V51"/>
    <mergeCell ref="M77:T77"/>
    <mergeCell ref="P95:AE95"/>
    <mergeCell ref="F97:L101"/>
    <mergeCell ref="E103:K107"/>
    <mergeCell ref="A52:E55"/>
    <mergeCell ref="F52:L55"/>
    <mergeCell ref="M52:Q55"/>
    <mergeCell ref="R52:V55"/>
    <mergeCell ref="F56:L56"/>
    <mergeCell ref="A57:G60"/>
    <mergeCell ref="H57:M60"/>
    <mergeCell ref="N57:V6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245"/>
  <sheetViews>
    <sheetView workbookViewId="0">
      <selection activeCell="F18" sqref="F18:K23"/>
    </sheetView>
  </sheetViews>
  <sheetFormatPr defaultRowHeight="12.75"/>
  <cols>
    <col min="8" max="8" width="13.85546875" customWidth="1"/>
    <col min="10" max="10" width="11.140625" customWidth="1"/>
    <col min="13" max="13" width="9.140625" style="65"/>
    <col min="14" max="14" width="8.28515625" customWidth="1"/>
    <col min="17" max="17" width="12.28515625" customWidth="1"/>
    <col min="18" max="18" width="16" customWidth="1"/>
    <col min="21" max="21" width="10.5703125" customWidth="1"/>
  </cols>
  <sheetData>
    <row r="1" spans="1:22" ht="15.75" customHeight="1" thickBot="1">
      <c r="A1" s="278" t="s">
        <v>172</v>
      </c>
      <c r="B1" s="279"/>
      <c r="C1" s="279"/>
      <c r="D1" s="279" t="s">
        <v>254</v>
      </c>
      <c r="E1" s="279"/>
      <c r="F1" s="279"/>
      <c r="G1" s="279"/>
      <c r="H1" s="280"/>
      <c r="I1" s="338" t="s">
        <v>255</v>
      </c>
      <c r="J1" s="338"/>
      <c r="K1" s="338"/>
      <c r="L1" s="338"/>
      <c r="M1" s="338"/>
      <c r="N1" s="338"/>
      <c r="O1" s="339" t="s">
        <v>175</v>
      </c>
      <c r="P1" s="280"/>
      <c r="Q1" s="71" t="s">
        <v>256</v>
      </c>
      <c r="R1" s="39"/>
      <c r="S1" s="36"/>
      <c r="T1" s="38" t="s">
        <v>177</v>
      </c>
      <c r="U1" s="38"/>
      <c r="V1" s="37"/>
    </row>
    <row r="2" spans="1:22" ht="13.5" thickBot="1">
      <c r="A2" s="289" t="s">
        <v>178</v>
      </c>
      <c r="B2" s="290"/>
      <c r="C2" s="290"/>
      <c r="D2" s="399"/>
      <c r="E2" s="400"/>
      <c r="F2" s="400"/>
      <c r="G2" s="400"/>
      <c r="H2" s="401"/>
      <c r="I2" s="338"/>
      <c r="J2" s="338"/>
      <c r="K2" s="338"/>
      <c r="L2" s="338"/>
      <c r="M2" s="338"/>
      <c r="N2" s="338"/>
      <c r="O2" s="340" t="s">
        <v>179</v>
      </c>
      <c r="P2" s="185"/>
      <c r="Q2" s="397">
        <v>0</v>
      </c>
      <c r="R2" s="398"/>
      <c r="S2" s="36"/>
      <c r="T2" s="38" t="s">
        <v>180</v>
      </c>
      <c r="U2" s="38"/>
      <c r="V2" s="37"/>
    </row>
    <row r="3" spans="1:22" ht="15" customHeight="1" thickBot="1">
      <c r="A3" s="295" t="s">
        <v>181</v>
      </c>
      <c r="B3" s="291"/>
      <c r="C3" s="291"/>
      <c r="D3" s="291" t="s">
        <v>213</v>
      </c>
      <c r="E3" s="183"/>
      <c r="F3" s="183"/>
      <c r="G3" s="183"/>
      <c r="H3" s="185"/>
      <c r="I3" s="338"/>
      <c r="J3" s="338"/>
      <c r="K3" s="338"/>
      <c r="L3" s="338"/>
      <c r="M3" s="338"/>
      <c r="N3" s="338"/>
      <c r="O3" s="340" t="s">
        <v>183</v>
      </c>
      <c r="P3" s="292"/>
      <c r="Q3" s="72" t="s">
        <v>184</v>
      </c>
      <c r="R3" s="73"/>
      <c r="S3" s="42"/>
      <c r="T3" s="43" t="s">
        <v>7</v>
      </c>
      <c r="U3" s="43"/>
      <c r="V3" s="39"/>
    </row>
    <row r="4" spans="1:22" ht="13.5" customHeight="1" thickBot="1">
      <c r="A4" s="296" t="s">
        <v>185</v>
      </c>
      <c r="B4" s="297"/>
      <c r="C4" s="297"/>
      <c r="D4" s="298" t="s">
        <v>257</v>
      </c>
      <c r="E4" s="378"/>
      <c r="F4" s="379"/>
      <c r="G4" s="379"/>
      <c r="H4" s="380"/>
      <c r="I4" s="338"/>
      <c r="J4" s="338"/>
      <c r="K4" s="338"/>
      <c r="L4" s="338"/>
      <c r="M4" s="338"/>
      <c r="N4" s="338"/>
      <c r="O4" s="381" t="s">
        <v>258</v>
      </c>
      <c r="P4" s="382"/>
      <c r="Q4" s="303" t="s">
        <v>232</v>
      </c>
      <c r="R4" s="304"/>
      <c r="S4" s="370"/>
      <c r="T4" s="370"/>
      <c r="U4" s="370"/>
      <c r="V4" s="371"/>
    </row>
    <row r="5" spans="1:22">
      <c r="A5" s="305"/>
      <c r="B5" s="306"/>
      <c r="C5" s="306"/>
      <c r="D5" s="306"/>
      <c r="E5" s="307"/>
      <c r="F5" s="305"/>
      <c r="G5" s="306"/>
      <c r="H5" s="306"/>
      <c r="I5" s="306"/>
      <c r="J5" s="306"/>
      <c r="K5" s="307"/>
      <c r="L5" s="305"/>
      <c r="M5" s="306"/>
      <c r="N5" s="306"/>
      <c r="O5" s="306"/>
      <c r="P5" s="306"/>
      <c r="Q5" s="306"/>
      <c r="R5" s="306"/>
      <c r="S5" s="306"/>
      <c r="T5" s="306"/>
      <c r="U5" s="306"/>
      <c r="V5" s="307"/>
    </row>
    <row r="6" spans="1:22">
      <c r="A6" s="308"/>
      <c r="B6" s="309"/>
      <c r="C6" s="309"/>
      <c r="D6" s="309"/>
      <c r="E6" s="310"/>
      <c r="F6" s="308"/>
      <c r="G6" s="309"/>
      <c r="H6" s="309"/>
      <c r="I6" s="309"/>
      <c r="J6" s="309"/>
      <c r="K6" s="310"/>
      <c r="L6" s="308"/>
      <c r="M6" s="309"/>
      <c r="N6" s="309"/>
      <c r="O6" s="309"/>
      <c r="P6" s="309"/>
      <c r="Q6" s="309"/>
      <c r="R6" s="309"/>
      <c r="S6" s="309"/>
      <c r="T6" s="309"/>
      <c r="U6" s="309"/>
      <c r="V6" s="310"/>
    </row>
    <row r="7" spans="1:22">
      <c r="A7" s="308"/>
      <c r="B7" s="309"/>
      <c r="C7" s="309"/>
      <c r="D7" s="309"/>
      <c r="E7" s="310"/>
      <c r="F7" s="308"/>
      <c r="G7" s="309"/>
      <c r="H7" s="309"/>
      <c r="I7" s="309"/>
      <c r="J7" s="309"/>
      <c r="K7" s="310"/>
      <c r="L7" s="308"/>
      <c r="M7" s="309"/>
      <c r="N7" s="309"/>
      <c r="O7" s="309"/>
      <c r="P7" s="309"/>
      <c r="Q7" s="309"/>
      <c r="R7" s="309"/>
      <c r="S7" s="309"/>
      <c r="T7" s="309"/>
      <c r="U7" s="309"/>
      <c r="V7" s="310"/>
    </row>
    <row r="8" spans="1:22">
      <c r="A8" s="308"/>
      <c r="B8" s="309"/>
      <c r="C8" s="309"/>
      <c r="D8" s="309"/>
      <c r="E8" s="310"/>
      <c r="F8" s="308"/>
      <c r="G8" s="309"/>
      <c r="H8" s="309"/>
      <c r="I8" s="309"/>
      <c r="J8" s="309"/>
      <c r="K8" s="310"/>
      <c r="L8" s="308"/>
      <c r="M8" s="309"/>
      <c r="N8" s="309"/>
      <c r="O8" s="309"/>
      <c r="P8" s="309"/>
      <c r="Q8" s="309"/>
      <c r="R8" s="309"/>
      <c r="S8" s="309"/>
      <c r="T8" s="309"/>
      <c r="U8" s="309"/>
      <c r="V8" s="310"/>
    </row>
    <row r="9" spans="1:22">
      <c r="A9" s="308"/>
      <c r="B9" s="309"/>
      <c r="C9" s="309"/>
      <c r="D9" s="309"/>
      <c r="E9" s="310"/>
      <c r="F9" s="308"/>
      <c r="G9" s="309"/>
      <c r="H9" s="309"/>
      <c r="I9" s="309"/>
      <c r="J9" s="309"/>
      <c r="K9" s="310"/>
      <c r="L9" s="308"/>
      <c r="M9" s="309"/>
      <c r="N9" s="309"/>
      <c r="O9" s="309"/>
      <c r="P9" s="309"/>
      <c r="Q9" s="309"/>
      <c r="R9" s="309"/>
      <c r="S9" s="309"/>
      <c r="T9" s="309"/>
      <c r="U9" s="309"/>
      <c r="V9" s="310"/>
    </row>
    <row r="10" spans="1:22">
      <c r="A10" s="308"/>
      <c r="B10" s="309"/>
      <c r="C10" s="309"/>
      <c r="D10" s="309"/>
      <c r="E10" s="310"/>
      <c r="F10" s="308"/>
      <c r="G10" s="309"/>
      <c r="H10" s="309"/>
      <c r="I10" s="309"/>
      <c r="J10" s="309"/>
      <c r="K10" s="310"/>
      <c r="L10" s="308"/>
      <c r="M10" s="309"/>
      <c r="N10" s="309"/>
      <c r="O10" s="309"/>
      <c r="P10" s="309"/>
      <c r="Q10" s="309"/>
      <c r="R10" s="309"/>
      <c r="S10" s="309"/>
      <c r="T10" s="309"/>
      <c r="U10" s="309"/>
      <c r="V10" s="310"/>
    </row>
    <row r="11" spans="1:22">
      <c r="A11" s="308"/>
      <c r="B11" s="309"/>
      <c r="C11" s="309"/>
      <c r="D11" s="309"/>
      <c r="E11" s="310"/>
      <c r="F11" s="308"/>
      <c r="G11" s="309"/>
      <c r="H11" s="309"/>
      <c r="I11" s="309"/>
      <c r="J11" s="309"/>
      <c r="K11" s="310"/>
      <c r="L11" s="308"/>
      <c r="M11" s="309"/>
      <c r="N11" s="309"/>
      <c r="O11" s="309"/>
      <c r="P11" s="309"/>
      <c r="Q11" s="309"/>
      <c r="R11" s="309"/>
      <c r="S11" s="309"/>
      <c r="T11" s="309"/>
      <c r="U11" s="309"/>
      <c r="V11" s="310"/>
    </row>
    <row r="12" spans="1:22">
      <c r="A12" s="308"/>
      <c r="B12" s="309"/>
      <c r="C12" s="309"/>
      <c r="D12" s="309"/>
      <c r="E12" s="310"/>
      <c r="F12" s="308"/>
      <c r="G12" s="309"/>
      <c r="H12" s="309"/>
      <c r="I12" s="309"/>
      <c r="J12" s="309"/>
      <c r="K12" s="310"/>
      <c r="L12" s="308"/>
      <c r="M12" s="309"/>
      <c r="N12" s="309"/>
      <c r="O12" s="309"/>
      <c r="P12" s="309"/>
      <c r="Q12" s="309"/>
      <c r="R12" s="309"/>
      <c r="S12" s="309"/>
      <c r="T12" s="309"/>
      <c r="U12" s="309"/>
      <c r="V12" s="310"/>
    </row>
    <row r="13" spans="1:22">
      <c r="A13" s="308"/>
      <c r="B13" s="309"/>
      <c r="C13" s="309"/>
      <c r="D13" s="309"/>
      <c r="E13" s="310"/>
      <c r="F13" s="308"/>
      <c r="G13" s="309"/>
      <c r="H13" s="309"/>
      <c r="I13" s="309"/>
      <c r="J13" s="309"/>
      <c r="K13" s="310"/>
      <c r="L13" s="308"/>
      <c r="M13" s="309"/>
      <c r="N13" s="309"/>
      <c r="O13" s="309"/>
      <c r="P13" s="309"/>
      <c r="Q13" s="309"/>
      <c r="R13" s="309"/>
      <c r="S13" s="309"/>
      <c r="T13" s="309"/>
      <c r="U13" s="309"/>
      <c r="V13" s="310"/>
    </row>
    <row r="14" spans="1:22">
      <c r="A14" s="308"/>
      <c r="B14" s="309"/>
      <c r="C14" s="309"/>
      <c r="D14" s="309"/>
      <c r="E14" s="310"/>
      <c r="F14" s="308"/>
      <c r="G14" s="309"/>
      <c r="H14" s="309"/>
      <c r="I14" s="309"/>
      <c r="J14" s="309"/>
      <c r="K14" s="310"/>
      <c r="L14" s="308"/>
      <c r="M14" s="309"/>
      <c r="N14" s="309"/>
      <c r="O14" s="309"/>
      <c r="P14" s="309"/>
      <c r="Q14" s="309"/>
      <c r="R14" s="309"/>
      <c r="S14" s="309"/>
      <c r="T14" s="309"/>
      <c r="U14" s="309"/>
      <c r="V14" s="310"/>
    </row>
    <row r="15" spans="1:22">
      <c r="A15" s="308"/>
      <c r="B15" s="309"/>
      <c r="C15" s="309"/>
      <c r="D15" s="309"/>
      <c r="E15" s="310"/>
      <c r="F15" s="308"/>
      <c r="G15" s="309"/>
      <c r="H15" s="309"/>
      <c r="I15" s="309"/>
      <c r="J15" s="309"/>
      <c r="K15" s="310"/>
      <c r="L15" s="308"/>
      <c r="M15" s="309"/>
      <c r="N15" s="309"/>
      <c r="O15" s="309"/>
      <c r="P15" s="309"/>
      <c r="Q15" s="309"/>
      <c r="R15" s="309"/>
      <c r="S15" s="309"/>
      <c r="T15" s="309"/>
      <c r="U15" s="309"/>
      <c r="V15" s="310"/>
    </row>
    <row r="16" spans="1:22">
      <c r="A16" s="308"/>
      <c r="B16" s="309"/>
      <c r="C16" s="309"/>
      <c r="D16" s="309"/>
      <c r="E16" s="310"/>
      <c r="F16" s="308"/>
      <c r="G16" s="309"/>
      <c r="H16" s="309"/>
      <c r="I16" s="309"/>
      <c r="J16" s="309"/>
      <c r="K16" s="310"/>
      <c r="L16" s="308"/>
      <c r="M16" s="309"/>
      <c r="N16" s="309"/>
      <c r="O16" s="309"/>
      <c r="P16" s="309"/>
      <c r="Q16" s="309"/>
      <c r="R16" s="309"/>
      <c r="S16" s="309"/>
      <c r="T16" s="309"/>
      <c r="U16" s="309"/>
      <c r="V16" s="310"/>
    </row>
    <row r="17" spans="1:22" ht="13.5" thickBot="1">
      <c r="A17" s="311"/>
      <c r="B17" s="312"/>
      <c r="C17" s="312"/>
      <c r="D17" s="312"/>
      <c r="E17" s="313"/>
      <c r="F17" s="311"/>
      <c r="G17" s="312"/>
      <c r="H17" s="312"/>
      <c r="I17" s="312"/>
      <c r="J17" s="312"/>
      <c r="K17" s="313"/>
      <c r="L17" s="311"/>
      <c r="M17" s="312"/>
      <c r="N17" s="312"/>
      <c r="O17" s="312"/>
      <c r="P17" s="312"/>
      <c r="Q17" s="312"/>
      <c r="R17" s="312"/>
      <c r="S17" s="312"/>
      <c r="T17" s="312"/>
      <c r="U17" s="312"/>
      <c r="V17" s="313"/>
    </row>
    <row r="18" spans="1:22" ht="12.75" customHeight="1">
      <c r="A18" s="393" t="s">
        <v>259</v>
      </c>
      <c r="B18" s="315"/>
      <c r="C18" s="315"/>
      <c r="D18" s="315"/>
      <c r="E18" s="316"/>
      <c r="F18" s="345" t="s">
        <v>260</v>
      </c>
      <c r="G18" s="346"/>
      <c r="H18" s="346"/>
      <c r="I18" s="346"/>
      <c r="J18" s="346"/>
      <c r="K18" s="347"/>
      <c r="L18" s="320" t="s">
        <v>261</v>
      </c>
      <c r="M18" s="321"/>
      <c r="N18" s="321"/>
      <c r="O18" s="321"/>
      <c r="P18" s="321"/>
      <c r="Q18" s="321"/>
      <c r="R18" s="321"/>
      <c r="S18" s="321"/>
      <c r="T18" s="321"/>
      <c r="U18" s="321"/>
      <c r="V18" s="322"/>
    </row>
    <row r="19" spans="1:22">
      <c r="A19" s="317"/>
      <c r="B19" s="318"/>
      <c r="C19" s="318"/>
      <c r="D19" s="318"/>
      <c r="E19" s="319"/>
      <c r="F19" s="348"/>
      <c r="G19" s="257"/>
      <c r="H19" s="257"/>
      <c r="I19" s="257"/>
      <c r="J19" s="257"/>
      <c r="K19" s="262"/>
      <c r="L19" s="323"/>
      <c r="M19" s="324"/>
      <c r="N19" s="324"/>
      <c r="O19" s="324"/>
      <c r="P19" s="324"/>
      <c r="Q19" s="324"/>
      <c r="R19" s="324"/>
      <c r="S19" s="324"/>
      <c r="T19" s="324"/>
      <c r="U19" s="324"/>
      <c r="V19" s="325"/>
    </row>
    <row r="20" spans="1:22">
      <c r="A20" s="317"/>
      <c r="B20" s="318"/>
      <c r="C20" s="318"/>
      <c r="D20" s="318"/>
      <c r="E20" s="319"/>
      <c r="F20" s="348"/>
      <c r="G20" s="257"/>
      <c r="H20" s="257"/>
      <c r="I20" s="257"/>
      <c r="J20" s="257"/>
      <c r="K20" s="262"/>
      <c r="L20" s="323"/>
      <c r="M20" s="324"/>
      <c r="N20" s="324"/>
      <c r="O20" s="324"/>
      <c r="P20" s="324"/>
      <c r="Q20" s="324"/>
      <c r="R20" s="324"/>
      <c r="S20" s="324"/>
      <c r="T20" s="324"/>
      <c r="U20" s="324"/>
      <c r="V20" s="325"/>
    </row>
    <row r="21" spans="1:22">
      <c r="A21" s="317"/>
      <c r="B21" s="318"/>
      <c r="C21" s="318"/>
      <c r="D21" s="318"/>
      <c r="E21" s="319"/>
      <c r="F21" s="348"/>
      <c r="G21" s="257"/>
      <c r="H21" s="257"/>
      <c r="I21" s="257"/>
      <c r="J21" s="257"/>
      <c r="K21" s="262"/>
      <c r="L21" s="323"/>
      <c r="M21" s="324"/>
      <c r="N21" s="324"/>
      <c r="O21" s="324"/>
      <c r="P21" s="324"/>
      <c r="Q21" s="324"/>
      <c r="R21" s="324"/>
      <c r="S21" s="324"/>
      <c r="T21" s="324"/>
      <c r="U21" s="324"/>
      <c r="V21" s="325"/>
    </row>
    <row r="22" spans="1:22">
      <c r="A22" s="317"/>
      <c r="B22" s="318"/>
      <c r="C22" s="318"/>
      <c r="D22" s="318"/>
      <c r="E22" s="319"/>
      <c r="F22" s="348"/>
      <c r="G22" s="257"/>
      <c r="H22" s="257"/>
      <c r="I22" s="257"/>
      <c r="J22" s="257"/>
      <c r="K22" s="262"/>
      <c r="L22" s="323"/>
      <c r="M22" s="324"/>
      <c r="N22" s="324"/>
      <c r="O22" s="324"/>
      <c r="P22" s="324"/>
      <c r="Q22" s="324"/>
      <c r="R22" s="324"/>
      <c r="S22" s="324"/>
      <c r="T22" s="324"/>
      <c r="U22" s="324"/>
      <c r="V22" s="325"/>
    </row>
    <row r="23" spans="1:22" ht="12.75" customHeight="1" thickBot="1">
      <c r="A23" s="394"/>
      <c r="B23" s="395"/>
      <c r="C23" s="395"/>
      <c r="D23" s="395"/>
      <c r="E23" s="396"/>
      <c r="F23" s="349"/>
      <c r="G23" s="259"/>
      <c r="H23" s="259"/>
      <c r="I23" s="259"/>
      <c r="J23" s="259"/>
      <c r="K23" s="263"/>
      <c r="L23" s="326"/>
      <c r="M23" s="327"/>
      <c r="N23" s="327"/>
      <c r="O23" s="327"/>
      <c r="P23" s="327"/>
      <c r="Q23" s="327"/>
      <c r="R23" s="327"/>
      <c r="S23" s="327"/>
      <c r="T23" s="327"/>
      <c r="U23" s="327"/>
      <c r="V23" s="328"/>
    </row>
    <row r="24" spans="1:22" ht="12.75" customHeight="1">
      <c r="A24" s="235" t="s">
        <v>262</v>
      </c>
      <c r="B24" s="230"/>
      <c r="C24" s="230"/>
      <c r="D24" s="230"/>
      <c r="E24" s="231"/>
      <c r="F24" s="345" t="s">
        <v>263</v>
      </c>
      <c r="G24" s="346"/>
      <c r="H24" s="346"/>
      <c r="I24" s="346"/>
      <c r="J24" s="346"/>
      <c r="K24" s="347"/>
      <c r="L24" s="229" t="s">
        <v>264</v>
      </c>
      <c r="M24" s="230"/>
      <c r="N24" s="230"/>
      <c r="O24" s="230"/>
      <c r="P24" s="230"/>
      <c r="Q24" s="230"/>
      <c r="R24" s="230"/>
      <c r="S24" s="230"/>
      <c r="T24" s="230"/>
      <c r="U24" s="230"/>
      <c r="V24" s="231"/>
    </row>
    <row r="25" spans="1:22">
      <c r="A25" s="236"/>
      <c r="B25" s="237"/>
      <c r="C25" s="237"/>
      <c r="D25" s="237"/>
      <c r="E25" s="238"/>
      <c r="F25" s="348"/>
      <c r="G25" s="257"/>
      <c r="H25" s="257"/>
      <c r="I25" s="257"/>
      <c r="J25" s="257"/>
      <c r="K25" s="262"/>
      <c r="L25" s="236"/>
      <c r="M25" s="237"/>
      <c r="N25" s="237"/>
      <c r="O25" s="237"/>
      <c r="P25" s="237"/>
      <c r="Q25" s="237"/>
      <c r="R25" s="237"/>
      <c r="S25" s="237"/>
      <c r="T25" s="237"/>
      <c r="U25" s="237"/>
      <c r="V25" s="238"/>
    </row>
    <row r="26" spans="1:22">
      <c r="A26" s="236"/>
      <c r="B26" s="237"/>
      <c r="C26" s="237"/>
      <c r="D26" s="237"/>
      <c r="E26" s="238"/>
      <c r="F26" s="348"/>
      <c r="G26" s="257"/>
      <c r="H26" s="257"/>
      <c r="I26" s="257"/>
      <c r="J26" s="257"/>
      <c r="K26" s="262"/>
      <c r="L26" s="236"/>
      <c r="M26" s="237"/>
      <c r="N26" s="237"/>
      <c r="O26" s="237"/>
      <c r="P26" s="237"/>
      <c r="Q26" s="237"/>
      <c r="R26" s="237"/>
      <c r="S26" s="237"/>
      <c r="T26" s="237"/>
      <c r="U26" s="237"/>
      <c r="V26" s="238"/>
    </row>
    <row r="27" spans="1:22" ht="13.5" thickBot="1">
      <c r="A27" s="232"/>
      <c r="B27" s="233"/>
      <c r="C27" s="233"/>
      <c r="D27" s="233"/>
      <c r="E27" s="234"/>
      <c r="F27" s="349"/>
      <c r="G27" s="259"/>
      <c r="H27" s="259"/>
      <c r="I27" s="259"/>
      <c r="J27" s="259"/>
      <c r="K27" s="263"/>
      <c r="L27" s="232"/>
      <c r="M27" s="233"/>
      <c r="N27" s="233"/>
      <c r="O27" s="233"/>
      <c r="P27" s="233"/>
      <c r="Q27" s="233"/>
      <c r="R27" s="233"/>
      <c r="S27" s="233"/>
      <c r="T27" s="233"/>
      <c r="U27" s="233"/>
      <c r="V27" s="234"/>
    </row>
    <row r="28" spans="1:22" ht="12.75" customHeight="1">
      <c r="A28" s="235" t="s">
        <v>265</v>
      </c>
      <c r="B28" s="230"/>
      <c r="C28" s="230"/>
      <c r="D28" s="230"/>
      <c r="E28" s="231"/>
      <c r="F28" s="220" t="s">
        <v>266</v>
      </c>
      <c r="G28" s="221"/>
      <c r="H28" s="221"/>
      <c r="I28" s="221"/>
      <c r="J28" s="221"/>
      <c r="K28" s="222"/>
      <c r="L28" s="229" t="s">
        <v>267</v>
      </c>
      <c r="M28" s="230"/>
      <c r="N28" s="230"/>
      <c r="O28" s="230"/>
      <c r="P28" s="230"/>
      <c r="Q28" s="230"/>
      <c r="R28" s="230"/>
      <c r="S28" s="230"/>
      <c r="T28" s="230"/>
      <c r="U28" s="230"/>
      <c r="V28" s="231"/>
    </row>
    <row r="29" spans="1:22">
      <c r="A29" s="236"/>
      <c r="B29" s="237"/>
      <c r="C29" s="237"/>
      <c r="D29" s="237"/>
      <c r="E29" s="238"/>
      <c r="F29" s="223"/>
      <c r="G29" s="224"/>
      <c r="H29" s="224"/>
      <c r="I29" s="224"/>
      <c r="J29" s="224"/>
      <c r="K29" s="225"/>
      <c r="L29" s="236"/>
      <c r="M29" s="237"/>
      <c r="N29" s="237"/>
      <c r="O29" s="237"/>
      <c r="P29" s="237"/>
      <c r="Q29" s="237"/>
      <c r="R29" s="237"/>
      <c r="S29" s="237"/>
      <c r="T29" s="237"/>
      <c r="U29" s="237"/>
      <c r="V29" s="238"/>
    </row>
    <row r="30" spans="1:22">
      <c r="A30" s="236"/>
      <c r="B30" s="237"/>
      <c r="C30" s="237"/>
      <c r="D30" s="237"/>
      <c r="E30" s="238"/>
      <c r="F30" s="223"/>
      <c r="G30" s="224"/>
      <c r="H30" s="224"/>
      <c r="I30" s="224"/>
      <c r="J30" s="224"/>
      <c r="K30" s="225"/>
      <c r="L30" s="236"/>
      <c r="M30" s="237"/>
      <c r="N30" s="237"/>
      <c r="O30" s="237"/>
      <c r="P30" s="237"/>
      <c r="Q30" s="237"/>
      <c r="R30" s="237"/>
      <c r="S30" s="237"/>
      <c r="T30" s="237"/>
      <c r="U30" s="237"/>
      <c r="V30" s="238"/>
    </row>
    <row r="31" spans="1:22" ht="13.5" thickBot="1">
      <c r="A31" s="232"/>
      <c r="B31" s="233"/>
      <c r="C31" s="233"/>
      <c r="D31" s="233"/>
      <c r="E31" s="234"/>
      <c r="F31" s="226"/>
      <c r="G31" s="227"/>
      <c r="H31" s="227"/>
      <c r="I31" s="227"/>
      <c r="J31" s="227"/>
      <c r="K31" s="228"/>
      <c r="L31" s="232"/>
      <c r="M31" s="233"/>
      <c r="N31" s="233"/>
      <c r="O31" s="233"/>
      <c r="P31" s="233"/>
      <c r="Q31" s="233"/>
      <c r="R31" s="233"/>
      <c r="S31" s="233"/>
      <c r="T31" s="233"/>
      <c r="U31" s="233"/>
      <c r="V31" s="234"/>
    </row>
    <row r="32" spans="1:22" s="47" customFormat="1" ht="13.5" thickBot="1">
      <c r="A32" s="44" t="s">
        <v>201</v>
      </c>
      <c r="B32" s="45"/>
      <c r="C32" s="45"/>
      <c r="D32" s="45"/>
      <c r="E32" s="45"/>
      <c r="F32" s="245" t="s">
        <v>202</v>
      </c>
      <c r="G32" s="246"/>
      <c r="H32" s="246"/>
      <c r="I32" s="246"/>
      <c r="J32" s="246"/>
      <c r="K32" s="246"/>
      <c r="L32" s="247"/>
      <c r="M32" s="61"/>
      <c r="N32" s="62" t="s">
        <v>224</v>
      </c>
      <c r="O32" s="45"/>
      <c r="P32" s="45"/>
      <c r="Q32" s="45"/>
      <c r="R32" s="45"/>
      <c r="S32" s="45"/>
      <c r="T32" s="45"/>
      <c r="U32" s="45"/>
      <c r="V32" s="46"/>
    </row>
    <row r="33" spans="1:34" ht="12.75" customHeight="1">
      <c r="A33" s="383" t="s">
        <v>203</v>
      </c>
      <c r="B33" s="384"/>
      <c r="C33" s="384"/>
      <c r="D33" s="384"/>
      <c r="E33" s="384"/>
      <c r="F33" s="385"/>
      <c r="G33" s="386"/>
      <c r="H33" s="256" t="s">
        <v>204</v>
      </c>
      <c r="I33" s="257"/>
      <c r="J33" s="257"/>
      <c r="K33" s="257"/>
      <c r="L33" s="257"/>
      <c r="M33" s="333"/>
      <c r="N33" s="344" t="s">
        <v>225</v>
      </c>
      <c r="O33" s="260"/>
      <c r="P33" s="260"/>
      <c r="Q33" s="260"/>
      <c r="R33" s="260"/>
      <c r="S33" s="260"/>
      <c r="T33" s="260"/>
      <c r="U33" s="260"/>
      <c r="V33" s="261"/>
    </row>
    <row r="34" spans="1:34">
      <c r="A34" s="387"/>
      <c r="B34" s="385"/>
      <c r="C34" s="385"/>
      <c r="D34" s="385"/>
      <c r="E34" s="385"/>
      <c r="F34" s="385"/>
      <c r="G34" s="386"/>
      <c r="H34" s="256"/>
      <c r="I34" s="257"/>
      <c r="J34" s="257"/>
      <c r="K34" s="257"/>
      <c r="L34" s="257"/>
      <c r="M34" s="334"/>
      <c r="N34" s="256"/>
      <c r="O34" s="257"/>
      <c r="P34" s="257"/>
      <c r="Q34" s="257"/>
      <c r="R34" s="257"/>
      <c r="S34" s="257"/>
      <c r="T34" s="257"/>
      <c r="U34" s="257"/>
      <c r="V34" s="262"/>
    </row>
    <row r="35" spans="1:34">
      <c r="A35" s="387"/>
      <c r="B35" s="385"/>
      <c r="C35" s="385"/>
      <c r="D35" s="385"/>
      <c r="E35" s="385"/>
      <c r="F35" s="385"/>
      <c r="G35" s="386"/>
      <c r="H35" s="256"/>
      <c r="I35" s="257"/>
      <c r="J35" s="257"/>
      <c r="K35" s="257"/>
      <c r="L35" s="257"/>
      <c r="M35" s="334"/>
      <c r="N35" s="256"/>
      <c r="O35" s="257"/>
      <c r="P35" s="257"/>
      <c r="Q35" s="257"/>
      <c r="R35" s="257"/>
      <c r="S35" s="257"/>
      <c r="T35" s="257"/>
      <c r="U35" s="257"/>
      <c r="V35" s="262"/>
    </row>
    <row r="36" spans="1:34" ht="22.5" customHeight="1" thickBot="1">
      <c r="A36" s="388"/>
      <c r="B36" s="389"/>
      <c r="C36" s="389"/>
      <c r="D36" s="389"/>
      <c r="E36" s="389"/>
      <c r="F36" s="389"/>
      <c r="G36" s="390"/>
      <c r="H36" s="258"/>
      <c r="I36" s="259"/>
      <c r="J36" s="259"/>
      <c r="K36" s="259"/>
      <c r="L36" s="259"/>
      <c r="M36" s="335"/>
      <c r="N36" s="258"/>
      <c r="O36" s="259"/>
      <c r="P36" s="259"/>
      <c r="Q36" s="259"/>
      <c r="R36" s="259"/>
      <c r="S36" s="259"/>
      <c r="T36" s="259"/>
      <c r="U36" s="259"/>
      <c r="V36" s="263"/>
    </row>
    <row r="37" spans="1:34" s="52" customFormat="1">
      <c r="A37" s="48" t="s">
        <v>205</v>
      </c>
      <c r="B37" s="49"/>
      <c r="C37" s="49"/>
      <c r="D37" s="49"/>
      <c r="E37" s="49"/>
      <c r="F37" s="49"/>
      <c r="G37" s="50"/>
      <c r="H37" s="48" t="s">
        <v>206</v>
      </c>
      <c r="I37" s="49"/>
      <c r="J37" s="49"/>
      <c r="K37" s="49"/>
      <c r="L37" s="49"/>
      <c r="M37" s="49"/>
      <c r="N37" s="63"/>
      <c r="O37" s="48" t="s">
        <v>206</v>
      </c>
      <c r="P37" s="49"/>
      <c r="Q37" s="49"/>
      <c r="R37" s="49"/>
      <c r="S37" s="49"/>
      <c r="T37" s="49"/>
      <c r="U37" s="51"/>
      <c r="V37" s="50"/>
    </row>
    <row r="38" spans="1:34" s="52" customFormat="1" ht="13.5" thickBot="1">
      <c r="A38" s="53" t="s">
        <v>226</v>
      </c>
      <c r="B38" s="54"/>
      <c r="C38" s="54"/>
      <c r="D38" s="391" t="s">
        <v>268</v>
      </c>
      <c r="E38" s="391"/>
      <c r="F38" s="391"/>
      <c r="G38" s="392"/>
      <c r="H38" s="53" t="s">
        <v>208</v>
      </c>
      <c r="I38" s="54"/>
      <c r="J38" s="54"/>
      <c r="K38" s="54"/>
      <c r="L38" s="54"/>
      <c r="M38" s="54"/>
      <c r="N38" s="64"/>
      <c r="O38" s="53" t="s">
        <v>209</v>
      </c>
      <c r="P38" s="54"/>
      <c r="Q38" s="54"/>
      <c r="R38" s="54"/>
      <c r="S38" s="54"/>
      <c r="T38" s="54"/>
      <c r="U38" s="56"/>
      <c r="V38" s="55"/>
    </row>
    <row r="39" spans="1:34">
      <c r="A39" s="47"/>
      <c r="B39" s="47"/>
      <c r="C39" s="47"/>
      <c r="D39" s="47"/>
      <c r="E39" s="47"/>
      <c r="F39" s="47"/>
      <c r="G39" s="47"/>
      <c r="H39" s="47"/>
      <c r="I39" s="47"/>
      <c r="J39" s="47"/>
      <c r="K39" s="47"/>
      <c r="L39" s="47"/>
      <c r="M39" s="47"/>
      <c r="N39" s="47"/>
      <c r="O39" s="47"/>
      <c r="P39" s="47"/>
      <c r="Q39" s="47"/>
      <c r="R39" s="47"/>
      <c r="S39" s="47"/>
      <c r="T39" s="47"/>
      <c r="U39" s="47"/>
      <c r="V39" s="47"/>
    </row>
    <row r="40" spans="1:34">
      <c r="A40" s="47"/>
      <c r="B40" s="47"/>
      <c r="C40" s="47"/>
      <c r="D40" s="47"/>
      <c r="E40" s="47"/>
      <c r="F40" s="47"/>
      <c r="G40" s="47"/>
      <c r="H40" s="47"/>
      <c r="I40" s="47"/>
      <c r="J40" s="47"/>
      <c r="K40" s="47"/>
      <c r="L40" s="47"/>
      <c r="M40" s="47"/>
      <c r="N40" s="47"/>
      <c r="O40" s="47"/>
      <c r="P40" s="47"/>
      <c r="Q40" s="47"/>
      <c r="R40" s="47"/>
      <c r="S40" s="47"/>
      <c r="T40" s="47"/>
      <c r="U40" s="47"/>
      <c r="V40" s="47"/>
      <c r="Z40" s="3"/>
    </row>
    <row r="41" spans="1:34">
      <c r="A41" s="47"/>
      <c r="B41" s="47"/>
      <c r="C41" s="47"/>
      <c r="D41" s="47"/>
      <c r="E41" s="47"/>
      <c r="F41" s="47"/>
      <c r="G41" s="47"/>
      <c r="H41" s="47"/>
      <c r="I41" s="47"/>
      <c r="J41" s="47"/>
      <c r="K41" s="47"/>
      <c r="L41" s="47"/>
      <c r="M41" s="47"/>
      <c r="N41" s="47"/>
      <c r="O41" s="47"/>
      <c r="P41" s="47"/>
      <c r="Q41" s="47"/>
      <c r="R41" s="47"/>
      <c r="S41" s="47"/>
      <c r="T41" s="47"/>
      <c r="U41" s="47"/>
      <c r="V41" s="47"/>
    </row>
    <row r="42" spans="1:34">
      <c r="A42" s="47"/>
      <c r="B42" s="47"/>
      <c r="C42" s="57"/>
      <c r="D42" s="57"/>
      <c r="E42" s="57"/>
      <c r="F42" s="57"/>
      <c r="G42" s="57"/>
      <c r="H42" s="57"/>
      <c r="I42" s="57"/>
      <c r="J42" s="57"/>
      <c r="K42" s="57"/>
      <c r="L42" s="57"/>
      <c r="M42" s="57"/>
      <c r="N42" s="47"/>
      <c r="O42" s="47"/>
      <c r="P42" s="47"/>
      <c r="Q42" s="47"/>
      <c r="R42" s="47"/>
      <c r="S42" s="47"/>
      <c r="T42" s="47"/>
      <c r="U42" s="47"/>
      <c r="V42" s="47"/>
    </row>
    <row r="43" spans="1:34">
      <c r="A43" s="47"/>
      <c r="B43" s="47"/>
      <c r="C43" s="57"/>
      <c r="D43" s="57"/>
      <c r="E43" s="57"/>
      <c r="F43" s="57"/>
      <c r="G43" s="57"/>
      <c r="H43" s="57"/>
      <c r="I43" s="57"/>
      <c r="J43" s="57"/>
      <c r="K43" s="57"/>
      <c r="L43" s="57"/>
      <c r="M43" s="57"/>
      <c r="N43" s="47"/>
      <c r="O43" s="47"/>
      <c r="P43" s="47"/>
      <c r="Q43" s="47"/>
      <c r="R43" s="47"/>
      <c r="S43" s="47"/>
      <c r="T43" s="47"/>
      <c r="U43" s="47"/>
      <c r="V43" s="47"/>
    </row>
    <row r="44" spans="1:34">
      <c r="A44" s="47"/>
      <c r="B44" s="47"/>
      <c r="C44" s="57"/>
      <c r="D44" s="58"/>
      <c r="E44" s="58"/>
      <c r="F44" s="58"/>
      <c r="G44" s="58"/>
      <c r="H44" s="57"/>
      <c r="I44" s="57"/>
      <c r="J44" s="57"/>
      <c r="K44" s="57"/>
      <c r="L44" s="57"/>
      <c r="M44" s="57"/>
      <c r="N44" s="47"/>
      <c r="O44" s="47"/>
      <c r="P44" s="47"/>
      <c r="Q44" s="47"/>
      <c r="R44" s="47"/>
      <c r="S44" s="47"/>
      <c r="T44" s="47"/>
      <c r="U44" s="47"/>
      <c r="V44" s="47"/>
    </row>
    <row r="45" spans="1:34">
      <c r="A45" s="47"/>
      <c r="B45" s="47"/>
      <c r="C45" s="57"/>
      <c r="D45" s="58"/>
      <c r="E45" s="58"/>
      <c r="F45" s="58"/>
      <c r="G45" s="58"/>
      <c r="H45" s="57"/>
      <c r="I45" s="58"/>
      <c r="J45" s="58"/>
      <c r="K45" s="58"/>
      <c r="L45" s="58"/>
      <c r="M45" s="57"/>
      <c r="N45" s="47"/>
      <c r="O45" s="47"/>
      <c r="P45" s="47"/>
      <c r="Q45" s="47"/>
      <c r="R45" s="47"/>
      <c r="S45" s="47"/>
      <c r="T45" s="47"/>
      <c r="U45" s="47"/>
      <c r="V45" s="47"/>
    </row>
    <row r="46" spans="1:34">
      <c r="A46" s="47"/>
      <c r="B46" s="59"/>
      <c r="C46" s="59"/>
      <c r="D46" s="58"/>
      <c r="E46" s="58"/>
      <c r="F46" s="58"/>
      <c r="G46" s="58"/>
      <c r="H46" s="59"/>
      <c r="I46" s="58"/>
      <c r="J46" s="58"/>
      <c r="K46" s="58"/>
      <c r="L46" s="58"/>
      <c r="M46" s="59"/>
      <c r="N46" s="59"/>
      <c r="O46" s="59"/>
      <c r="P46" s="59" t="str">
        <f>LOWER(M53:T53)</f>
        <v/>
      </c>
      <c r="Q46" s="59"/>
      <c r="R46" s="59"/>
      <c r="S46" s="59"/>
      <c r="T46" s="59"/>
      <c r="U46" s="59"/>
      <c r="V46" s="59"/>
      <c r="W46" s="59"/>
      <c r="X46" s="59"/>
      <c r="Y46" s="59"/>
      <c r="Z46" s="59"/>
      <c r="AA46" s="59"/>
      <c r="AB46" s="59"/>
      <c r="AC46" s="59"/>
      <c r="AD46" s="59"/>
      <c r="AE46" s="59"/>
      <c r="AF46" s="59"/>
      <c r="AG46" s="59"/>
      <c r="AH46" s="59"/>
    </row>
    <row r="47" spans="1:34">
      <c r="A47" s="47"/>
      <c r="B47" s="59"/>
      <c r="C47" s="59"/>
      <c r="D47" s="58"/>
      <c r="E47" s="58"/>
      <c r="F47" s="58"/>
      <c r="G47" s="58"/>
      <c r="H47" s="59"/>
      <c r="I47" s="58"/>
      <c r="J47" s="58"/>
      <c r="K47" s="58"/>
      <c r="L47" s="58"/>
      <c r="M47" s="59"/>
      <c r="N47" s="59"/>
      <c r="O47" s="59"/>
      <c r="P47" s="59"/>
      <c r="Q47" s="59"/>
      <c r="R47" s="59"/>
      <c r="S47" s="59"/>
      <c r="T47" s="59"/>
      <c r="U47" s="59"/>
      <c r="V47" s="59"/>
      <c r="W47" s="59"/>
      <c r="X47" s="59"/>
      <c r="Y47" s="59"/>
      <c r="Z47" s="59"/>
      <c r="AA47" s="59"/>
      <c r="AB47" s="59"/>
      <c r="AC47" s="59"/>
      <c r="AD47" s="59"/>
      <c r="AE47" s="59"/>
      <c r="AF47" s="59"/>
      <c r="AG47" s="59"/>
      <c r="AH47" s="59"/>
    </row>
    <row r="48" spans="1:34" ht="12.75" customHeight="1">
      <c r="A48" s="47"/>
      <c r="B48" s="59"/>
      <c r="C48" s="59"/>
      <c r="D48" s="58"/>
      <c r="E48" s="58"/>
      <c r="F48" s="58"/>
      <c r="G48" s="58"/>
      <c r="H48" s="59"/>
      <c r="I48" s="58"/>
      <c r="J48" s="58"/>
      <c r="K48" s="58"/>
      <c r="L48" s="58"/>
      <c r="M48" s="59"/>
      <c r="N48" s="59"/>
      <c r="O48" s="59"/>
      <c r="P48" s="59"/>
      <c r="Q48" s="59"/>
      <c r="R48" s="59"/>
      <c r="S48" s="59"/>
      <c r="T48" s="59"/>
      <c r="U48" s="59"/>
      <c r="V48" s="59"/>
      <c r="W48" s="59"/>
      <c r="X48" s="59"/>
      <c r="Y48" s="59"/>
      <c r="Z48" s="59"/>
      <c r="AA48" s="59"/>
      <c r="AB48" s="59"/>
      <c r="AC48" s="59"/>
      <c r="AD48" s="59"/>
      <c r="AE48" s="59"/>
      <c r="AF48" s="59"/>
      <c r="AG48" s="59"/>
      <c r="AH48" s="59"/>
    </row>
    <row r="49" spans="1:34">
      <c r="A49" s="47"/>
      <c r="B49" s="59"/>
      <c r="C49" s="59"/>
      <c r="D49" s="59"/>
      <c r="E49" s="59"/>
      <c r="F49" s="59"/>
      <c r="G49" s="59"/>
      <c r="H49" s="59"/>
      <c r="I49" s="58"/>
      <c r="J49" s="58"/>
      <c r="K49" s="58"/>
      <c r="L49" s="58" t="str">
        <f>LOWER(M53)</f>
        <v/>
      </c>
      <c r="M49" s="59"/>
      <c r="N49" s="59"/>
      <c r="O49" s="59"/>
      <c r="P49" s="59"/>
      <c r="Q49" s="59"/>
      <c r="R49" s="59"/>
      <c r="S49" s="59"/>
      <c r="T49" s="59"/>
      <c r="U49" s="59"/>
      <c r="V49" s="59"/>
      <c r="W49" s="59"/>
      <c r="X49" s="59"/>
      <c r="Y49" s="59"/>
      <c r="Z49" s="59"/>
      <c r="AA49" s="59"/>
      <c r="AB49" s="59"/>
      <c r="AC49" s="59"/>
      <c r="AD49" s="59"/>
      <c r="AE49" s="59"/>
      <c r="AF49" s="59"/>
      <c r="AG49" s="59"/>
      <c r="AH49" s="59"/>
    </row>
    <row r="50" spans="1:34">
      <c r="A50" s="47"/>
      <c r="B50" s="59"/>
      <c r="C50" s="59"/>
      <c r="D50" s="60"/>
      <c r="E50" s="60"/>
      <c r="F50" s="60"/>
      <c r="G50" s="59"/>
      <c r="H50" s="59"/>
      <c r="I50" s="59"/>
      <c r="J50" s="59"/>
      <c r="K50" s="59"/>
      <c r="L50" s="59"/>
      <c r="M50" s="59"/>
      <c r="N50" s="59"/>
      <c r="O50" s="59"/>
      <c r="P50" s="59"/>
      <c r="Q50" s="59"/>
      <c r="R50" s="59"/>
      <c r="S50" s="59"/>
      <c r="T50" s="59"/>
      <c r="U50" s="59"/>
      <c r="V50" s="59"/>
      <c r="W50" s="59"/>
      <c r="X50" s="59"/>
      <c r="Y50" s="59"/>
      <c r="Z50" s="59"/>
      <c r="AA50" s="59"/>
      <c r="AB50" s="59"/>
      <c r="AC50" s="59"/>
      <c r="AD50" s="59"/>
      <c r="AE50" s="59"/>
      <c r="AF50" s="59"/>
      <c r="AG50" s="59"/>
      <c r="AH50" s="59"/>
    </row>
    <row r="51" spans="1:34">
      <c r="A51" s="47"/>
      <c r="B51" s="59"/>
      <c r="C51" s="59"/>
      <c r="D51" s="60"/>
      <c r="E51" s="60"/>
      <c r="F51" s="60"/>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row>
    <row r="52" spans="1:34" ht="12.75" customHeight="1" thickBot="1">
      <c r="A52" s="47"/>
      <c r="B52" s="59"/>
      <c r="C52" s="59"/>
      <c r="D52" s="60"/>
      <c r="E52" s="60"/>
      <c r="F52" s="60"/>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row>
    <row r="53" spans="1:34" ht="12.75" customHeight="1" thickBot="1">
      <c r="A53" s="47"/>
      <c r="B53" s="59"/>
      <c r="C53" s="59"/>
      <c r="D53" s="60"/>
      <c r="E53" s="60"/>
      <c r="F53" s="60"/>
      <c r="G53" s="59"/>
      <c r="H53" s="59"/>
      <c r="I53" s="59"/>
      <c r="J53" s="59"/>
      <c r="K53" s="59"/>
      <c r="L53" s="59"/>
      <c r="M53" s="337"/>
      <c r="N53" s="264"/>
      <c r="O53" s="264"/>
      <c r="P53" s="264"/>
      <c r="Q53" s="264"/>
      <c r="R53" s="264"/>
      <c r="S53" s="264"/>
      <c r="T53" s="265"/>
      <c r="U53" s="59"/>
      <c r="V53" s="59"/>
      <c r="W53" s="59"/>
      <c r="X53" s="59"/>
      <c r="Y53" s="59"/>
      <c r="Z53" s="59"/>
      <c r="AA53" s="59"/>
      <c r="AB53" s="59"/>
      <c r="AC53" s="59"/>
      <c r="AD53" s="59"/>
      <c r="AE53" s="59"/>
      <c r="AF53" s="59"/>
      <c r="AG53" s="59"/>
      <c r="AH53" s="59"/>
    </row>
    <row r="54" spans="1:34">
      <c r="A54" s="47"/>
      <c r="B54" s="59"/>
      <c r="C54" s="59"/>
      <c r="D54" s="60"/>
      <c r="E54" s="60"/>
      <c r="F54" s="60"/>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row>
    <row r="55" spans="1:34">
      <c r="A55" s="47"/>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row>
    <row r="56" spans="1:34" ht="14.25" customHeight="1">
      <c r="A56" s="47"/>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row>
    <row r="57" spans="1:34" ht="14.25" customHeight="1">
      <c r="A57" s="47"/>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row>
    <row r="58" spans="1:34">
      <c r="A58" s="47"/>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row>
    <row r="59" spans="1:34">
      <c r="A59" s="47"/>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row>
    <row r="60" spans="1:34">
      <c r="A60" s="47"/>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row>
    <row r="61" spans="1:34">
      <c r="A61" s="47"/>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row>
    <row r="62" spans="1:34">
      <c r="A62" s="47"/>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59"/>
      <c r="AE62" s="59"/>
      <c r="AF62" s="59"/>
      <c r="AG62" s="59"/>
      <c r="AH62" s="59"/>
    </row>
    <row r="63" spans="1:34">
      <c r="A63" s="47"/>
      <c r="B63" s="47"/>
      <c r="C63" s="47"/>
      <c r="D63" s="47"/>
      <c r="E63" s="47"/>
      <c r="F63" s="47"/>
      <c r="G63" s="47"/>
      <c r="H63" s="47"/>
      <c r="I63" s="47"/>
      <c r="J63" s="47"/>
      <c r="K63" s="47"/>
      <c r="L63" s="47"/>
      <c r="M63" s="47"/>
      <c r="N63" s="47"/>
      <c r="O63" s="47"/>
      <c r="P63" s="47"/>
      <c r="Q63" s="47"/>
      <c r="R63" s="47"/>
      <c r="S63" s="47"/>
      <c r="T63" s="47"/>
      <c r="U63" s="47"/>
      <c r="V63" s="47"/>
    </row>
    <row r="64" spans="1:34">
      <c r="A64" s="47"/>
      <c r="B64" s="47"/>
      <c r="C64" s="47"/>
      <c r="D64" s="47"/>
      <c r="E64" s="47"/>
      <c r="F64" s="47"/>
      <c r="G64" s="47"/>
      <c r="H64" s="47"/>
      <c r="I64" s="47"/>
      <c r="J64" s="47"/>
      <c r="K64" s="47"/>
      <c r="L64" s="47"/>
      <c r="M64" s="47"/>
      <c r="N64" s="47"/>
      <c r="O64" s="47"/>
      <c r="P64" s="47"/>
      <c r="Q64" s="47"/>
      <c r="R64" s="47"/>
      <c r="S64" s="47"/>
      <c r="T64" s="47"/>
      <c r="U64" s="47"/>
      <c r="V64" s="47"/>
    </row>
    <row r="65" spans="1:31">
      <c r="A65" s="47"/>
      <c r="B65" s="47"/>
      <c r="C65" s="47"/>
      <c r="D65" s="47"/>
      <c r="E65" s="47"/>
      <c r="F65" s="47"/>
      <c r="G65" s="47"/>
      <c r="H65" s="47"/>
      <c r="I65" s="47"/>
      <c r="J65" s="47"/>
      <c r="K65" s="47"/>
      <c r="L65" s="47"/>
      <c r="M65" s="47"/>
      <c r="N65" s="47"/>
      <c r="O65" s="47"/>
      <c r="P65" s="47"/>
      <c r="Q65" s="47"/>
      <c r="R65" s="47"/>
      <c r="S65" s="47"/>
      <c r="T65" s="47"/>
      <c r="U65" s="47"/>
      <c r="V65" s="47"/>
    </row>
    <row r="66" spans="1:31">
      <c r="A66" s="47"/>
      <c r="B66" s="47"/>
      <c r="C66" s="47"/>
      <c r="D66" s="47"/>
      <c r="E66" s="47"/>
      <c r="F66" s="47"/>
      <c r="G66" s="47"/>
      <c r="H66" s="47"/>
      <c r="I66" s="47"/>
      <c r="J66" s="47"/>
      <c r="K66" s="47"/>
      <c r="L66" s="47"/>
      <c r="M66" s="47"/>
      <c r="N66" s="47"/>
      <c r="O66" s="47"/>
      <c r="P66" s="47"/>
      <c r="Q66" s="47"/>
      <c r="R66" s="47"/>
      <c r="S66" s="47"/>
      <c r="T66" s="47"/>
      <c r="U66" s="47"/>
      <c r="V66" s="47"/>
    </row>
    <row r="67" spans="1:31">
      <c r="A67" s="47"/>
      <c r="B67" s="47"/>
      <c r="C67" s="47"/>
      <c r="D67" s="47"/>
      <c r="E67" s="47"/>
      <c r="F67" s="47"/>
      <c r="G67" s="47"/>
      <c r="H67" s="47"/>
      <c r="I67" s="47"/>
      <c r="J67" s="47"/>
      <c r="K67" s="47"/>
      <c r="L67" s="47"/>
      <c r="M67" s="47"/>
      <c r="N67" s="47"/>
      <c r="O67" s="47"/>
      <c r="P67" s="47"/>
      <c r="Q67" s="47"/>
      <c r="R67" s="47"/>
      <c r="S67" s="47"/>
      <c r="T67" s="47"/>
      <c r="U67" s="47"/>
      <c r="V67" s="47"/>
    </row>
    <row r="68" spans="1:31">
      <c r="A68" s="47"/>
      <c r="B68" s="47"/>
      <c r="C68" s="47"/>
      <c r="D68" s="47"/>
      <c r="E68" s="47"/>
      <c r="F68" s="47"/>
      <c r="G68" s="47"/>
      <c r="H68" s="47"/>
      <c r="I68" s="47"/>
      <c r="J68" s="47"/>
      <c r="K68" s="47"/>
      <c r="L68" s="47"/>
      <c r="M68" s="47"/>
      <c r="N68" s="47"/>
      <c r="O68" s="47"/>
      <c r="P68" s="47"/>
      <c r="Q68" s="47"/>
      <c r="R68" s="47"/>
      <c r="S68" s="47"/>
      <c r="T68" s="47"/>
      <c r="U68" s="47"/>
      <c r="V68" s="47"/>
    </row>
    <row r="69" spans="1:31">
      <c r="A69" s="47"/>
      <c r="B69" s="47"/>
      <c r="C69" s="47"/>
      <c r="D69" s="47"/>
      <c r="E69" s="47"/>
      <c r="F69" s="47"/>
      <c r="G69" s="47"/>
      <c r="H69" s="47"/>
      <c r="I69" s="47"/>
      <c r="J69" s="47"/>
      <c r="K69" s="47"/>
      <c r="L69" s="47"/>
      <c r="M69" s="47"/>
      <c r="N69" s="47"/>
      <c r="O69" s="47"/>
      <c r="P69" s="47"/>
      <c r="Q69" s="47"/>
      <c r="R69" s="47"/>
      <c r="S69" s="47"/>
      <c r="T69" s="47"/>
      <c r="U69" s="47"/>
      <c r="V69" s="47"/>
    </row>
    <row r="70" spans="1:31">
      <c r="A70" s="47"/>
      <c r="B70" s="47"/>
      <c r="C70" s="47"/>
      <c r="D70" s="47"/>
      <c r="E70" s="47"/>
      <c r="F70" s="47"/>
      <c r="G70" s="47"/>
      <c r="H70" s="47"/>
      <c r="I70" s="47"/>
      <c r="J70" s="47"/>
      <c r="K70" s="47"/>
      <c r="L70" s="47"/>
      <c r="M70" s="47"/>
      <c r="N70" s="47"/>
      <c r="O70" s="47"/>
      <c r="P70" s="47"/>
      <c r="Q70" s="47"/>
      <c r="R70" s="47"/>
      <c r="S70" s="47"/>
      <c r="T70" s="47"/>
      <c r="U70" s="47"/>
      <c r="V70" s="47"/>
    </row>
    <row r="71" spans="1:31" ht="14.25">
      <c r="A71" s="47"/>
      <c r="B71" s="47"/>
      <c r="C71" s="47"/>
      <c r="D71" s="47"/>
      <c r="E71" s="47"/>
      <c r="F71" s="47"/>
      <c r="G71" s="47"/>
      <c r="H71" s="47"/>
      <c r="I71" s="47"/>
      <c r="J71" s="47"/>
      <c r="K71" s="47"/>
      <c r="L71" s="47"/>
      <c r="M71" s="47"/>
      <c r="N71" s="47"/>
      <c r="O71" s="47"/>
      <c r="P71" s="266"/>
      <c r="Q71" s="267"/>
      <c r="R71" s="267"/>
      <c r="S71" s="267"/>
      <c r="T71" s="267"/>
      <c r="U71" s="267"/>
      <c r="V71" s="267"/>
      <c r="W71" s="267"/>
      <c r="X71" s="267"/>
      <c r="Y71" s="267"/>
      <c r="Z71" s="267"/>
      <c r="AA71" s="267"/>
      <c r="AB71" s="267"/>
      <c r="AC71" s="267"/>
      <c r="AD71" s="267"/>
      <c r="AE71" s="268"/>
    </row>
    <row r="72" spans="1:31" ht="13.5" thickBot="1">
      <c r="A72" s="47"/>
      <c r="B72" s="47"/>
      <c r="C72" s="47"/>
      <c r="D72" s="47"/>
      <c r="E72" s="47"/>
      <c r="F72" s="47"/>
      <c r="G72" s="47"/>
      <c r="H72" s="47"/>
      <c r="I72" s="47"/>
      <c r="J72" s="47"/>
      <c r="K72" s="47"/>
      <c r="L72" s="47"/>
      <c r="M72" s="47"/>
      <c r="N72" s="47"/>
      <c r="O72" s="47"/>
      <c r="P72" s="47"/>
      <c r="Q72" s="47"/>
      <c r="R72" s="47"/>
      <c r="S72" s="47"/>
      <c r="T72" s="47"/>
      <c r="U72" s="47"/>
      <c r="V72" s="47"/>
    </row>
    <row r="73" spans="1:31">
      <c r="A73" s="47"/>
      <c r="B73" s="47"/>
      <c r="C73" s="47"/>
      <c r="D73" s="47"/>
      <c r="E73" s="47"/>
      <c r="F73" s="269"/>
      <c r="G73" s="270"/>
      <c r="H73" s="270"/>
      <c r="I73" s="270"/>
      <c r="J73" s="270"/>
      <c r="K73" s="270"/>
      <c r="L73" s="271"/>
      <c r="M73" s="47"/>
      <c r="N73" s="47"/>
      <c r="O73" s="47"/>
      <c r="P73" s="47"/>
      <c r="Q73" s="47"/>
      <c r="R73" s="47"/>
      <c r="S73" s="47"/>
      <c r="T73" s="47"/>
      <c r="U73" s="47"/>
      <c r="V73" s="47"/>
    </row>
    <row r="74" spans="1:31">
      <c r="A74" s="47"/>
      <c r="B74" s="47"/>
      <c r="C74" s="47"/>
      <c r="D74" s="47"/>
      <c r="E74" s="47"/>
      <c r="F74" s="272"/>
      <c r="G74" s="273"/>
      <c r="H74" s="273"/>
      <c r="I74" s="273"/>
      <c r="J74" s="273"/>
      <c r="K74" s="273"/>
      <c r="L74" s="274"/>
      <c r="M74" s="47"/>
      <c r="N74" s="47"/>
      <c r="O74" s="47"/>
      <c r="P74" s="47"/>
      <c r="Q74" s="47"/>
      <c r="R74" s="47"/>
      <c r="S74" s="47"/>
      <c r="T74" s="47"/>
      <c r="U74" s="47"/>
      <c r="V74" s="47"/>
    </row>
    <row r="75" spans="1:31">
      <c r="A75" s="47"/>
      <c r="B75" s="47"/>
      <c r="C75" s="47"/>
      <c r="D75" s="47"/>
      <c r="E75" s="47"/>
      <c r="F75" s="272"/>
      <c r="G75" s="273"/>
      <c r="H75" s="273"/>
      <c r="I75" s="273"/>
      <c r="J75" s="273"/>
      <c r="K75" s="273"/>
      <c r="L75" s="274"/>
      <c r="M75" s="47"/>
      <c r="N75" s="47"/>
      <c r="O75" s="47"/>
      <c r="P75" s="47"/>
      <c r="Q75" s="47"/>
      <c r="R75" s="47"/>
      <c r="S75" s="47"/>
      <c r="T75" s="47"/>
      <c r="U75" s="47"/>
      <c r="V75" s="47"/>
    </row>
    <row r="76" spans="1:31">
      <c r="A76" s="47"/>
      <c r="B76" s="47"/>
      <c r="C76" s="47"/>
      <c r="D76" s="47"/>
      <c r="E76" s="47"/>
      <c r="F76" s="272"/>
      <c r="G76" s="273"/>
      <c r="H76" s="273"/>
      <c r="I76" s="273"/>
      <c r="J76" s="273"/>
      <c r="K76" s="273"/>
      <c r="L76" s="274"/>
      <c r="M76" s="47"/>
      <c r="N76" s="47"/>
      <c r="O76" s="47"/>
      <c r="P76" s="47"/>
      <c r="Q76" s="47"/>
      <c r="R76" s="47"/>
      <c r="S76" s="47"/>
      <c r="T76" s="47"/>
      <c r="U76" s="47"/>
      <c r="V76" s="47"/>
    </row>
    <row r="77" spans="1:31" ht="13.5" thickBot="1">
      <c r="A77" s="47"/>
      <c r="B77" s="47"/>
      <c r="C77" s="47"/>
      <c r="D77" s="47"/>
      <c r="E77" s="47"/>
      <c r="F77" s="275"/>
      <c r="G77" s="276"/>
      <c r="H77" s="276"/>
      <c r="I77" s="276"/>
      <c r="J77" s="276"/>
      <c r="K77" s="276"/>
      <c r="L77" s="277"/>
      <c r="M77" s="47"/>
      <c r="N77" s="47"/>
      <c r="O77" s="47"/>
      <c r="P77" s="47"/>
      <c r="Q77" s="47"/>
      <c r="R77" s="47"/>
      <c r="S77" s="47"/>
      <c r="T77" s="47"/>
      <c r="U77" s="47"/>
      <c r="V77" s="47"/>
    </row>
    <row r="78" spans="1:31" ht="13.5" thickBot="1">
      <c r="A78" s="47"/>
      <c r="B78" s="47"/>
      <c r="C78" s="47"/>
      <c r="D78" s="47"/>
      <c r="E78" s="47"/>
      <c r="F78" s="47"/>
      <c r="G78" s="47"/>
      <c r="H78" s="47"/>
      <c r="I78" s="47"/>
      <c r="J78" s="47"/>
      <c r="K78" s="47"/>
      <c r="L78" s="47"/>
      <c r="M78" s="47"/>
      <c r="N78" s="47"/>
      <c r="O78" s="47"/>
      <c r="P78" s="47"/>
      <c r="Q78" s="47"/>
      <c r="R78" s="47"/>
      <c r="S78" s="47"/>
      <c r="T78" s="47"/>
      <c r="U78" s="47"/>
      <c r="V78" s="47"/>
    </row>
    <row r="79" spans="1:31">
      <c r="A79" s="47"/>
      <c r="B79" s="47"/>
      <c r="C79" s="47"/>
      <c r="D79" s="47"/>
      <c r="E79" s="220"/>
      <c r="F79" s="221"/>
      <c r="G79" s="221"/>
      <c r="H79" s="221"/>
      <c r="I79" s="221"/>
      <c r="J79" s="221"/>
      <c r="K79" s="222"/>
      <c r="L79" s="47"/>
      <c r="M79" s="47"/>
      <c r="N79" s="47"/>
      <c r="O79" s="47"/>
      <c r="P79" s="47"/>
      <c r="Q79" s="47"/>
      <c r="R79" s="47"/>
      <c r="S79" s="47"/>
      <c r="T79" s="47"/>
      <c r="U79" s="47"/>
      <c r="V79" s="47"/>
    </row>
    <row r="80" spans="1:31">
      <c r="A80" s="47"/>
      <c r="B80" s="47"/>
      <c r="C80" s="47"/>
      <c r="D80" s="47"/>
      <c r="E80" s="223"/>
      <c r="F80" s="224"/>
      <c r="G80" s="224"/>
      <c r="H80" s="224"/>
      <c r="I80" s="224"/>
      <c r="J80" s="224"/>
      <c r="K80" s="225"/>
      <c r="L80" s="47"/>
      <c r="M80" s="47"/>
      <c r="N80" s="47"/>
      <c r="O80" s="47"/>
      <c r="P80" s="47"/>
      <c r="Q80" s="47"/>
      <c r="R80" s="47"/>
      <c r="S80" s="47"/>
      <c r="T80" s="47"/>
      <c r="U80" s="47"/>
      <c r="V80" s="47"/>
    </row>
    <row r="81" spans="5:14">
      <c r="E81" s="223"/>
      <c r="F81" s="224"/>
      <c r="G81" s="224"/>
      <c r="H81" s="224"/>
      <c r="I81" s="224"/>
      <c r="J81" s="224"/>
      <c r="K81" s="225"/>
      <c r="L81" s="47"/>
      <c r="M81" s="47"/>
      <c r="N81" s="47"/>
    </row>
    <row r="82" spans="5:14">
      <c r="E82" s="223"/>
      <c r="F82" s="224"/>
      <c r="G82" s="224"/>
      <c r="H82" s="224"/>
      <c r="I82" s="224"/>
      <c r="J82" s="224"/>
      <c r="K82" s="225"/>
      <c r="L82" s="47"/>
      <c r="M82" s="47"/>
      <c r="N82" s="47"/>
    </row>
    <row r="83" spans="5:14" ht="13.5" thickBot="1">
      <c r="E83" s="226"/>
      <c r="F83" s="227"/>
      <c r="G83" s="227"/>
      <c r="H83" s="227"/>
      <c r="I83" s="227"/>
      <c r="J83" s="227"/>
      <c r="K83" s="228"/>
      <c r="L83" s="47"/>
      <c r="M83" s="47"/>
      <c r="N83" s="47"/>
    </row>
    <row r="84" spans="5:14">
      <c r="L84" s="47"/>
      <c r="M84" s="47"/>
      <c r="N84" s="47"/>
    </row>
    <row r="85" spans="5:14">
      <c r="L85" s="47"/>
      <c r="M85" s="47"/>
      <c r="N85" s="47"/>
    </row>
    <row r="86" spans="5:14">
      <c r="L86" s="47"/>
      <c r="M86" s="47"/>
      <c r="N86" s="47"/>
    </row>
    <row r="87" spans="5:14">
      <c r="L87" s="47"/>
      <c r="M87" s="47"/>
      <c r="N87" s="47"/>
    </row>
    <row r="88" spans="5:14">
      <c r="L88" s="47"/>
      <c r="M88" s="47"/>
      <c r="N88" s="47"/>
    </row>
    <row r="89" spans="5:14">
      <c r="L89" s="47"/>
      <c r="M89" s="47"/>
      <c r="N89" s="47"/>
    </row>
    <row r="90" spans="5:14">
      <c r="L90" s="47"/>
      <c r="M90" s="47"/>
      <c r="N90" s="47"/>
    </row>
    <row r="91" spans="5:14">
      <c r="L91" s="47"/>
      <c r="M91" s="47"/>
      <c r="N91" s="47"/>
    </row>
    <row r="92" spans="5:14">
      <c r="L92" s="47"/>
      <c r="M92" s="47"/>
      <c r="N92" s="47"/>
    </row>
    <row r="93" spans="5:14">
      <c r="L93" s="47"/>
      <c r="M93" s="47"/>
      <c r="N93" s="47"/>
    </row>
    <row r="94" spans="5:14">
      <c r="L94" s="47"/>
      <c r="M94" s="47"/>
      <c r="N94" s="47"/>
    </row>
    <row r="95" spans="5:14">
      <c r="L95" s="47"/>
      <c r="M95" s="47"/>
      <c r="N95" s="47"/>
    </row>
    <row r="96" spans="5:14">
      <c r="L96" s="47"/>
      <c r="M96" s="47"/>
      <c r="N96" s="47"/>
    </row>
    <row r="97" spans="12:14">
      <c r="L97" s="47"/>
      <c r="M97" s="47"/>
      <c r="N97" s="47"/>
    </row>
    <row r="98" spans="12:14">
      <c r="L98" s="47"/>
      <c r="M98" s="47"/>
      <c r="N98" s="47"/>
    </row>
    <row r="99" spans="12:14">
      <c r="L99" s="47"/>
      <c r="M99" s="47"/>
      <c r="N99" s="47"/>
    </row>
    <row r="100" spans="12:14">
      <c r="L100" s="47"/>
      <c r="M100" s="47"/>
      <c r="N100" s="47"/>
    </row>
    <row r="101" spans="12:14">
      <c r="L101" s="47"/>
      <c r="M101" s="47"/>
      <c r="N101" s="47"/>
    </row>
    <row r="102" spans="12:14">
      <c r="L102" s="47"/>
      <c r="M102" s="47"/>
      <c r="N102" s="47"/>
    </row>
    <row r="103" spans="12:14">
      <c r="L103" s="47"/>
      <c r="M103" s="47"/>
      <c r="N103" s="47"/>
    </row>
    <row r="104" spans="12:14">
      <c r="L104" s="47"/>
      <c r="M104" s="47"/>
      <c r="N104" s="47"/>
    </row>
    <row r="105" spans="12:14">
      <c r="L105" s="47"/>
      <c r="M105" s="47"/>
      <c r="N105" s="47"/>
    </row>
    <row r="106" spans="12:14">
      <c r="L106" s="47"/>
      <c r="M106" s="47"/>
      <c r="N106" s="47"/>
    </row>
    <row r="107" spans="12:14">
      <c r="L107" s="47"/>
      <c r="M107" s="47"/>
      <c r="N107" s="47"/>
    </row>
    <row r="108" spans="12:14">
      <c r="L108" s="47"/>
      <c r="M108" s="47"/>
      <c r="N108" s="47"/>
    </row>
    <row r="109" spans="12:14">
      <c r="L109" s="47"/>
      <c r="M109" s="47"/>
      <c r="N109" s="47"/>
    </row>
    <row r="110" spans="12:14">
      <c r="L110" s="47"/>
      <c r="M110" s="47"/>
      <c r="N110" s="47"/>
    </row>
    <row r="111" spans="12:14">
      <c r="L111" s="47"/>
      <c r="M111" s="47"/>
      <c r="N111" s="47"/>
    </row>
    <row r="112" spans="12:14">
      <c r="L112" s="47"/>
      <c r="M112" s="47"/>
      <c r="N112" s="47"/>
    </row>
    <row r="113" spans="12:14">
      <c r="L113" s="47"/>
      <c r="M113" s="47"/>
      <c r="N113" s="47"/>
    </row>
    <row r="114" spans="12:14">
      <c r="L114" s="47"/>
      <c r="M114" s="47"/>
      <c r="N114" s="47"/>
    </row>
    <row r="115" spans="12:14">
      <c r="L115" s="47"/>
      <c r="M115" s="47"/>
      <c r="N115" s="47"/>
    </row>
    <row r="116" spans="12:14">
      <c r="L116" s="47"/>
      <c r="M116" s="47"/>
      <c r="N116" s="47"/>
    </row>
    <row r="117" spans="12:14">
      <c r="L117" s="47"/>
      <c r="M117" s="47"/>
      <c r="N117" s="47"/>
    </row>
    <row r="118" spans="12:14">
      <c r="L118" s="47"/>
      <c r="M118" s="47"/>
      <c r="N118" s="47"/>
    </row>
    <row r="119" spans="12:14">
      <c r="L119" s="47"/>
      <c r="M119" s="47"/>
      <c r="N119" s="47"/>
    </row>
    <row r="120" spans="12:14">
      <c r="L120" s="47"/>
      <c r="M120" s="47"/>
      <c r="N120" s="47"/>
    </row>
    <row r="121" spans="12:14">
      <c r="L121" s="47"/>
      <c r="M121" s="47"/>
      <c r="N121" s="47"/>
    </row>
    <row r="122" spans="12:14">
      <c r="L122" s="47"/>
      <c r="M122" s="47"/>
      <c r="N122" s="47"/>
    </row>
    <row r="123" spans="12:14">
      <c r="L123" s="47"/>
      <c r="M123" s="47"/>
      <c r="N123" s="47"/>
    </row>
    <row r="124" spans="12:14">
      <c r="L124" s="47"/>
      <c r="M124" s="47"/>
      <c r="N124" s="47"/>
    </row>
    <row r="125" spans="12:14">
      <c r="L125" s="47"/>
      <c r="M125" s="47"/>
      <c r="N125" s="47"/>
    </row>
    <row r="126" spans="12:14">
      <c r="L126" s="47"/>
      <c r="M126" s="47"/>
      <c r="N126" s="47"/>
    </row>
    <row r="127" spans="12:14">
      <c r="L127" s="47"/>
      <c r="M127" s="47"/>
      <c r="N127" s="47"/>
    </row>
    <row r="128" spans="12:14">
      <c r="L128" s="47"/>
      <c r="M128" s="47"/>
      <c r="N128" s="47"/>
    </row>
    <row r="129" spans="12:14">
      <c r="L129" s="47"/>
      <c r="M129" s="47"/>
      <c r="N129" s="47"/>
    </row>
    <row r="130" spans="12:14">
      <c r="L130" s="47"/>
      <c r="M130" s="47"/>
      <c r="N130" s="47"/>
    </row>
    <row r="131" spans="12:14">
      <c r="L131" s="47"/>
      <c r="M131" s="47"/>
      <c r="N131" s="47"/>
    </row>
    <row r="132" spans="12:14">
      <c r="L132" s="47"/>
      <c r="M132" s="47"/>
      <c r="N132" s="47"/>
    </row>
    <row r="133" spans="12:14">
      <c r="L133" s="47"/>
      <c r="M133" s="47"/>
      <c r="N133" s="47"/>
    </row>
    <row r="134" spans="12:14">
      <c r="L134" s="47"/>
      <c r="M134" s="47"/>
      <c r="N134" s="47"/>
    </row>
    <row r="135" spans="12:14">
      <c r="L135" s="47"/>
      <c r="M135" s="47"/>
      <c r="N135" s="47"/>
    </row>
    <row r="136" spans="12:14">
      <c r="L136" s="47"/>
      <c r="M136" s="47"/>
      <c r="N136" s="47"/>
    </row>
    <row r="137" spans="12:14">
      <c r="L137" s="47"/>
      <c r="M137" s="47"/>
      <c r="N137" s="47"/>
    </row>
    <row r="138" spans="12:14">
      <c r="L138" s="47"/>
      <c r="M138" s="47"/>
      <c r="N138" s="47"/>
    </row>
    <row r="139" spans="12:14">
      <c r="L139" s="47"/>
      <c r="M139" s="47"/>
      <c r="N139" s="47"/>
    </row>
    <row r="140" spans="12:14">
      <c r="L140" s="47"/>
      <c r="M140" s="47"/>
      <c r="N140" s="47"/>
    </row>
    <row r="141" spans="12:14">
      <c r="L141" s="47"/>
      <c r="M141" s="47"/>
      <c r="N141" s="47"/>
    </row>
    <row r="142" spans="12:14">
      <c r="L142" s="47"/>
      <c r="M142" s="47"/>
      <c r="N142" s="47"/>
    </row>
    <row r="143" spans="12:14">
      <c r="L143" s="47"/>
      <c r="M143" s="47"/>
      <c r="N143" s="47"/>
    </row>
    <row r="144" spans="12:14">
      <c r="L144" s="47"/>
      <c r="M144" s="47"/>
      <c r="N144" s="47"/>
    </row>
    <row r="145" spans="12:14">
      <c r="L145" s="47"/>
      <c r="M145" s="47"/>
      <c r="N145" s="47"/>
    </row>
    <row r="146" spans="12:14">
      <c r="L146" s="47"/>
      <c r="M146" s="47"/>
      <c r="N146" s="47"/>
    </row>
    <row r="147" spans="12:14">
      <c r="L147" s="47"/>
      <c r="M147" s="47"/>
      <c r="N147" s="47"/>
    </row>
    <row r="148" spans="12:14">
      <c r="L148" s="47"/>
      <c r="M148" s="47"/>
      <c r="N148" s="47"/>
    </row>
    <row r="149" spans="12:14">
      <c r="L149" s="47"/>
      <c r="M149" s="47"/>
      <c r="N149" s="47"/>
    </row>
    <row r="150" spans="12:14">
      <c r="L150" s="47"/>
      <c r="M150" s="47"/>
      <c r="N150" s="47"/>
    </row>
    <row r="151" spans="12:14">
      <c r="L151" s="47"/>
      <c r="M151" s="47"/>
      <c r="N151" s="47"/>
    </row>
    <row r="152" spans="12:14">
      <c r="L152" s="47"/>
      <c r="M152" s="47"/>
      <c r="N152" s="47"/>
    </row>
    <row r="153" spans="12:14">
      <c r="L153" s="47"/>
      <c r="M153" s="47"/>
      <c r="N153" s="47"/>
    </row>
    <row r="154" spans="12:14">
      <c r="L154" s="47"/>
      <c r="M154" s="47"/>
      <c r="N154" s="47"/>
    </row>
    <row r="155" spans="12:14">
      <c r="L155" s="47"/>
      <c r="M155" s="47"/>
      <c r="N155" s="47"/>
    </row>
    <row r="156" spans="12:14">
      <c r="L156" s="47"/>
      <c r="M156" s="47"/>
      <c r="N156" s="47"/>
    </row>
    <row r="157" spans="12:14">
      <c r="L157" s="47"/>
      <c r="M157" s="47"/>
      <c r="N157" s="47"/>
    </row>
    <row r="158" spans="12:14">
      <c r="L158" s="47"/>
      <c r="M158" s="47"/>
      <c r="N158" s="47"/>
    </row>
    <row r="159" spans="12:14">
      <c r="L159" s="47"/>
      <c r="M159" s="47"/>
      <c r="N159" s="47"/>
    </row>
    <row r="160" spans="12:14">
      <c r="L160" s="47"/>
      <c r="M160" s="47"/>
      <c r="N160" s="47"/>
    </row>
    <row r="161" spans="12:14">
      <c r="L161" s="47"/>
      <c r="M161" s="47"/>
      <c r="N161" s="47"/>
    </row>
    <row r="162" spans="12:14">
      <c r="L162" s="47"/>
      <c r="M162" s="47"/>
      <c r="N162" s="47"/>
    </row>
    <row r="163" spans="12:14">
      <c r="L163" s="47"/>
      <c r="M163" s="47"/>
      <c r="N163" s="47"/>
    </row>
    <row r="164" spans="12:14">
      <c r="L164" s="47"/>
      <c r="M164" s="47"/>
      <c r="N164" s="47"/>
    </row>
    <row r="165" spans="12:14">
      <c r="L165" s="47"/>
      <c r="M165" s="47"/>
      <c r="N165" s="47"/>
    </row>
    <row r="166" spans="12:14">
      <c r="L166" s="47"/>
      <c r="M166" s="47"/>
      <c r="N166" s="47"/>
    </row>
    <row r="167" spans="12:14">
      <c r="L167" s="47"/>
      <c r="M167" s="47"/>
      <c r="N167" s="47"/>
    </row>
    <row r="168" spans="12:14">
      <c r="L168" s="47"/>
      <c r="M168" s="47"/>
      <c r="N168" s="47"/>
    </row>
    <row r="169" spans="12:14">
      <c r="L169" s="47"/>
      <c r="M169" s="47"/>
      <c r="N169" s="47"/>
    </row>
    <row r="170" spans="12:14">
      <c r="L170" s="47"/>
      <c r="M170" s="47"/>
      <c r="N170" s="47"/>
    </row>
    <row r="171" spans="12:14">
      <c r="L171" s="47"/>
      <c r="M171" s="47"/>
      <c r="N171" s="47"/>
    </row>
    <row r="172" spans="12:14">
      <c r="L172" s="47"/>
      <c r="M172" s="47"/>
      <c r="N172" s="47"/>
    </row>
    <row r="173" spans="12:14">
      <c r="L173" s="47"/>
      <c r="M173" s="47"/>
      <c r="N173" s="47"/>
    </row>
    <row r="174" spans="12:14">
      <c r="L174" s="47"/>
      <c r="M174" s="47"/>
      <c r="N174" s="47"/>
    </row>
    <row r="175" spans="12:14">
      <c r="L175" s="47"/>
      <c r="M175" s="47"/>
      <c r="N175" s="47"/>
    </row>
    <row r="176" spans="12:14">
      <c r="L176" s="47"/>
      <c r="M176" s="47"/>
      <c r="N176" s="47"/>
    </row>
    <row r="177" spans="12:14">
      <c r="L177" s="47"/>
      <c r="M177" s="47"/>
      <c r="N177" s="47"/>
    </row>
    <row r="178" spans="12:14">
      <c r="L178" s="47"/>
      <c r="M178" s="47"/>
      <c r="N178" s="47"/>
    </row>
    <row r="179" spans="12:14">
      <c r="L179" s="47"/>
      <c r="M179" s="47"/>
      <c r="N179" s="47"/>
    </row>
    <row r="180" spans="12:14">
      <c r="L180" s="47"/>
      <c r="M180" s="47"/>
      <c r="N180" s="47"/>
    </row>
    <row r="181" spans="12:14">
      <c r="L181" s="47"/>
      <c r="M181" s="47"/>
      <c r="N181" s="47"/>
    </row>
    <row r="182" spans="12:14">
      <c r="L182" s="47"/>
      <c r="M182" s="47"/>
      <c r="N182" s="47"/>
    </row>
    <row r="183" spans="12:14">
      <c r="L183" s="47"/>
      <c r="M183" s="47"/>
      <c r="N183" s="47"/>
    </row>
    <row r="184" spans="12:14">
      <c r="L184" s="47"/>
      <c r="M184" s="47"/>
      <c r="N184" s="47"/>
    </row>
    <row r="185" spans="12:14">
      <c r="L185" s="47"/>
      <c r="M185" s="47"/>
      <c r="N185" s="47"/>
    </row>
    <row r="186" spans="12:14">
      <c r="L186" s="47"/>
      <c r="M186" s="47"/>
      <c r="N186" s="47"/>
    </row>
    <row r="187" spans="12:14">
      <c r="L187" s="47"/>
      <c r="M187" s="47"/>
      <c r="N187" s="47"/>
    </row>
    <row r="188" spans="12:14">
      <c r="L188" s="47"/>
      <c r="M188" s="47"/>
      <c r="N188" s="47"/>
    </row>
    <row r="189" spans="12:14">
      <c r="L189" s="47"/>
      <c r="M189" s="47"/>
      <c r="N189" s="47"/>
    </row>
    <row r="190" spans="12:14">
      <c r="L190" s="47"/>
      <c r="M190" s="47"/>
      <c r="N190" s="47"/>
    </row>
    <row r="191" spans="12:14">
      <c r="L191" s="47"/>
      <c r="M191" s="47"/>
      <c r="N191" s="47"/>
    </row>
    <row r="192" spans="12:14">
      <c r="L192" s="47"/>
      <c r="M192" s="47"/>
      <c r="N192" s="47"/>
    </row>
    <row r="193" spans="12:14">
      <c r="L193" s="47"/>
      <c r="M193" s="47"/>
      <c r="N193" s="47"/>
    </row>
    <row r="194" spans="12:14">
      <c r="L194" s="47"/>
      <c r="M194" s="47"/>
      <c r="N194" s="47"/>
    </row>
    <row r="195" spans="12:14">
      <c r="L195" s="47"/>
      <c r="M195" s="47"/>
      <c r="N195" s="47"/>
    </row>
    <row r="196" spans="12:14">
      <c r="L196" s="47"/>
      <c r="M196" s="47"/>
      <c r="N196" s="47"/>
    </row>
    <row r="197" spans="12:14">
      <c r="L197" s="47"/>
      <c r="M197" s="47"/>
      <c r="N197" s="47"/>
    </row>
    <row r="198" spans="12:14">
      <c r="L198" s="47"/>
      <c r="M198" s="47"/>
      <c r="N198" s="47"/>
    </row>
    <row r="199" spans="12:14">
      <c r="L199" s="47"/>
      <c r="M199" s="47"/>
      <c r="N199" s="47"/>
    </row>
    <row r="200" spans="12:14">
      <c r="L200" s="47"/>
      <c r="M200" s="47"/>
      <c r="N200" s="47"/>
    </row>
    <row r="201" spans="12:14">
      <c r="L201" s="47"/>
      <c r="M201" s="47"/>
      <c r="N201" s="47"/>
    </row>
    <row r="202" spans="12:14">
      <c r="L202" s="47"/>
      <c r="M202" s="47"/>
      <c r="N202" s="47"/>
    </row>
    <row r="203" spans="12:14">
      <c r="L203" s="47"/>
      <c r="M203" s="47"/>
      <c r="N203" s="47"/>
    </row>
    <row r="204" spans="12:14">
      <c r="L204" s="47"/>
      <c r="M204" s="47"/>
      <c r="N204" s="47"/>
    </row>
    <row r="205" spans="12:14">
      <c r="L205" s="47"/>
      <c r="M205" s="47"/>
      <c r="N205" s="47"/>
    </row>
    <row r="206" spans="12:14">
      <c r="L206" s="47"/>
      <c r="M206" s="47"/>
      <c r="N206" s="47"/>
    </row>
    <row r="207" spans="12:14">
      <c r="L207" s="47"/>
      <c r="M207" s="47"/>
      <c r="N207" s="47"/>
    </row>
    <row r="208" spans="12:14">
      <c r="L208" s="47"/>
      <c r="M208" s="47"/>
      <c r="N208" s="47"/>
    </row>
    <row r="209" spans="12:14">
      <c r="L209" s="47"/>
      <c r="M209" s="47"/>
      <c r="N209" s="47"/>
    </row>
    <row r="210" spans="12:14">
      <c r="L210" s="47"/>
      <c r="M210" s="47"/>
      <c r="N210" s="47"/>
    </row>
    <row r="211" spans="12:14">
      <c r="L211" s="47"/>
      <c r="M211" s="47"/>
      <c r="N211" s="47"/>
    </row>
    <row r="212" spans="12:14">
      <c r="L212" s="47"/>
      <c r="M212" s="47"/>
      <c r="N212" s="47"/>
    </row>
    <row r="213" spans="12:14">
      <c r="L213" s="47"/>
      <c r="M213" s="47"/>
      <c r="N213" s="47"/>
    </row>
    <row r="214" spans="12:14">
      <c r="L214" s="47"/>
      <c r="M214" s="47"/>
      <c r="N214" s="47"/>
    </row>
    <row r="215" spans="12:14">
      <c r="L215" s="47"/>
      <c r="M215" s="47"/>
      <c r="N215" s="47"/>
    </row>
    <row r="216" spans="12:14">
      <c r="L216" s="47"/>
      <c r="M216" s="47"/>
      <c r="N216" s="47"/>
    </row>
    <row r="217" spans="12:14">
      <c r="L217" s="47"/>
      <c r="M217" s="47"/>
      <c r="N217" s="47"/>
    </row>
    <row r="218" spans="12:14">
      <c r="L218" s="47"/>
      <c r="M218" s="47"/>
      <c r="N218" s="47"/>
    </row>
    <row r="219" spans="12:14">
      <c r="L219" s="47"/>
      <c r="M219" s="47"/>
      <c r="N219" s="47"/>
    </row>
    <row r="220" spans="12:14">
      <c r="L220" s="47"/>
      <c r="M220" s="47"/>
      <c r="N220" s="47"/>
    </row>
    <row r="221" spans="12:14">
      <c r="L221" s="47"/>
      <c r="M221" s="47"/>
      <c r="N221" s="47"/>
    </row>
    <row r="222" spans="12:14">
      <c r="L222" s="47"/>
      <c r="M222" s="47"/>
      <c r="N222" s="47"/>
    </row>
    <row r="223" spans="12:14">
      <c r="L223" s="47"/>
      <c r="M223" s="47"/>
      <c r="N223" s="47"/>
    </row>
    <row r="224" spans="12:14">
      <c r="L224" s="47"/>
      <c r="M224" s="47"/>
      <c r="N224" s="47"/>
    </row>
    <row r="225" spans="12:14">
      <c r="L225" s="47"/>
      <c r="M225" s="47"/>
      <c r="N225" s="47"/>
    </row>
    <row r="226" spans="12:14">
      <c r="L226" s="47"/>
      <c r="M226" s="47"/>
      <c r="N226" s="47"/>
    </row>
    <row r="227" spans="12:14">
      <c r="L227" s="47"/>
      <c r="M227" s="47"/>
      <c r="N227" s="47"/>
    </row>
    <row r="228" spans="12:14">
      <c r="L228" s="47"/>
      <c r="M228" s="47"/>
      <c r="N228" s="47"/>
    </row>
    <row r="229" spans="12:14">
      <c r="L229" s="47"/>
      <c r="M229" s="47"/>
      <c r="N229" s="47"/>
    </row>
    <row r="230" spans="12:14">
      <c r="L230" s="47"/>
      <c r="M230" s="47"/>
      <c r="N230" s="47"/>
    </row>
    <row r="231" spans="12:14">
      <c r="L231" s="47"/>
      <c r="M231" s="47"/>
      <c r="N231" s="47"/>
    </row>
    <row r="232" spans="12:14">
      <c r="L232" s="47"/>
      <c r="M232" s="47"/>
      <c r="N232" s="47"/>
    </row>
    <row r="233" spans="12:14">
      <c r="L233" s="47"/>
      <c r="M233" s="47"/>
      <c r="N233" s="47"/>
    </row>
    <row r="234" spans="12:14">
      <c r="L234" s="47"/>
      <c r="M234" s="47"/>
      <c r="N234" s="47"/>
    </row>
    <row r="235" spans="12:14">
      <c r="L235" s="47"/>
      <c r="M235" s="47"/>
      <c r="N235" s="47"/>
    </row>
    <row r="236" spans="12:14">
      <c r="L236" s="47"/>
      <c r="M236" s="47"/>
      <c r="N236" s="47"/>
    </row>
    <row r="237" spans="12:14">
      <c r="L237" s="47"/>
      <c r="M237" s="47"/>
      <c r="N237" s="47"/>
    </row>
    <row r="238" spans="12:14">
      <c r="L238" s="47"/>
      <c r="M238" s="47"/>
      <c r="N238" s="47"/>
    </row>
    <row r="239" spans="12:14">
      <c r="L239" s="47"/>
      <c r="M239" s="47"/>
      <c r="N239" s="47"/>
    </row>
    <row r="240" spans="12:14">
      <c r="L240" s="47"/>
      <c r="M240" s="47"/>
      <c r="N240" s="47"/>
    </row>
    <row r="241" spans="12:14">
      <c r="L241" s="47"/>
      <c r="M241" s="47"/>
      <c r="N241" s="47"/>
    </row>
    <row r="242" spans="12:14">
      <c r="L242" s="47"/>
      <c r="M242" s="47"/>
      <c r="N242" s="47"/>
    </row>
    <row r="243" spans="12:14">
      <c r="L243" s="47"/>
      <c r="M243" s="47"/>
      <c r="N243" s="47"/>
    </row>
    <row r="244" spans="12:14">
      <c r="L244" s="47"/>
      <c r="M244" s="47"/>
      <c r="N244" s="47"/>
    </row>
    <row r="245" spans="12:14">
      <c r="L245" s="47"/>
      <c r="M245" s="47"/>
      <c r="N245" s="47"/>
    </row>
  </sheetData>
  <mergeCells count="37">
    <mergeCell ref="A1:C1"/>
    <mergeCell ref="D1:H1"/>
    <mergeCell ref="I1:N4"/>
    <mergeCell ref="O1:P1"/>
    <mergeCell ref="A2:C2"/>
    <mergeCell ref="D2:H2"/>
    <mergeCell ref="O2:P2"/>
    <mergeCell ref="Q2:R2"/>
    <mergeCell ref="A3:C3"/>
    <mergeCell ref="D3:H3"/>
    <mergeCell ref="O3:P3"/>
    <mergeCell ref="A4:C4"/>
    <mergeCell ref="D4:H4"/>
    <mergeCell ref="O4:P4"/>
    <mergeCell ref="Q4:R4"/>
    <mergeCell ref="S4:V4"/>
    <mergeCell ref="A5:E17"/>
    <mergeCell ref="F5:K17"/>
    <mergeCell ref="L5:V17"/>
    <mergeCell ref="A18:E23"/>
    <mergeCell ref="F18:K23"/>
    <mergeCell ref="L18:V23"/>
    <mergeCell ref="A24:E27"/>
    <mergeCell ref="F24:K27"/>
    <mergeCell ref="L24:V27"/>
    <mergeCell ref="A28:E31"/>
    <mergeCell ref="F28:K31"/>
    <mergeCell ref="L28:V31"/>
    <mergeCell ref="P71:AE71"/>
    <mergeCell ref="F73:L77"/>
    <mergeCell ref="E79:K83"/>
    <mergeCell ref="F32:L32"/>
    <mergeCell ref="A33:G36"/>
    <mergeCell ref="H33:M36"/>
    <mergeCell ref="N33:V36"/>
    <mergeCell ref="D38:G38"/>
    <mergeCell ref="M53:T5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indexed="15"/>
  </sheetPr>
  <dimension ref="A1:AL43"/>
  <sheetViews>
    <sheetView topLeftCell="E23" zoomScaleSheetLayoutView="75" workbookViewId="0">
      <selection activeCell="Z23" sqref="Z23:AA23"/>
    </sheetView>
  </sheetViews>
  <sheetFormatPr defaultColWidth="9.140625" defaultRowHeight="12.75"/>
  <cols>
    <col min="1" max="1" width="5" style="14" customWidth="1"/>
    <col min="2" max="3" width="7.7109375" style="3" customWidth="1"/>
    <col min="4" max="4" width="17.85546875" style="3" customWidth="1"/>
    <col min="5" max="6" width="3.7109375" style="96" customWidth="1"/>
    <col min="7" max="7" width="5.5703125" style="96" customWidth="1"/>
    <col min="8" max="8" width="4.85546875" style="17" customWidth="1"/>
    <col min="9" max="9" width="6.5703125" style="3" customWidth="1"/>
    <col min="10" max="10" width="5.85546875" style="3" customWidth="1"/>
    <col min="11" max="11" width="6.5703125" style="3" customWidth="1"/>
    <col min="12" max="12" width="5.85546875" style="3" customWidth="1"/>
    <col min="13" max="13" width="6.42578125" style="3" customWidth="1"/>
    <col min="14" max="14" width="11.5703125" style="3" customWidth="1"/>
    <col min="15" max="15" width="4.42578125" style="96" customWidth="1"/>
    <col min="16" max="16" width="7.7109375" style="96" customWidth="1"/>
    <col min="17" max="17" width="7.85546875" style="3" customWidth="1"/>
    <col min="18" max="18" width="6.42578125" style="3" customWidth="1"/>
    <col min="19" max="19" width="5.5703125" style="3" customWidth="1"/>
    <col min="20" max="20" width="6.85546875" style="3" customWidth="1"/>
    <col min="21" max="23" width="3.7109375" style="96" customWidth="1"/>
    <col min="24" max="24" width="7.28515625" style="96" customWidth="1"/>
    <col min="25" max="25" width="10" style="96" customWidth="1"/>
    <col min="26" max="26" width="7.5703125" style="96" customWidth="1"/>
    <col min="27" max="27" width="6.42578125" style="96" customWidth="1"/>
    <col min="28" max="28" width="6.85546875" style="3" customWidth="1"/>
    <col min="29" max="29" width="6" style="3" customWidth="1"/>
    <col min="30" max="30" width="6.140625" style="3" customWidth="1"/>
    <col min="31" max="32" width="4.5703125" style="3" customWidth="1"/>
    <col min="33" max="33" width="3.7109375" style="3" customWidth="1"/>
    <col min="34" max="36" width="4.7109375" style="3" customWidth="1"/>
    <col min="37" max="37" width="7.7109375" style="3" customWidth="1"/>
    <col min="38" max="38" width="15.85546875" style="3" hidden="1" customWidth="1"/>
    <col min="39" max="16384" width="9.140625" style="3"/>
  </cols>
  <sheetData>
    <row r="1" spans="1:38" ht="15" customHeight="1">
      <c r="A1" s="402"/>
      <c r="B1" s="403"/>
      <c r="C1" s="403"/>
      <c r="D1" s="403"/>
      <c r="E1" s="403"/>
      <c r="F1" s="403"/>
      <c r="G1" s="403"/>
      <c r="H1" s="403"/>
      <c r="I1" s="403"/>
      <c r="J1" s="403"/>
      <c r="K1" s="403"/>
      <c r="L1" s="403"/>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4"/>
    </row>
    <row r="2" spans="1:38" ht="15" customHeight="1">
      <c r="A2" s="405"/>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7"/>
    </row>
    <row r="3" spans="1:38" ht="25.5" customHeight="1" thickBot="1">
      <c r="A3" s="405"/>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7"/>
    </row>
    <row r="4" spans="1:38" ht="15" customHeight="1" thickBot="1">
      <c r="A4" s="408" t="s">
        <v>51</v>
      </c>
      <c r="B4" s="409"/>
      <c r="C4" s="409"/>
      <c r="D4" s="409"/>
      <c r="E4" s="409"/>
      <c r="F4" s="409"/>
      <c r="G4" s="409"/>
      <c r="H4" s="409"/>
      <c r="I4" s="409"/>
      <c r="J4" s="409"/>
      <c r="K4" s="409"/>
      <c r="L4" s="409"/>
      <c r="M4" s="409"/>
      <c r="N4" s="409"/>
      <c r="O4" s="409"/>
      <c r="P4" s="409"/>
      <c r="Q4" s="409"/>
      <c r="R4" s="409"/>
      <c r="S4" s="409"/>
      <c r="T4" s="409"/>
      <c r="U4" s="409"/>
      <c r="V4" s="409"/>
      <c r="W4" s="409"/>
      <c r="X4" s="409"/>
      <c r="Y4" s="409"/>
      <c r="Z4" s="409"/>
      <c r="AA4" s="409"/>
      <c r="AB4" s="409"/>
      <c r="AC4" s="409"/>
      <c r="AD4" s="409"/>
      <c r="AE4" s="410"/>
      <c r="AF4" s="410"/>
      <c r="AG4" s="410"/>
      <c r="AH4" s="410"/>
      <c r="AI4" s="410"/>
      <c r="AJ4" s="410"/>
      <c r="AK4" s="411"/>
    </row>
    <row r="5" spans="1:38" ht="15" customHeight="1">
      <c r="A5" s="412" t="e">
        <f>#REF!</f>
        <v>#REF!</v>
      </c>
      <c r="B5" s="412"/>
      <c r="C5" s="412"/>
      <c r="D5" s="412"/>
      <c r="E5" s="412"/>
      <c r="F5" s="412"/>
      <c r="G5" s="412"/>
      <c r="H5" s="412"/>
      <c r="I5" s="412"/>
      <c r="J5" s="412"/>
      <c r="K5" s="412"/>
      <c r="L5" s="412" t="e">
        <f>#REF!</f>
        <v>#REF!</v>
      </c>
      <c r="M5" s="412"/>
      <c r="N5" s="412"/>
      <c r="O5" s="412"/>
      <c r="P5" s="412"/>
      <c r="Q5" s="412"/>
      <c r="R5" s="412"/>
      <c r="S5" s="412"/>
      <c r="T5" s="412"/>
      <c r="U5" s="412"/>
      <c r="V5" s="412"/>
      <c r="W5" s="412"/>
      <c r="X5" s="412"/>
      <c r="Y5" s="412"/>
      <c r="Z5" s="412"/>
      <c r="AA5" s="412"/>
      <c r="AB5" s="412"/>
      <c r="AC5" s="412"/>
      <c r="AD5" s="412"/>
      <c r="AE5" s="413" t="s">
        <v>29</v>
      </c>
      <c r="AF5" s="414"/>
      <c r="AG5" s="414"/>
      <c r="AH5" s="414"/>
      <c r="AI5" s="414"/>
      <c r="AJ5" s="414"/>
      <c r="AK5" s="415"/>
    </row>
    <row r="6" spans="1:38" ht="15" customHeight="1">
      <c r="A6" s="416" t="s">
        <v>31</v>
      </c>
      <c r="B6" s="416"/>
      <c r="C6" s="416"/>
      <c r="D6" s="416"/>
      <c r="E6" s="416"/>
      <c r="F6" s="416"/>
      <c r="G6" s="416"/>
      <c r="H6" s="416"/>
      <c r="I6" s="416"/>
      <c r="J6" s="416"/>
      <c r="K6" s="416"/>
      <c r="L6" s="416"/>
      <c r="M6" s="416"/>
      <c r="N6" s="416"/>
      <c r="O6" s="416"/>
      <c r="P6" s="416"/>
      <c r="Q6" s="416"/>
      <c r="R6" s="416"/>
      <c r="S6" s="416"/>
      <c r="T6" s="416"/>
      <c r="U6" s="416"/>
      <c r="V6" s="416"/>
      <c r="W6" s="416"/>
      <c r="X6" s="416"/>
      <c r="Y6" s="417" t="e">
        <f>#REF!</f>
        <v>#REF!</v>
      </c>
      <c r="Z6" s="417"/>
      <c r="AA6" s="417"/>
      <c r="AB6" s="417"/>
      <c r="AC6" s="417"/>
      <c r="AD6" s="417"/>
      <c r="AE6" s="418" t="e">
        <f>#REF!</f>
        <v>#REF!</v>
      </c>
      <c r="AF6" s="419"/>
      <c r="AG6" s="419"/>
      <c r="AH6" s="419"/>
      <c r="AI6" s="419"/>
      <c r="AJ6" s="419"/>
      <c r="AK6" s="420"/>
    </row>
    <row r="7" spans="1:38" ht="15" customHeight="1">
      <c r="A7" s="416" t="s">
        <v>52</v>
      </c>
      <c r="B7" s="416"/>
      <c r="C7" s="416"/>
      <c r="D7" s="416"/>
      <c r="E7" s="416"/>
      <c r="F7" s="416"/>
      <c r="G7" s="416"/>
      <c r="H7" s="416"/>
      <c r="I7" s="416"/>
      <c r="J7" s="416"/>
      <c r="K7" s="416"/>
      <c r="L7" s="416"/>
      <c r="M7" s="416"/>
      <c r="N7" s="416"/>
      <c r="O7" s="416"/>
      <c r="P7" s="416"/>
      <c r="Q7" s="416"/>
      <c r="R7" s="416"/>
      <c r="S7" s="416"/>
      <c r="T7" s="416"/>
      <c r="U7" s="416"/>
      <c r="V7" s="416"/>
      <c r="W7" s="416"/>
      <c r="X7" s="416"/>
      <c r="Y7" s="416" t="s">
        <v>62</v>
      </c>
      <c r="Z7" s="416"/>
      <c r="AA7" s="416"/>
      <c r="AB7" s="416"/>
      <c r="AC7" s="416"/>
      <c r="AD7" s="416"/>
      <c r="AE7" s="413" t="s">
        <v>30</v>
      </c>
      <c r="AF7" s="414"/>
      <c r="AG7" s="414"/>
      <c r="AH7" s="414"/>
      <c r="AI7" s="431"/>
      <c r="AJ7" s="431"/>
      <c r="AK7" s="415"/>
    </row>
    <row r="8" spans="1:38" ht="15" customHeight="1">
      <c r="A8" s="416" t="s">
        <v>61</v>
      </c>
      <c r="B8" s="416"/>
      <c r="C8" s="416"/>
      <c r="D8" s="416"/>
      <c r="E8" s="416"/>
      <c r="F8" s="416"/>
      <c r="G8" s="416"/>
      <c r="H8" s="416"/>
      <c r="I8" s="416"/>
      <c r="J8" s="416"/>
      <c r="K8" s="416"/>
      <c r="L8" s="416"/>
      <c r="M8" s="416"/>
      <c r="N8" s="416"/>
      <c r="O8" s="416"/>
      <c r="P8" s="416"/>
      <c r="Q8" s="416"/>
      <c r="R8" s="416"/>
      <c r="S8" s="416"/>
      <c r="T8" s="416"/>
      <c r="U8" s="416"/>
      <c r="V8" s="416"/>
      <c r="W8" s="416"/>
      <c r="X8" s="416"/>
      <c r="Y8" s="432" t="s">
        <v>282</v>
      </c>
      <c r="Z8" s="426"/>
      <c r="AA8" s="426"/>
      <c r="AB8" s="427"/>
      <c r="AC8" s="433" t="e">
        <f>#REF!</f>
        <v>#REF!</v>
      </c>
      <c r="AD8" s="434"/>
      <c r="AE8" s="15" t="e">
        <f>#REF!</f>
        <v>#REF!</v>
      </c>
      <c r="AF8" s="16"/>
      <c r="AG8" s="16"/>
      <c r="AH8" s="16"/>
      <c r="AI8" s="424" t="e">
        <f>#REF!</f>
        <v>#REF!</v>
      </c>
      <c r="AJ8" s="424"/>
      <c r="AK8" s="424"/>
    </row>
    <row r="9" spans="1:38" ht="15" customHeight="1">
      <c r="A9" s="416" t="s">
        <v>57</v>
      </c>
      <c r="B9" s="416"/>
      <c r="C9" s="416"/>
      <c r="D9" s="416"/>
      <c r="E9" s="416"/>
      <c r="F9" s="416"/>
      <c r="G9" s="416"/>
      <c r="H9" s="416"/>
      <c r="I9" s="416"/>
      <c r="J9" s="416"/>
      <c r="K9" s="416"/>
      <c r="L9" s="416"/>
      <c r="M9" s="416"/>
      <c r="N9" s="416"/>
      <c r="O9" s="416"/>
      <c r="P9" s="416"/>
      <c r="Q9" s="416"/>
      <c r="R9" s="416"/>
      <c r="S9" s="416"/>
      <c r="T9" s="416"/>
      <c r="U9" s="416"/>
      <c r="V9" s="416"/>
      <c r="W9" s="416"/>
      <c r="X9" s="416"/>
      <c r="Y9" s="421" t="s">
        <v>283</v>
      </c>
      <c r="Z9" s="422"/>
      <c r="AA9" s="422"/>
      <c r="AB9" s="423"/>
      <c r="AC9" s="424" t="e">
        <f>#REF!</f>
        <v>#REF!</v>
      </c>
      <c r="AD9" s="424"/>
      <c r="AE9" s="425"/>
      <c r="AF9" s="426"/>
      <c r="AG9" s="426"/>
      <c r="AH9" s="426"/>
      <c r="AI9" s="426"/>
      <c r="AJ9" s="426"/>
      <c r="AK9" s="427"/>
    </row>
    <row r="10" spans="1:38" ht="15" customHeight="1">
      <c r="A10" s="424"/>
      <c r="B10" s="424"/>
      <c r="C10" s="424"/>
      <c r="D10" s="424"/>
      <c r="E10" s="424"/>
      <c r="F10" s="424"/>
      <c r="G10" s="424"/>
      <c r="H10" s="424"/>
      <c r="I10" s="424"/>
      <c r="J10" s="424"/>
      <c r="K10" s="424"/>
      <c r="L10" s="424"/>
      <c r="M10" s="424"/>
      <c r="N10" s="424"/>
      <c r="O10" s="424"/>
      <c r="P10" s="424"/>
      <c r="Q10" s="424"/>
      <c r="R10" s="424"/>
      <c r="S10" s="424"/>
      <c r="T10" s="424"/>
      <c r="U10" s="424"/>
      <c r="V10" s="424"/>
      <c r="W10" s="424"/>
      <c r="X10" s="424"/>
      <c r="Y10" s="425" t="s">
        <v>58</v>
      </c>
      <c r="Z10" s="426"/>
      <c r="AA10" s="426"/>
      <c r="AB10" s="427"/>
      <c r="AC10" s="424" t="e">
        <f>#REF!</f>
        <v>#REF!</v>
      </c>
      <c r="AD10" s="424"/>
      <c r="AE10" s="428"/>
      <c r="AF10" s="429"/>
      <c r="AG10" s="429"/>
      <c r="AH10" s="429"/>
      <c r="AI10" s="429"/>
      <c r="AJ10" s="429"/>
      <c r="AK10" s="430"/>
    </row>
    <row r="11" spans="1:38" ht="14.1" customHeight="1">
      <c r="A11" s="441" t="s">
        <v>0</v>
      </c>
      <c r="B11" s="441"/>
      <c r="C11" s="441"/>
      <c r="D11" s="441"/>
      <c r="E11" s="443" t="s">
        <v>1</v>
      </c>
      <c r="F11" s="443"/>
      <c r="G11" s="443"/>
      <c r="H11" s="441" t="s">
        <v>2</v>
      </c>
      <c r="I11" s="441"/>
      <c r="J11" s="441"/>
      <c r="K11" s="441"/>
      <c r="L11" s="441"/>
      <c r="M11" s="441"/>
      <c r="N11" s="441"/>
      <c r="O11" s="443" t="s">
        <v>3</v>
      </c>
      <c r="P11" s="443"/>
      <c r="Q11" s="443" t="s">
        <v>4</v>
      </c>
      <c r="R11" s="443"/>
      <c r="S11" s="443"/>
      <c r="T11" s="443"/>
      <c r="U11" s="446" t="s">
        <v>5</v>
      </c>
      <c r="V11" s="447"/>
      <c r="W11" s="447"/>
      <c r="X11" s="447"/>
      <c r="Y11" s="447"/>
      <c r="Z11" s="447"/>
      <c r="AA11" s="447"/>
      <c r="AB11" s="447"/>
      <c r="AC11" s="447"/>
      <c r="AD11" s="448"/>
      <c r="AE11" s="435" t="s">
        <v>6</v>
      </c>
      <c r="AF11" s="436"/>
      <c r="AG11" s="437"/>
      <c r="AH11" s="441" t="s">
        <v>7</v>
      </c>
      <c r="AI11" s="441"/>
      <c r="AJ11" s="441"/>
      <c r="AK11" s="441"/>
      <c r="AL11" s="442" t="s">
        <v>281</v>
      </c>
    </row>
    <row r="12" spans="1:38" ht="14.1" customHeight="1">
      <c r="A12" s="443" t="s">
        <v>8</v>
      </c>
      <c r="B12" s="441" t="s">
        <v>33</v>
      </c>
      <c r="C12" s="441"/>
      <c r="D12" s="441"/>
      <c r="E12" s="443"/>
      <c r="F12" s="443"/>
      <c r="G12" s="443"/>
      <c r="H12" s="444" t="s">
        <v>9</v>
      </c>
      <c r="I12" s="441" t="s">
        <v>10</v>
      </c>
      <c r="J12" s="441"/>
      <c r="K12" s="441"/>
      <c r="L12" s="441" t="s">
        <v>0</v>
      </c>
      <c r="M12" s="441"/>
      <c r="N12" s="441"/>
      <c r="O12" s="443"/>
      <c r="P12" s="443"/>
      <c r="Q12" s="443"/>
      <c r="R12" s="443"/>
      <c r="S12" s="443"/>
      <c r="T12" s="443"/>
      <c r="U12" s="443" t="s">
        <v>11</v>
      </c>
      <c r="V12" s="443"/>
      <c r="W12" s="443"/>
      <c r="X12" s="443"/>
      <c r="Y12" s="445" t="s">
        <v>12</v>
      </c>
      <c r="Z12" s="445"/>
      <c r="AA12" s="445"/>
      <c r="AB12" s="449" t="s">
        <v>34</v>
      </c>
      <c r="AC12" s="450"/>
      <c r="AD12" s="451"/>
      <c r="AE12" s="435"/>
      <c r="AF12" s="436"/>
      <c r="AG12" s="437"/>
      <c r="AH12" s="441"/>
      <c r="AI12" s="441"/>
      <c r="AJ12" s="441"/>
      <c r="AK12" s="441"/>
      <c r="AL12" s="193"/>
    </row>
    <row r="13" spans="1:38" ht="14.1" customHeight="1">
      <c r="A13" s="443"/>
      <c r="B13" s="441"/>
      <c r="C13" s="441"/>
      <c r="D13" s="441"/>
      <c r="E13" s="443"/>
      <c r="F13" s="443"/>
      <c r="G13" s="443"/>
      <c r="H13" s="444"/>
      <c r="I13" s="441"/>
      <c r="J13" s="441"/>
      <c r="K13" s="441"/>
      <c r="L13" s="441"/>
      <c r="M13" s="441"/>
      <c r="N13" s="441"/>
      <c r="O13" s="443"/>
      <c r="P13" s="443"/>
      <c r="Q13" s="443"/>
      <c r="R13" s="443"/>
      <c r="S13" s="443"/>
      <c r="T13" s="443"/>
      <c r="U13" s="443"/>
      <c r="V13" s="443"/>
      <c r="W13" s="443"/>
      <c r="X13" s="443"/>
      <c r="Y13" s="458" t="s">
        <v>13</v>
      </c>
      <c r="Z13" s="458" t="s">
        <v>14</v>
      </c>
      <c r="AA13" s="458"/>
      <c r="AB13" s="452"/>
      <c r="AC13" s="453"/>
      <c r="AD13" s="454"/>
      <c r="AE13" s="435"/>
      <c r="AF13" s="436"/>
      <c r="AG13" s="437"/>
      <c r="AH13" s="441"/>
      <c r="AI13" s="441"/>
      <c r="AJ13" s="441"/>
      <c r="AK13" s="441"/>
      <c r="AL13" s="193"/>
    </row>
    <row r="14" spans="1:38" ht="33.75" customHeight="1">
      <c r="A14" s="443"/>
      <c r="B14" s="441"/>
      <c r="C14" s="441"/>
      <c r="D14" s="441"/>
      <c r="E14" s="443"/>
      <c r="F14" s="443"/>
      <c r="G14" s="443"/>
      <c r="H14" s="444"/>
      <c r="I14" s="441"/>
      <c r="J14" s="441"/>
      <c r="K14" s="441"/>
      <c r="L14" s="441"/>
      <c r="M14" s="441"/>
      <c r="N14" s="441"/>
      <c r="O14" s="443"/>
      <c r="P14" s="443"/>
      <c r="Q14" s="443"/>
      <c r="R14" s="443"/>
      <c r="S14" s="443"/>
      <c r="T14" s="443"/>
      <c r="U14" s="443"/>
      <c r="V14" s="443"/>
      <c r="W14" s="443"/>
      <c r="X14" s="443"/>
      <c r="Y14" s="458"/>
      <c r="Z14" s="458"/>
      <c r="AA14" s="458"/>
      <c r="AB14" s="455"/>
      <c r="AC14" s="456"/>
      <c r="AD14" s="457"/>
      <c r="AE14" s="438"/>
      <c r="AF14" s="439"/>
      <c r="AG14" s="440"/>
      <c r="AH14" s="441"/>
      <c r="AI14" s="441"/>
      <c r="AJ14" s="441"/>
      <c r="AK14" s="441"/>
      <c r="AL14" s="193"/>
    </row>
    <row r="15" spans="1:38" s="1" customFormat="1" ht="3" hidden="1" customHeight="1">
      <c r="A15" s="106"/>
      <c r="B15" s="102"/>
      <c r="C15" s="103"/>
      <c r="D15" s="104"/>
      <c r="E15" s="102"/>
      <c r="F15" s="103"/>
      <c r="G15" s="104"/>
      <c r="H15" s="105"/>
      <c r="I15" s="10"/>
      <c r="J15" s="11"/>
      <c r="K15" s="12"/>
      <c r="L15" s="108"/>
      <c r="M15" s="108"/>
      <c r="N15" s="108"/>
      <c r="O15" s="100"/>
      <c r="P15" s="100"/>
      <c r="Q15" s="9"/>
      <c r="R15" s="97"/>
      <c r="S15" s="97"/>
      <c r="T15" s="97"/>
      <c r="U15" s="98"/>
      <c r="V15" s="98"/>
      <c r="W15" s="98"/>
      <c r="X15" s="98"/>
      <c r="Y15" s="98"/>
      <c r="Z15" s="98"/>
      <c r="AA15" s="98"/>
      <c r="AB15" s="98"/>
      <c r="AC15" s="98"/>
      <c r="AD15" s="98"/>
      <c r="AE15" s="97"/>
      <c r="AF15" s="97"/>
      <c r="AG15" s="97"/>
      <c r="AH15" s="98"/>
      <c r="AI15" s="98"/>
      <c r="AJ15" s="98"/>
      <c r="AK15" s="99"/>
    </row>
    <row r="16" spans="1:38" s="1" customFormat="1" ht="36" hidden="1" customHeight="1">
      <c r="A16" s="106"/>
      <c r="B16" s="102"/>
      <c r="C16" s="103"/>
      <c r="D16" s="104"/>
      <c r="E16" s="102"/>
      <c r="F16" s="103"/>
      <c r="G16" s="104"/>
      <c r="H16" s="105"/>
      <c r="I16" s="10"/>
      <c r="J16" s="11"/>
      <c r="K16" s="12"/>
      <c r="L16" s="108"/>
      <c r="M16" s="108"/>
      <c r="N16" s="108"/>
      <c r="O16" s="100"/>
      <c r="P16" s="100"/>
      <c r="Q16" s="9"/>
      <c r="R16" s="97"/>
      <c r="S16" s="97"/>
      <c r="T16" s="97"/>
      <c r="U16" s="98"/>
      <c r="V16" s="98"/>
      <c r="W16" s="98"/>
      <c r="X16" s="98"/>
      <c r="Y16" s="98"/>
      <c r="Z16" s="98"/>
      <c r="AA16" s="98"/>
      <c r="AB16" s="98"/>
      <c r="AC16" s="98"/>
      <c r="AD16" s="98"/>
      <c r="AE16" s="97"/>
      <c r="AF16" s="97"/>
      <c r="AG16" s="97"/>
      <c r="AH16" s="98"/>
      <c r="AI16" s="98"/>
      <c r="AJ16" s="98"/>
      <c r="AK16" s="99"/>
    </row>
    <row r="17" spans="1:38" s="1" customFormat="1" ht="53.25" customHeight="1">
      <c r="A17" s="485">
        <v>10</v>
      </c>
      <c r="B17" s="466" t="e">
        <f>#REF!</f>
        <v>#REF!</v>
      </c>
      <c r="C17" s="467"/>
      <c r="D17" s="468"/>
      <c r="E17" s="460" t="s">
        <v>69</v>
      </c>
      <c r="F17" s="461"/>
      <c r="G17" s="462"/>
      <c r="H17" s="485"/>
      <c r="I17" s="466" t="e">
        <f>#REF!</f>
        <v>#REF!</v>
      </c>
      <c r="J17" s="467"/>
      <c r="K17" s="468"/>
      <c r="L17" s="460"/>
      <c r="M17" s="461"/>
      <c r="N17" s="462"/>
      <c r="O17" s="460"/>
      <c r="P17" s="462"/>
      <c r="Q17" s="472" t="s">
        <v>322</v>
      </c>
      <c r="R17" s="467"/>
      <c r="S17" s="467"/>
      <c r="T17" s="468"/>
      <c r="U17" s="472" t="s">
        <v>287</v>
      </c>
      <c r="V17" s="467"/>
      <c r="W17" s="467"/>
      <c r="X17" s="468"/>
      <c r="Y17" s="477">
        <v>2</v>
      </c>
      <c r="Z17" s="478" t="s">
        <v>323</v>
      </c>
      <c r="AA17" s="462"/>
      <c r="AB17" s="460" t="s">
        <v>271</v>
      </c>
      <c r="AC17" s="461"/>
      <c r="AD17" s="462"/>
      <c r="AE17" s="459"/>
      <c r="AF17" s="459"/>
      <c r="AG17" s="459"/>
      <c r="AH17" s="459" t="s">
        <v>64</v>
      </c>
      <c r="AI17" s="459"/>
      <c r="AJ17" s="459"/>
      <c r="AK17" s="459"/>
      <c r="AL17" s="405"/>
    </row>
    <row r="18" spans="1:38" s="1" customFormat="1" ht="78.75" customHeight="1">
      <c r="A18" s="473"/>
      <c r="B18" s="491"/>
      <c r="C18" s="492"/>
      <c r="D18" s="493"/>
      <c r="E18" s="463"/>
      <c r="F18" s="464"/>
      <c r="G18" s="465"/>
      <c r="H18" s="473"/>
      <c r="I18" s="469"/>
      <c r="J18" s="470"/>
      <c r="K18" s="471"/>
      <c r="L18" s="475"/>
      <c r="M18" s="479"/>
      <c r="N18" s="476"/>
      <c r="O18" s="463"/>
      <c r="P18" s="465"/>
      <c r="Q18" s="469"/>
      <c r="R18" s="470"/>
      <c r="S18" s="470"/>
      <c r="T18" s="471"/>
      <c r="U18" s="469"/>
      <c r="V18" s="470"/>
      <c r="W18" s="470"/>
      <c r="X18" s="471"/>
      <c r="Y18" s="477"/>
      <c r="Z18" s="475"/>
      <c r="AA18" s="476"/>
      <c r="AB18" s="463"/>
      <c r="AC18" s="464"/>
      <c r="AD18" s="465"/>
      <c r="AE18" s="459"/>
      <c r="AF18" s="459"/>
      <c r="AG18" s="459"/>
      <c r="AH18" s="459"/>
      <c r="AI18" s="459"/>
      <c r="AJ18" s="459"/>
      <c r="AK18" s="459"/>
      <c r="AL18" s="405"/>
    </row>
    <row r="19" spans="1:38" s="1" customFormat="1" ht="53.25" customHeight="1">
      <c r="A19" s="473"/>
      <c r="B19" s="491"/>
      <c r="C19" s="492"/>
      <c r="D19" s="493"/>
      <c r="E19" s="463"/>
      <c r="F19" s="464"/>
      <c r="G19" s="465"/>
      <c r="H19" s="473"/>
      <c r="I19" s="460"/>
      <c r="J19" s="461"/>
      <c r="K19" s="462"/>
      <c r="L19" s="466" t="e">
        <f>#REF!</f>
        <v>#REF!</v>
      </c>
      <c r="M19" s="467"/>
      <c r="N19" s="468"/>
      <c r="O19" s="463"/>
      <c r="P19" s="465"/>
      <c r="Q19" s="472" t="s">
        <v>321</v>
      </c>
      <c r="R19" s="467"/>
      <c r="S19" s="467"/>
      <c r="T19" s="468"/>
      <c r="U19" s="459" t="s">
        <v>63</v>
      </c>
      <c r="V19" s="459"/>
      <c r="W19" s="459"/>
      <c r="X19" s="459"/>
      <c r="Y19" s="473" t="s">
        <v>56</v>
      </c>
      <c r="Z19" s="460" t="s">
        <v>71</v>
      </c>
      <c r="AA19" s="462"/>
      <c r="AB19" s="459" t="s">
        <v>77</v>
      </c>
      <c r="AC19" s="459"/>
      <c r="AD19" s="459"/>
      <c r="AE19" s="472" t="s">
        <v>285</v>
      </c>
      <c r="AF19" s="467"/>
      <c r="AG19" s="468"/>
      <c r="AH19" s="466" t="s">
        <v>87</v>
      </c>
      <c r="AI19" s="467"/>
      <c r="AJ19" s="467"/>
      <c r="AK19" s="468"/>
      <c r="AL19" s="405"/>
    </row>
    <row r="20" spans="1:38" s="1" customFormat="1" ht="384.75" customHeight="1">
      <c r="A20" s="473"/>
      <c r="B20" s="469"/>
      <c r="C20" s="470"/>
      <c r="D20" s="471"/>
      <c r="E20" s="463"/>
      <c r="F20" s="464"/>
      <c r="G20" s="465"/>
      <c r="H20" s="473"/>
      <c r="I20" s="463"/>
      <c r="J20" s="464"/>
      <c r="K20" s="465"/>
      <c r="L20" s="469"/>
      <c r="M20" s="470"/>
      <c r="N20" s="471"/>
      <c r="O20" s="475"/>
      <c r="P20" s="476"/>
      <c r="Q20" s="469"/>
      <c r="R20" s="470"/>
      <c r="S20" s="470"/>
      <c r="T20" s="471"/>
      <c r="U20" s="459"/>
      <c r="V20" s="459"/>
      <c r="W20" s="459"/>
      <c r="X20" s="459"/>
      <c r="Y20" s="474"/>
      <c r="Z20" s="475"/>
      <c r="AA20" s="476"/>
      <c r="AB20" s="459"/>
      <c r="AC20" s="459"/>
      <c r="AD20" s="459"/>
      <c r="AE20" s="469"/>
      <c r="AF20" s="470"/>
      <c r="AG20" s="471"/>
      <c r="AH20" s="469"/>
      <c r="AI20" s="470"/>
      <c r="AJ20" s="470"/>
      <c r="AK20" s="471"/>
      <c r="AL20" s="405"/>
    </row>
    <row r="21" spans="1:38" s="1" customFormat="1" ht="131.25" customHeight="1">
      <c r="A21" s="485" t="e">
        <f>#REF!</f>
        <v>#REF!</v>
      </c>
      <c r="B21" s="466" t="e">
        <f>#REF!</f>
        <v>#REF!</v>
      </c>
      <c r="C21" s="467"/>
      <c r="D21" s="468"/>
      <c r="E21" s="472" t="s">
        <v>284</v>
      </c>
      <c r="F21" s="467"/>
      <c r="G21" s="468"/>
      <c r="H21" s="100" t="s">
        <v>15</v>
      </c>
      <c r="I21" s="486" t="e">
        <f>#REF!</f>
        <v>#REF!</v>
      </c>
      <c r="J21" s="486"/>
      <c r="K21" s="486"/>
      <c r="L21" s="486"/>
      <c r="M21" s="486"/>
      <c r="N21" s="486"/>
      <c r="O21" s="487"/>
      <c r="P21" s="487"/>
      <c r="Q21" s="488" t="s">
        <v>319</v>
      </c>
      <c r="R21" s="489"/>
      <c r="S21" s="489"/>
      <c r="T21" s="490"/>
      <c r="U21" s="472" t="s">
        <v>309</v>
      </c>
      <c r="V21" s="467"/>
      <c r="W21" s="467"/>
      <c r="X21" s="468"/>
      <c r="Y21" s="4">
        <v>1</v>
      </c>
      <c r="Z21" s="480" t="s">
        <v>26</v>
      </c>
      <c r="AA21" s="481"/>
      <c r="AB21" s="482" t="s">
        <v>55</v>
      </c>
      <c r="AC21" s="483"/>
      <c r="AD21" s="484"/>
      <c r="AE21" s="460"/>
      <c r="AF21" s="461"/>
      <c r="AG21" s="462"/>
      <c r="AH21" s="460" t="s">
        <v>18</v>
      </c>
      <c r="AI21" s="461"/>
      <c r="AJ21" s="461"/>
      <c r="AK21" s="462"/>
      <c r="AL21" s="405"/>
    </row>
    <row r="22" spans="1:38" s="1" customFormat="1" ht="141.75" customHeight="1">
      <c r="A22" s="474"/>
      <c r="B22" s="469"/>
      <c r="C22" s="470"/>
      <c r="D22" s="471"/>
      <c r="E22" s="469"/>
      <c r="F22" s="470"/>
      <c r="G22" s="471"/>
      <c r="H22" s="100"/>
      <c r="I22" s="486"/>
      <c r="J22" s="486"/>
      <c r="K22" s="486"/>
      <c r="L22" s="486" t="e">
        <f>#REF!</f>
        <v>#REF!</v>
      </c>
      <c r="M22" s="486"/>
      <c r="N22" s="486"/>
      <c r="O22" s="459"/>
      <c r="P22" s="459"/>
      <c r="Q22" s="494" t="s">
        <v>42</v>
      </c>
      <c r="R22" s="495"/>
      <c r="S22" s="495"/>
      <c r="T22" s="496"/>
      <c r="U22" s="497" t="s">
        <v>43</v>
      </c>
      <c r="V22" s="498"/>
      <c r="W22" s="498"/>
      <c r="X22" s="499"/>
      <c r="Y22" s="5">
        <v>1</v>
      </c>
      <c r="Z22" s="510" t="s">
        <v>17</v>
      </c>
      <c r="AA22" s="510"/>
      <c r="AB22" s="497" t="s">
        <v>50</v>
      </c>
      <c r="AC22" s="498"/>
      <c r="AD22" s="499"/>
      <c r="AE22" s="497"/>
      <c r="AF22" s="498"/>
      <c r="AG22" s="499"/>
      <c r="AH22" s="497" t="s">
        <v>21</v>
      </c>
      <c r="AI22" s="498"/>
      <c r="AJ22" s="498"/>
      <c r="AK22" s="499"/>
      <c r="AL22" s="405"/>
    </row>
    <row r="23" spans="1:38" ht="255.75" customHeight="1">
      <c r="A23" s="511" t="e">
        <f>#REF!</f>
        <v>#REF!</v>
      </c>
      <c r="B23" s="513" t="e">
        <f>#REF!</f>
        <v>#REF!</v>
      </c>
      <c r="C23" s="514"/>
      <c r="D23" s="515"/>
      <c r="E23" s="527" t="s">
        <v>70</v>
      </c>
      <c r="F23" s="520"/>
      <c r="G23" s="521"/>
      <c r="H23" s="107"/>
      <c r="I23" s="507" t="e">
        <f>#REF!</f>
        <v>#REF!</v>
      </c>
      <c r="J23" s="508"/>
      <c r="K23" s="509"/>
      <c r="L23" s="525"/>
      <c r="M23" s="525"/>
      <c r="N23" s="525"/>
      <c r="O23" s="528" t="e">
        <f>#REF!</f>
        <v>#REF!</v>
      </c>
      <c r="P23" s="529"/>
      <c r="Q23" s="500" t="s">
        <v>330</v>
      </c>
      <c r="R23" s="498"/>
      <c r="S23" s="498"/>
      <c r="T23" s="499"/>
      <c r="U23" s="501" t="s">
        <v>286</v>
      </c>
      <c r="V23" s="502"/>
      <c r="W23" s="502"/>
      <c r="X23" s="502"/>
      <c r="Y23" s="19">
        <v>1</v>
      </c>
      <c r="Z23" s="503" t="s">
        <v>331</v>
      </c>
      <c r="AA23" s="504"/>
      <c r="AB23" s="505" t="s">
        <v>68</v>
      </c>
      <c r="AC23" s="506"/>
      <c r="AD23" s="504"/>
      <c r="AE23" s="507" t="s">
        <v>66</v>
      </c>
      <c r="AF23" s="508"/>
      <c r="AG23" s="509"/>
      <c r="AH23" s="505" t="s">
        <v>67</v>
      </c>
      <c r="AI23" s="506"/>
      <c r="AJ23" s="506"/>
      <c r="AK23" s="504"/>
      <c r="AL23" s="405"/>
    </row>
    <row r="24" spans="1:38" ht="153" customHeight="1">
      <c r="A24" s="512"/>
      <c r="B24" s="516"/>
      <c r="C24" s="517"/>
      <c r="D24" s="518"/>
      <c r="E24" s="522"/>
      <c r="F24" s="523"/>
      <c r="G24" s="524"/>
      <c r="H24" s="94"/>
      <c r="I24" s="505"/>
      <c r="J24" s="506"/>
      <c r="K24" s="504"/>
      <c r="L24" s="525" t="e">
        <f>#REF!</f>
        <v>#REF!</v>
      </c>
      <c r="M24" s="525"/>
      <c r="N24" s="525"/>
      <c r="O24" s="530"/>
      <c r="P24" s="531"/>
      <c r="Q24" s="526" t="s">
        <v>320</v>
      </c>
      <c r="R24" s="510"/>
      <c r="S24" s="510"/>
      <c r="T24" s="510"/>
      <c r="U24" s="507" t="s">
        <v>63</v>
      </c>
      <c r="V24" s="508"/>
      <c r="W24" s="508"/>
      <c r="X24" s="509"/>
      <c r="Y24" s="101">
        <v>1</v>
      </c>
      <c r="Z24" s="510" t="s">
        <v>71</v>
      </c>
      <c r="AA24" s="510"/>
      <c r="AB24" s="510" t="s">
        <v>77</v>
      </c>
      <c r="AC24" s="510"/>
      <c r="AD24" s="510"/>
      <c r="AE24" s="510"/>
      <c r="AF24" s="510"/>
      <c r="AG24" s="510"/>
      <c r="AH24" s="510" t="s">
        <v>78</v>
      </c>
      <c r="AI24" s="510"/>
      <c r="AJ24" s="510"/>
      <c r="AK24" s="510"/>
      <c r="AL24" s="405"/>
    </row>
    <row r="25" spans="1:38" ht="129" customHeight="1">
      <c r="A25" s="511">
        <v>40</v>
      </c>
      <c r="B25" s="513" t="e">
        <f>#REF!</f>
        <v>#REF!</v>
      </c>
      <c r="C25" s="514"/>
      <c r="D25" s="515"/>
      <c r="E25" s="519" t="s">
        <v>275</v>
      </c>
      <c r="F25" s="520"/>
      <c r="G25" s="521"/>
      <c r="H25" s="94"/>
      <c r="I25" s="507" t="e">
        <f>#REF!</f>
        <v>#REF!</v>
      </c>
      <c r="J25" s="508"/>
      <c r="K25" s="509"/>
      <c r="L25" s="497"/>
      <c r="M25" s="498"/>
      <c r="N25" s="499"/>
      <c r="O25" s="510"/>
      <c r="P25" s="510"/>
      <c r="Q25" s="500" t="s">
        <v>325</v>
      </c>
      <c r="R25" s="498"/>
      <c r="S25" s="498"/>
      <c r="T25" s="499"/>
      <c r="U25" s="500" t="s">
        <v>277</v>
      </c>
      <c r="V25" s="498"/>
      <c r="W25" s="498"/>
      <c r="X25" s="499"/>
      <c r="Y25" s="101">
        <v>1</v>
      </c>
      <c r="Z25" s="497" t="s">
        <v>72</v>
      </c>
      <c r="AA25" s="499"/>
      <c r="AB25" s="500" t="s">
        <v>278</v>
      </c>
      <c r="AC25" s="498"/>
      <c r="AD25" s="499"/>
      <c r="AE25" s="497"/>
      <c r="AF25" s="498"/>
      <c r="AG25" s="499"/>
      <c r="AH25" s="500" t="s">
        <v>279</v>
      </c>
      <c r="AI25" s="498"/>
      <c r="AJ25" s="498"/>
      <c r="AK25" s="499"/>
    </row>
    <row r="26" spans="1:38" ht="153" customHeight="1">
      <c r="A26" s="512"/>
      <c r="B26" s="516"/>
      <c r="C26" s="517"/>
      <c r="D26" s="518"/>
      <c r="E26" s="522"/>
      <c r="F26" s="523"/>
      <c r="G26" s="524"/>
      <c r="H26" s="94"/>
      <c r="I26" s="497"/>
      <c r="J26" s="498"/>
      <c r="K26" s="499"/>
      <c r="L26" s="507" t="e">
        <f>#REF!</f>
        <v>#REF!</v>
      </c>
      <c r="M26" s="508"/>
      <c r="N26" s="509"/>
      <c r="O26" s="510"/>
      <c r="P26" s="510"/>
      <c r="Q26" s="532" t="s">
        <v>314</v>
      </c>
      <c r="R26" s="508"/>
      <c r="S26" s="508"/>
      <c r="T26" s="509"/>
      <c r="U26" s="532" t="s">
        <v>329</v>
      </c>
      <c r="V26" s="508"/>
      <c r="W26" s="508"/>
      <c r="X26" s="509"/>
      <c r="Y26" s="101">
        <v>1</v>
      </c>
      <c r="Z26" s="497" t="s">
        <v>60</v>
      </c>
      <c r="AA26" s="499"/>
      <c r="AB26" s="500" t="s">
        <v>326</v>
      </c>
      <c r="AC26" s="498"/>
      <c r="AD26" s="499"/>
      <c r="AE26" s="497"/>
      <c r="AF26" s="498"/>
      <c r="AG26" s="499"/>
      <c r="AH26" s="497" t="s">
        <v>67</v>
      </c>
      <c r="AI26" s="498"/>
      <c r="AJ26" s="498"/>
      <c r="AK26" s="499"/>
    </row>
    <row r="27" spans="1:38" ht="101.25" customHeight="1">
      <c r="A27" s="511">
        <v>50</v>
      </c>
      <c r="B27" s="513" t="e">
        <f>#REF!</f>
        <v>#REF!</v>
      </c>
      <c r="C27" s="514"/>
      <c r="D27" s="515"/>
      <c r="E27" s="519" t="s">
        <v>315</v>
      </c>
      <c r="F27" s="520"/>
      <c r="G27" s="521"/>
      <c r="H27" s="94"/>
      <c r="I27" s="507" t="e">
        <f>#REF!</f>
        <v>#REF!</v>
      </c>
      <c r="J27" s="508"/>
      <c r="K27" s="509"/>
      <c r="L27" s="497"/>
      <c r="M27" s="498"/>
      <c r="N27" s="499"/>
      <c r="O27" s="497"/>
      <c r="P27" s="499"/>
      <c r="Q27" s="500" t="s">
        <v>324</v>
      </c>
      <c r="R27" s="498"/>
      <c r="S27" s="498"/>
      <c r="T27" s="499"/>
      <c r="U27" s="500" t="s">
        <v>311</v>
      </c>
      <c r="V27" s="498"/>
      <c r="W27" s="498"/>
      <c r="X27" s="499"/>
      <c r="Y27" s="93">
        <v>1</v>
      </c>
      <c r="Z27" s="500" t="s">
        <v>312</v>
      </c>
      <c r="AA27" s="499"/>
      <c r="AB27" s="497" t="s">
        <v>76</v>
      </c>
      <c r="AC27" s="498"/>
      <c r="AD27" s="499"/>
      <c r="AE27" s="497"/>
      <c r="AF27" s="498"/>
      <c r="AG27" s="499"/>
      <c r="AH27" s="500" t="s">
        <v>313</v>
      </c>
      <c r="AI27" s="498"/>
      <c r="AJ27" s="498"/>
      <c r="AK27" s="499"/>
    </row>
    <row r="28" spans="1:38" ht="153" customHeight="1">
      <c r="A28" s="512"/>
      <c r="B28" s="516"/>
      <c r="C28" s="517"/>
      <c r="D28" s="518"/>
      <c r="E28" s="522"/>
      <c r="F28" s="523"/>
      <c r="G28" s="524"/>
      <c r="H28" s="94"/>
      <c r="I28" s="497"/>
      <c r="J28" s="498"/>
      <c r="K28" s="499"/>
      <c r="L28" s="507" t="e">
        <f>#REF!</f>
        <v>#REF!</v>
      </c>
      <c r="M28" s="508"/>
      <c r="N28" s="509"/>
      <c r="O28" s="497"/>
      <c r="P28" s="499"/>
      <c r="Q28" s="500" t="s">
        <v>310</v>
      </c>
      <c r="R28" s="498"/>
      <c r="S28" s="498"/>
      <c r="T28" s="499"/>
      <c r="U28" s="497" t="s">
        <v>73</v>
      </c>
      <c r="V28" s="498"/>
      <c r="W28" s="498"/>
      <c r="X28" s="499"/>
      <c r="Y28" s="101">
        <v>1</v>
      </c>
      <c r="Z28" s="497" t="s">
        <v>71</v>
      </c>
      <c r="AA28" s="499"/>
      <c r="AB28" s="497" t="s">
        <v>269</v>
      </c>
      <c r="AC28" s="498"/>
      <c r="AD28" s="499"/>
      <c r="AE28" s="497"/>
      <c r="AF28" s="498"/>
      <c r="AG28" s="499"/>
      <c r="AH28" s="497" t="s">
        <v>79</v>
      </c>
      <c r="AI28" s="498"/>
      <c r="AJ28" s="498"/>
      <c r="AK28" s="499"/>
    </row>
    <row r="29" spans="1:38" ht="153" customHeight="1">
      <c r="A29" s="511">
        <v>60</v>
      </c>
      <c r="B29" s="513" t="e">
        <f>#REF!</f>
        <v>#REF!</v>
      </c>
      <c r="C29" s="533"/>
      <c r="D29" s="534"/>
      <c r="E29" s="527" t="s">
        <v>86</v>
      </c>
      <c r="F29" s="520"/>
      <c r="G29" s="521"/>
      <c r="H29" s="94"/>
      <c r="I29" s="507" t="e">
        <f>#REF!</f>
        <v>#REF!</v>
      </c>
      <c r="J29" s="508"/>
      <c r="K29" s="509"/>
      <c r="L29" s="497"/>
      <c r="M29" s="498"/>
      <c r="N29" s="499"/>
      <c r="O29" s="497"/>
      <c r="P29" s="499"/>
      <c r="Q29" s="500" t="s">
        <v>316</v>
      </c>
      <c r="R29" s="498"/>
      <c r="S29" s="498"/>
      <c r="T29" s="499"/>
      <c r="U29" s="500" t="s">
        <v>280</v>
      </c>
      <c r="V29" s="498"/>
      <c r="W29" s="498"/>
      <c r="X29" s="499"/>
      <c r="Y29" s="101">
        <v>1</v>
      </c>
      <c r="Z29" s="500" t="s">
        <v>71</v>
      </c>
      <c r="AA29" s="499"/>
      <c r="AB29" s="497" t="s">
        <v>74</v>
      </c>
      <c r="AC29" s="498"/>
      <c r="AD29" s="499"/>
      <c r="AE29" s="497"/>
      <c r="AF29" s="498"/>
      <c r="AG29" s="499"/>
      <c r="AH29" s="505" t="s">
        <v>272</v>
      </c>
      <c r="AI29" s="506"/>
      <c r="AJ29" s="506"/>
      <c r="AK29" s="504"/>
    </row>
    <row r="30" spans="1:38" ht="106.5" customHeight="1">
      <c r="A30" s="512"/>
      <c r="B30" s="535"/>
      <c r="C30" s="536"/>
      <c r="D30" s="537"/>
      <c r="E30" s="522"/>
      <c r="F30" s="523"/>
      <c r="G30" s="524"/>
      <c r="H30" s="94"/>
      <c r="I30" s="497"/>
      <c r="J30" s="498"/>
      <c r="K30" s="499"/>
      <c r="L30" s="507" t="e">
        <f>#REF!</f>
        <v>#REF!</v>
      </c>
      <c r="M30" s="508"/>
      <c r="N30" s="509"/>
      <c r="O30" s="497"/>
      <c r="P30" s="499"/>
      <c r="Q30" s="532" t="s">
        <v>288</v>
      </c>
      <c r="R30" s="508"/>
      <c r="S30" s="508"/>
      <c r="T30" s="509"/>
      <c r="U30" s="532" t="s">
        <v>276</v>
      </c>
      <c r="V30" s="508"/>
      <c r="W30" s="508"/>
      <c r="X30" s="509"/>
      <c r="Y30" s="101">
        <v>1</v>
      </c>
      <c r="Z30" s="497" t="s">
        <v>75</v>
      </c>
      <c r="AA30" s="499"/>
      <c r="AB30" s="532" t="s">
        <v>328</v>
      </c>
      <c r="AC30" s="508"/>
      <c r="AD30" s="509"/>
      <c r="AE30" s="497"/>
      <c r="AF30" s="498"/>
      <c r="AG30" s="499"/>
      <c r="AH30" s="538"/>
      <c r="AI30" s="539"/>
      <c r="AJ30" s="539"/>
      <c r="AK30" s="540"/>
    </row>
    <row r="31" spans="1:38" ht="118.5" customHeight="1">
      <c r="A31" s="95">
        <v>70</v>
      </c>
      <c r="B31" s="541" t="e">
        <f>#REF!</f>
        <v>#REF!</v>
      </c>
      <c r="C31" s="542"/>
      <c r="D31" s="543"/>
      <c r="E31" s="527"/>
      <c r="F31" s="520"/>
      <c r="G31" s="521"/>
      <c r="H31" s="94"/>
      <c r="I31" s="507" t="e">
        <f>#REF!</f>
        <v>#REF!</v>
      </c>
      <c r="J31" s="508"/>
      <c r="K31" s="509"/>
      <c r="L31" s="497"/>
      <c r="M31" s="498"/>
      <c r="N31" s="499"/>
      <c r="O31" s="497"/>
      <c r="P31" s="499"/>
      <c r="Q31" s="500" t="s">
        <v>327</v>
      </c>
      <c r="R31" s="498"/>
      <c r="S31" s="498"/>
      <c r="T31" s="499"/>
      <c r="U31" s="500" t="s">
        <v>16</v>
      </c>
      <c r="V31" s="498"/>
      <c r="W31" s="498"/>
      <c r="X31" s="499"/>
      <c r="Y31" s="5">
        <v>1</v>
      </c>
      <c r="Z31" s="497" t="s">
        <v>81</v>
      </c>
      <c r="AA31" s="499"/>
      <c r="AB31" s="497" t="s">
        <v>76</v>
      </c>
      <c r="AC31" s="498"/>
      <c r="AD31" s="499"/>
      <c r="AE31" s="497"/>
      <c r="AF31" s="498"/>
      <c r="AG31" s="499"/>
      <c r="AH31" s="507" t="s">
        <v>82</v>
      </c>
      <c r="AI31" s="508"/>
      <c r="AJ31" s="508"/>
      <c r="AK31" s="509"/>
    </row>
    <row r="32" spans="1:38" ht="153" customHeight="1">
      <c r="A32" s="95"/>
      <c r="B32" s="544"/>
      <c r="C32" s="545"/>
      <c r="D32" s="546"/>
      <c r="E32" s="522"/>
      <c r="F32" s="523"/>
      <c r="G32" s="524"/>
      <c r="H32" s="94"/>
      <c r="I32" s="497"/>
      <c r="J32" s="498"/>
      <c r="K32" s="499"/>
      <c r="L32" s="507" t="e">
        <f>#REF!</f>
        <v>#REF!</v>
      </c>
      <c r="M32" s="508"/>
      <c r="N32" s="509"/>
      <c r="O32" s="497"/>
      <c r="P32" s="499"/>
      <c r="Q32" s="497" t="s">
        <v>83</v>
      </c>
      <c r="R32" s="498"/>
      <c r="S32" s="498"/>
      <c r="T32" s="499"/>
      <c r="U32" s="497" t="s">
        <v>84</v>
      </c>
      <c r="V32" s="498"/>
      <c r="W32" s="498"/>
      <c r="X32" s="499"/>
      <c r="Y32" s="101">
        <v>1</v>
      </c>
      <c r="Z32" s="497" t="s">
        <v>75</v>
      </c>
      <c r="AA32" s="499"/>
      <c r="AB32" s="497" t="s">
        <v>85</v>
      </c>
      <c r="AC32" s="498"/>
      <c r="AD32" s="499"/>
      <c r="AE32" s="497"/>
      <c r="AF32" s="498"/>
      <c r="AG32" s="499"/>
      <c r="AH32" s="497" t="s">
        <v>273</v>
      </c>
      <c r="AI32" s="498"/>
      <c r="AJ32" s="498"/>
      <c r="AK32" s="499"/>
    </row>
    <row r="33" spans="1:37" ht="189" customHeight="1">
      <c r="A33" s="502" t="e">
        <f>#REF!</f>
        <v>#REF!</v>
      </c>
      <c r="B33" s="513" t="e">
        <f>#REF!</f>
        <v>#REF!</v>
      </c>
      <c r="C33" s="514"/>
      <c r="D33" s="515"/>
      <c r="E33" s="527" t="s">
        <v>24</v>
      </c>
      <c r="F33" s="520"/>
      <c r="G33" s="521"/>
      <c r="H33" s="101"/>
      <c r="I33" s="507" t="e">
        <f>#REF!</f>
        <v>#REF!</v>
      </c>
      <c r="J33" s="508"/>
      <c r="K33" s="509"/>
      <c r="L33" s="507"/>
      <c r="M33" s="508"/>
      <c r="N33" s="509"/>
      <c r="O33" s="497"/>
      <c r="P33" s="499"/>
      <c r="Q33" s="532" t="s">
        <v>289</v>
      </c>
      <c r="R33" s="508"/>
      <c r="S33" s="508"/>
      <c r="T33" s="509"/>
      <c r="U33" s="497" t="s">
        <v>16</v>
      </c>
      <c r="V33" s="498"/>
      <c r="W33" s="498"/>
      <c r="X33" s="499"/>
      <c r="Y33" s="8" t="s">
        <v>54</v>
      </c>
      <c r="Z33" s="532" t="s">
        <v>317</v>
      </c>
      <c r="AA33" s="509"/>
      <c r="AB33" s="497" t="s">
        <v>270</v>
      </c>
      <c r="AC33" s="498"/>
      <c r="AD33" s="499"/>
      <c r="AE33" s="507"/>
      <c r="AF33" s="508"/>
      <c r="AG33" s="509"/>
      <c r="AH33" s="547" t="s">
        <v>20</v>
      </c>
      <c r="AI33" s="495"/>
      <c r="AJ33" s="495"/>
      <c r="AK33" s="496"/>
    </row>
    <row r="34" spans="1:37" ht="95.25" customHeight="1">
      <c r="A34" s="548"/>
      <c r="B34" s="516"/>
      <c r="C34" s="517"/>
      <c r="D34" s="518"/>
      <c r="E34" s="522"/>
      <c r="F34" s="523"/>
      <c r="G34" s="524"/>
      <c r="H34" s="107"/>
      <c r="I34" s="497"/>
      <c r="J34" s="498"/>
      <c r="K34" s="499"/>
      <c r="L34" s="507" t="e">
        <f>#REF!</f>
        <v>#REF!</v>
      </c>
      <c r="M34" s="508"/>
      <c r="N34" s="509"/>
      <c r="O34" s="497"/>
      <c r="P34" s="499"/>
      <c r="Q34" s="505" t="s">
        <v>19</v>
      </c>
      <c r="R34" s="506"/>
      <c r="S34" s="506"/>
      <c r="T34" s="506"/>
      <c r="U34" s="506"/>
      <c r="V34" s="506"/>
      <c r="W34" s="506"/>
      <c r="X34" s="506"/>
      <c r="Y34" s="506"/>
      <c r="Z34" s="506"/>
      <c r="AA34" s="506"/>
      <c r="AB34" s="506"/>
      <c r="AC34" s="506"/>
      <c r="AD34" s="506"/>
      <c r="AE34" s="506"/>
      <c r="AF34" s="506"/>
      <c r="AG34" s="506"/>
      <c r="AH34" s="506"/>
      <c r="AI34" s="506"/>
      <c r="AJ34" s="506"/>
      <c r="AK34" s="504"/>
    </row>
    <row r="35" spans="1:37" ht="93.75" customHeight="1">
      <c r="A35" s="502">
        <v>90</v>
      </c>
      <c r="B35" s="513" t="e">
        <f>#REF!</f>
        <v>#REF!</v>
      </c>
      <c r="C35" s="514"/>
      <c r="D35" s="515"/>
      <c r="E35" s="527"/>
      <c r="F35" s="520"/>
      <c r="G35" s="521"/>
      <c r="H35" s="107"/>
      <c r="I35" s="497" t="e">
        <f>#REF!</f>
        <v>#REF!</v>
      </c>
      <c r="J35" s="498"/>
      <c r="K35" s="499"/>
      <c r="L35" s="497"/>
      <c r="M35" s="498"/>
      <c r="N35" s="499"/>
      <c r="O35" s="497"/>
      <c r="P35" s="499"/>
      <c r="Q35" s="497" t="s">
        <v>274</v>
      </c>
      <c r="R35" s="498"/>
      <c r="S35" s="498"/>
      <c r="T35" s="499"/>
      <c r="U35" s="497" t="s">
        <v>59</v>
      </c>
      <c r="V35" s="498"/>
      <c r="W35" s="498"/>
      <c r="X35" s="499"/>
      <c r="Y35" s="5">
        <v>1</v>
      </c>
      <c r="Z35" s="500" t="s">
        <v>318</v>
      </c>
      <c r="AA35" s="499"/>
      <c r="AB35" s="497" t="s">
        <v>85</v>
      </c>
      <c r="AC35" s="498"/>
      <c r="AD35" s="499"/>
      <c r="AE35" s="497"/>
      <c r="AF35" s="498"/>
      <c r="AG35" s="499"/>
      <c r="AH35" s="510" t="s">
        <v>67</v>
      </c>
      <c r="AI35" s="510"/>
      <c r="AJ35" s="510"/>
      <c r="AK35" s="510"/>
    </row>
    <row r="36" spans="1:37" ht="86.25" customHeight="1">
      <c r="A36" s="548"/>
      <c r="B36" s="516"/>
      <c r="C36" s="517"/>
      <c r="D36" s="518"/>
      <c r="E36" s="522"/>
      <c r="F36" s="523"/>
      <c r="G36" s="524"/>
      <c r="H36" s="107"/>
      <c r="I36" s="497"/>
      <c r="J36" s="498"/>
      <c r="K36" s="499"/>
      <c r="L36" s="507" t="e">
        <f>#REF!</f>
        <v>#REF!</v>
      </c>
      <c r="M36" s="508"/>
      <c r="N36" s="509"/>
      <c r="O36" s="497"/>
      <c r="P36" s="499"/>
      <c r="Q36" s="547" t="s">
        <v>42</v>
      </c>
      <c r="R36" s="495"/>
      <c r="S36" s="495"/>
      <c r="T36" s="496"/>
      <c r="U36" s="497" t="s">
        <v>43</v>
      </c>
      <c r="V36" s="498"/>
      <c r="W36" s="498"/>
      <c r="X36" s="499"/>
      <c r="Y36" s="5">
        <v>1</v>
      </c>
      <c r="Z36" s="510" t="s">
        <v>17</v>
      </c>
      <c r="AA36" s="510"/>
      <c r="AB36" s="497" t="s">
        <v>50</v>
      </c>
      <c r="AC36" s="498"/>
      <c r="AD36" s="499"/>
      <c r="AE36" s="497"/>
      <c r="AF36" s="498"/>
      <c r="AG36" s="499"/>
      <c r="AH36" s="497" t="s">
        <v>21</v>
      </c>
      <c r="AI36" s="498"/>
      <c r="AJ36" s="498"/>
      <c r="AK36" s="499"/>
    </row>
    <row r="37" spans="1:37" ht="105.75" customHeight="1">
      <c r="A37" s="502">
        <v>100</v>
      </c>
      <c r="B37" s="513" t="e">
        <f>#REF!</f>
        <v>#REF!</v>
      </c>
      <c r="C37" s="514"/>
      <c r="D37" s="515"/>
      <c r="E37" s="527" t="s">
        <v>22</v>
      </c>
      <c r="F37" s="520"/>
      <c r="G37" s="521"/>
      <c r="H37" s="502"/>
      <c r="I37" s="525" t="e">
        <f>#REF!</f>
        <v>#REF!</v>
      </c>
      <c r="J37" s="525"/>
      <c r="K37" s="525"/>
      <c r="L37" s="553"/>
      <c r="M37" s="554"/>
      <c r="N37" s="555"/>
      <c r="O37" s="510"/>
      <c r="P37" s="510"/>
      <c r="Q37" s="549" t="s">
        <v>44</v>
      </c>
      <c r="R37" s="549"/>
      <c r="S37" s="549"/>
      <c r="T37" s="549"/>
      <c r="U37" s="510" t="s">
        <v>47</v>
      </c>
      <c r="V37" s="510"/>
      <c r="W37" s="510"/>
      <c r="X37" s="510"/>
      <c r="Y37" s="6">
        <v>1</v>
      </c>
      <c r="Z37" s="510" t="s">
        <v>26</v>
      </c>
      <c r="AA37" s="510"/>
      <c r="AB37" s="525" t="s">
        <v>65</v>
      </c>
      <c r="AC37" s="525"/>
      <c r="AD37" s="525"/>
      <c r="AE37" s="525"/>
      <c r="AF37" s="525"/>
      <c r="AG37" s="525"/>
      <c r="AH37" s="548" t="s">
        <v>25</v>
      </c>
      <c r="AI37" s="548"/>
      <c r="AJ37" s="548"/>
      <c r="AK37" s="548"/>
    </row>
    <row r="38" spans="1:37" ht="80.25" customHeight="1">
      <c r="A38" s="548"/>
      <c r="B38" s="516"/>
      <c r="C38" s="517"/>
      <c r="D38" s="518"/>
      <c r="E38" s="522"/>
      <c r="F38" s="523"/>
      <c r="G38" s="524"/>
      <c r="H38" s="548"/>
      <c r="I38" s="525"/>
      <c r="J38" s="525"/>
      <c r="K38" s="525"/>
      <c r="L38" s="525" t="e">
        <f>#REF!</f>
        <v>#REF!</v>
      </c>
      <c r="M38" s="525"/>
      <c r="N38" s="525"/>
      <c r="O38" s="510"/>
      <c r="P38" s="510"/>
      <c r="Q38" s="494" t="s">
        <v>42</v>
      </c>
      <c r="R38" s="495"/>
      <c r="S38" s="495"/>
      <c r="T38" s="496"/>
      <c r="U38" s="497" t="s">
        <v>43</v>
      </c>
      <c r="V38" s="498"/>
      <c r="W38" s="498"/>
      <c r="X38" s="499"/>
      <c r="Y38" s="5">
        <v>1</v>
      </c>
      <c r="Z38" s="510" t="s">
        <v>17</v>
      </c>
      <c r="AA38" s="510"/>
      <c r="AB38" s="497" t="s">
        <v>50</v>
      </c>
      <c r="AC38" s="498"/>
      <c r="AD38" s="499"/>
      <c r="AE38" s="497"/>
      <c r="AF38" s="498"/>
      <c r="AG38" s="499"/>
      <c r="AH38" s="497" t="s">
        <v>21</v>
      </c>
      <c r="AI38" s="498"/>
      <c r="AJ38" s="498"/>
      <c r="AK38" s="499"/>
    </row>
    <row r="39" spans="1:37" ht="75" customHeight="1">
      <c r="A39" s="510">
        <v>110</v>
      </c>
      <c r="B39" s="550" t="e">
        <f>#REF!</f>
        <v>#REF!</v>
      </c>
      <c r="C39" s="550"/>
      <c r="D39" s="550"/>
      <c r="E39" s="551" t="s">
        <v>23</v>
      </c>
      <c r="F39" s="551"/>
      <c r="G39" s="551"/>
      <c r="H39" s="107"/>
      <c r="I39" s="525" t="e">
        <f>#REF!</f>
        <v>#REF!</v>
      </c>
      <c r="J39" s="525"/>
      <c r="K39" s="525"/>
      <c r="L39" s="552"/>
      <c r="M39" s="525"/>
      <c r="N39" s="525"/>
      <c r="O39" s="510"/>
      <c r="P39" s="510"/>
      <c r="Q39" s="549" t="s">
        <v>35</v>
      </c>
      <c r="R39" s="549"/>
      <c r="S39" s="549"/>
      <c r="T39" s="549"/>
      <c r="U39" s="510" t="s">
        <v>36</v>
      </c>
      <c r="V39" s="510"/>
      <c r="W39" s="510"/>
      <c r="X39" s="510"/>
      <c r="Y39" s="5">
        <v>1</v>
      </c>
      <c r="Z39" s="510" t="s">
        <v>17</v>
      </c>
      <c r="AA39" s="510"/>
      <c r="AB39" s="497" t="s">
        <v>37</v>
      </c>
      <c r="AC39" s="498"/>
      <c r="AD39" s="499"/>
      <c r="AE39" s="507"/>
      <c r="AF39" s="508"/>
      <c r="AG39" s="509"/>
      <c r="AH39" s="525" t="s">
        <v>38</v>
      </c>
      <c r="AI39" s="525"/>
      <c r="AJ39" s="525"/>
      <c r="AK39" s="525"/>
    </row>
    <row r="40" spans="1:37" ht="88.5" customHeight="1">
      <c r="A40" s="510"/>
      <c r="B40" s="550"/>
      <c r="C40" s="550"/>
      <c r="D40" s="550"/>
      <c r="E40" s="551"/>
      <c r="F40" s="551"/>
      <c r="G40" s="551"/>
      <c r="H40" s="107"/>
      <c r="I40" s="507" t="s">
        <v>32</v>
      </c>
      <c r="J40" s="508"/>
      <c r="K40" s="509"/>
      <c r="L40" s="556"/>
      <c r="M40" s="557"/>
      <c r="N40" s="558"/>
      <c r="O40" s="497"/>
      <c r="P40" s="499"/>
      <c r="Q40" s="510" t="s">
        <v>39</v>
      </c>
      <c r="R40" s="510"/>
      <c r="S40" s="510"/>
      <c r="T40" s="510"/>
      <c r="U40" s="497" t="s">
        <v>16</v>
      </c>
      <c r="V40" s="498"/>
      <c r="W40" s="498"/>
      <c r="X40" s="499"/>
      <c r="Y40" s="7">
        <v>1</v>
      </c>
      <c r="Z40" s="497" t="s">
        <v>53</v>
      </c>
      <c r="AA40" s="499"/>
      <c r="AB40" s="497" t="s">
        <v>40</v>
      </c>
      <c r="AC40" s="498"/>
      <c r="AD40" s="499"/>
      <c r="AE40" s="497"/>
      <c r="AF40" s="498"/>
      <c r="AG40" s="499"/>
      <c r="AH40" s="497" t="s">
        <v>41</v>
      </c>
      <c r="AI40" s="498"/>
      <c r="AJ40" s="498"/>
      <c r="AK40" s="499"/>
    </row>
    <row r="41" spans="1:37" ht="132" customHeight="1">
      <c r="A41" s="510"/>
      <c r="B41" s="550"/>
      <c r="C41" s="550"/>
      <c r="D41" s="550"/>
      <c r="E41" s="551"/>
      <c r="F41" s="551"/>
      <c r="G41" s="551"/>
      <c r="H41" s="101"/>
      <c r="I41" s="497"/>
      <c r="J41" s="498"/>
      <c r="K41" s="499"/>
      <c r="L41" s="507" t="e">
        <f>#REF!</f>
        <v>#REF!</v>
      </c>
      <c r="M41" s="508"/>
      <c r="N41" s="509"/>
      <c r="O41" s="497"/>
      <c r="P41" s="499"/>
      <c r="Q41" s="497" t="s">
        <v>45</v>
      </c>
      <c r="R41" s="498"/>
      <c r="S41" s="498"/>
      <c r="T41" s="499"/>
      <c r="U41" s="497" t="s">
        <v>46</v>
      </c>
      <c r="V41" s="498"/>
      <c r="W41" s="498"/>
      <c r="X41" s="499"/>
      <c r="Y41" s="5">
        <v>1</v>
      </c>
      <c r="Z41" s="497" t="s">
        <v>17</v>
      </c>
      <c r="AA41" s="499"/>
      <c r="AB41" s="497" t="s">
        <v>48</v>
      </c>
      <c r="AC41" s="498"/>
      <c r="AD41" s="499"/>
      <c r="AE41" s="497"/>
      <c r="AF41" s="498"/>
      <c r="AG41" s="499"/>
      <c r="AH41" s="497" t="s">
        <v>49</v>
      </c>
      <c r="AI41" s="498"/>
      <c r="AJ41" s="498"/>
      <c r="AK41" s="499"/>
    </row>
    <row r="42" spans="1:37">
      <c r="AG42" s="13"/>
      <c r="AH42" s="559"/>
      <c r="AI42" s="559"/>
      <c r="AJ42" s="13"/>
      <c r="AK42" s="18"/>
    </row>
    <row r="43" spans="1:37">
      <c r="AG43" s="13"/>
      <c r="AH43" s="13"/>
      <c r="AI43" s="13"/>
      <c r="AJ43" s="13"/>
      <c r="AK43" s="13"/>
    </row>
  </sheetData>
  <mergeCells count="280">
    <mergeCell ref="AB41:AD41"/>
    <mergeCell ref="AE41:AG41"/>
    <mergeCell ref="AH41:AK41"/>
    <mergeCell ref="AH42:AI42"/>
    <mergeCell ref="Z40:AA40"/>
    <mergeCell ref="AB40:AD40"/>
    <mergeCell ref="AE40:AG40"/>
    <mergeCell ref="AH40:AK40"/>
    <mergeCell ref="I41:K41"/>
    <mergeCell ref="L41:N41"/>
    <mergeCell ref="O41:P41"/>
    <mergeCell ref="Q41:T41"/>
    <mergeCell ref="U41:X41"/>
    <mergeCell ref="Z41:AA41"/>
    <mergeCell ref="O37:P37"/>
    <mergeCell ref="U39:X39"/>
    <mergeCell ref="Z39:AA39"/>
    <mergeCell ref="AB39:AD39"/>
    <mergeCell ref="AE39:AG39"/>
    <mergeCell ref="AH39:AK39"/>
    <mergeCell ref="I40:K40"/>
    <mergeCell ref="L40:N40"/>
    <mergeCell ref="O40:P40"/>
    <mergeCell ref="Q40:T40"/>
    <mergeCell ref="U40:X40"/>
    <mergeCell ref="AH37:AK37"/>
    <mergeCell ref="AH36:AK36"/>
    <mergeCell ref="AB38:AD38"/>
    <mergeCell ref="AE38:AG38"/>
    <mergeCell ref="AH38:AK38"/>
    <mergeCell ref="A39:A41"/>
    <mergeCell ref="B39:D41"/>
    <mergeCell ref="E39:G41"/>
    <mergeCell ref="I39:K39"/>
    <mergeCell ref="L39:N39"/>
    <mergeCell ref="O39:P39"/>
    <mergeCell ref="Q39:T39"/>
    <mergeCell ref="I38:K38"/>
    <mergeCell ref="L38:N38"/>
    <mergeCell ref="O38:P38"/>
    <mergeCell ref="Q38:T38"/>
    <mergeCell ref="U38:X38"/>
    <mergeCell ref="Z38:AA38"/>
    <mergeCell ref="A37:A38"/>
    <mergeCell ref="B37:D38"/>
    <mergeCell ref="E37:G38"/>
    <mergeCell ref="H37:H38"/>
    <mergeCell ref="Z36:AA36"/>
    <mergeCell ref="I37:K37"/>
    <mergeCell ref="L37:N37"/>
    <mergeCell ref="Z35:AA35"/>
    <mergeCell ref="Q37:T37"/>
    <mergeCell ref="U37:X37"/>
    <mergeCell ref="Z37:AA37"/>
    <mergeCell ref="AB37:AD37"/>
    <mergeCell ref="AE37:AG37"/>
    <mergeCell ref="AB35:AD35"/>
    <mergeCell ref="AE35:AG35"/>
    <mergeCell ref="AB36:AD36"/>
    <mergeCell ref="AE36:AG36"/>
    <mergeCell ref="AH35:AK35"/>
    <mergeCell ref="I34:K34"/>
    <mergeCell ref="L34:N34"/>
    <mergeCell ref="O34:P34"/>
    <mergeCell ref="Q34:AK34"/>
    <mergeCell ref="A35:A36"/>
    <mergeCell ref="B35:D36"/>
    <mergeCell ref="E35:G36"/>
    <mergeCell ref="I35:K35"/>
    <mergeCell ref="L35:N35"/>
    <mergeCell ref="O35:P35"/>
    <mergeCell ref="A33:A34"/>
    <mergeCell ref="B33:D34"/>
    <mergeCell ref="E33:G34"/>
    <mergeCell ref="I33:K33"/>
    <mergeCell ref="L33:N33"/>
    <mergeCell ref="O33:P33"/>
    <mergeCell ref="I36:K36"/>
    <mergeCell ref="L36:N36"/>
    <mergeCell ref="O36:P36"/>
    <mergeCell ref="Q36:T36"/>
    <mergeCell ref="U36:X36"/>
    <mergeCell ref="Q35:T35"/>
    <mergeCell ref="U35:X35"/>
    <mergeCell ref="U32:X32"/>
    <mergeCell ref="Q33:T33"/>
    <mergeCell ref="U33:X33"/>
    <mergeCell ref="Z33:AA33"/>
    <mergeCell ref="AB33:AD33"/>
    <mergeCell ref="AE33:AG33"/>
    <mergeCell ref="AH33:AK33"/>
    <mergeCell ref="Z32:AA32"/>
    <mergeCell ref="AB32:AD32"/>
    <mergeCell ref="AE32:AG32"/>
    <mergeCell ref="AH32:AK32"/>
    <mergeCell ref="AB29:AD29"/>
    <mergeCell ref="AE29:AG29"/>
    <mergeCell ref="AH29:AK30"/>
    <mergeCell ref="AB30:AD30"/>
    <mergeCell ref="AE30:AG30"/>
    <mergeCell ref="B31:D32"/>
    <mergeCell ref="E31:G32"/>
    <mergeCell ref="I31:K31"/>
    <mergeCell ref="L31:N31"/>
    <mergeCell ref="O31:P31"/>
    <mergeCell ref="Q31:T31"/>
    <mergeCell ref="I30:K30"/>
    <mergeCell ref="L30:N30"/>
    <mergeCell ref="O30:P30"/>
    <mergeCell ref="Q30:T30"/>
    <mergeCell ref="U31:X31"/>
    <mergeCell ref="Z31:AA31"/>
    <mergeCell ref="AB31:AD31"/>
    <mergeCell ref="AE31:AG31"/>
    <mergeCell ref="AH31:AK31"/>
    <mergeCell ref="I32:K32"/>
    <mergeCell ref="L32:N32"/>
    <mergeCell ref="O32:P32"/>
    <mergeCell ref="Q32:T32"/>
    <mergeCell ref="A29:A30"/>
    <mergeCell ref="B29:D30"/>
    <mergeCell ref="E29:G30"/>
    <mergeCell ref="I29:K29"/>
    <mergeCell ref="L29:N29"/>
    <mergeCell ref="O29:P29"/>
    <mergeCell ref="U30:X30"/>
    <mergeCell ref="Z30:AA30"/>
    <mergeCell ref="Q29:T29"/>
    <mergeCell ref="U29:X29"/>
    <mergeCell ref="Z29:AA29"/>
    <mergeCell ref="AB27:AD27"/>
    <mergeCell ref="AE27:AG27"/>
    <mergeCell ref="AH27:AK27"/>
    <mergeCell ref="I28:K28"/>
    <mergeCell ref="L28:N28"/>
    <mergeCell ref="O28:P28"/>
    <mergeCell ref="Q28:T28"/>
    <mergeCell ref="U28:X28"/>
    <mergeCell ref="Z28:AA28"/>
    <mergeCell ref="AB28:AD28"/>
    <mergeCell ref="AE28:AG28"/>
    <mergeCell ref="AH28:AK28"/>
    <mergeCell ref="A27:A28"/>
    <mergeCell ref="B27:D28"/>
    <mergeCell ref="E27:G28"/>
    <mergeCell ref="I27:K27"/>
    <mergeCell ref="L27:N27"/>
    <mergeCell ref="O27:P27"/>
    <mergeCell ref="Q27:T27"/>
    <mergeCell ref="U27:X27"/>
    <mergeCell ref="Z27:AA27"/>
    <mergeCell ref="AE25:AG25"/>
    <mergeCell ref="AH25:AK25"/>
    <mergeCell ref="I26:K26"/>
    <mergeCell ref="L26:N26"/>
    <mergeCell ref="O26:P26"/>
    <mergeCell ref="Q26:T26"/>
    <mergeCell ref="U26:X26"/>
    <mergeCell ref="Z26:AA26"/>
    <mergeCell ref="AB26:AD26"/>
    <mergeCell ref="AE26:AG26"/>
    <mergeCell ref="AH26:AK26"/>
    <mergeCell ref="AE24:AG24"/>
    <mergeCell ref="AH24:AK24"/>
    <mergeCell ref="A25:A26"/>
    <mergeCell ref="B25:D26"/>
    <mergeCell ref="E25:G26"/>
    <mergeCell ref="I25:K25"/>
    <mergeCell ref="L25:N25"/>
    <mergeCell ref="O25:P25"/>
    <mergeCell ref="Q25:T25"/>
    <mergeCell ref="U25:X25"/>
    <mergeCell ref="I24:K24"/>
    <mergeCell ref="L24:N24"/>
    <mergeCell ref="Q24:T24"/>
    <mergeCell ref="U24:X24"/>
    <mergeCell ref="Z24:AA24"/>
    <mergeCell ref="AB24:AD24"/>
    <mergeCell ref="A23:A24"/>
    <mergeCell ref="B23:D24"/>
    <mergeCell ref="E23:G24"/>
    <mergeCell ref="I23:K23"/>
    <mergeCell ref="L23:N23"/>
    <mergeCell ref="O23:P24"/>
    <mergeCell ref="Z25:AA25"/>
    <mergeCell ref="AB25:AD25"/>
    <mergeCell ref="AE21:AG21"/>
    <mergeCell ref="AH21:AK21"/>
    <mergeCell ref="I22:K22"/>
    <mergeCell ref="L22:N22"/>
    <mergeCell ref="O22:P22"/>
    <mergeCell ref="Q22:T22"/>
    <mergeCell ref="U22:X22"/>
    <mergeCell ref="Q23:T23"/>
    <mergeCell ref="U23:X23"/>
    <mergeCell ref="Z23:AA23"/>
    <mergeCell ref="AB23:AD23"/>
    <mergeCell ref="AE23:AG23"/>
    <mergeCell ref="AH23:AK23"/>
    <mergeCell ref="Z22:AA22"/>
    <mergeCell ref="AB22:AD22"/>
    <mergeCell ref="AE22:AG22"/>
    <mergeCell ref="AH22:AK22"/>
    <mergeCell ref="A21:A22"/>
    <mergeCell ref="B21:D22"/>
    <mergeCell ref="E21:G22"/>
    <mergeCell ref="I21:K21"/>
    <mergeCell ref="L21:N21"/>
    <mergeCell ref="O21:P21"/>
    <mergeCell ref="Q21:T21"/>
    <mergeCell ref="A17:A20"/>
    <mergeCell ref="B17:D20"/>
    <mergeCell ref="E17:G20"/>
    <mergeCell ref="H17:H20"/>
    <mergeCell ref="AE17:AG18"/>
    <mergeCell ref="AH17:AK18"/>
    <mergeCell ref="AL17:AL18"/>
    <mergeCell ref="I19:K20"/>
    <mergeCell ref="L19:N20"/>
    <mergeCell ref="Q19:T20"/>
    <mergeCell ref="U19:X20"/>
    <mergeCell ref="Y19:Y20"/>
    <mergeCell ref="Z19:AA20"/>
    <mergeCell ref="AB19:AD20"/>
    <mergeCell ref="O17:P20"/>
    <mergeCell ref="Q17:T18"/>
    <mergeCell ref="U17:X18"/>
    <mergeCell ref="Y17:Y18"/>
    <mergeCell ref="Z17:AA18"/>
    <mergeCell ref="AB17:AD18"/>
    <mergeCell ref="I17:K18"/>
    <mergeCell ref="L17:N18"/>
    <mergeCell ref="AE19:AG20"/>
    <mergeCell ref="AH19:AK20"/>
    <mergeCell ref="AL19:AL24"/>
    <mergeCell ref="U21:X21"/>
    <mergeCell ref="Z21:AA21"/>
    <mergeCell ref="AB21:AD21"/>
    <mergeCell ref="AE11:AG14"/>
    <mergeCell ref="AH11:AK14"/>
    <mergeCell ref="AL11:AL14"/>
    <mergeCell ref="A12:A14"/>
    <mergeCell ref="B12:D14"/>
    <mergeCell ref="H12:H14"/>
    <mergeCell ref="I12:K14"/>
    <mergeCell ref="L12:N14"/>
    <mergeCell ref="U12:X14"/>
    <mergeCell ref="Y12:AA12"/>
    <mergeCell ref="A11:D11"/>
    <mergeCell ref="E11:G14"/>
    <mergeCell ref="H11:N11"/>
    <mergeCell ref="O11:P14"/>
    <mergeCell ref="Q11:T14"/>
    <mergeCell ref="U11:AD11"/>
    <mergeCell ref="AB12:AD14"/>
    <mergeCell ref="Y13:Y14"/>
    <mergeCell ref="Z13:AA14"/>
    <mergeCell ref="A10:X10"/>
    <mergeCell ref="Y10:AB10"/>
    <mergeCell ref="AC10:AD10"/>
    <mergeCell ref="AE10:AK10"/>
    <mergeCell ref="A7:X7"/>
    <mergeCell ref="Y7:AD7"/>
    <mergeCell ref="AE7:AK7"/>
    <mergeCell ref="A8:X8"/>
    <mergeCell ref="Y8:AB8"/>
    <mergeCell ref="AC8:AD8"/>
    <mergeCell ref="AI8:AK8"/>
    <mergeCell ref="A1:AK3"/>
    <mergeCell ref="A4:AK4"/>
    <mergeCell ref="A5:K5"/>
    <mergeCell ref="L5:AD5"/>
    <mergeCell ref="AE5:AK5"/>
    <mergeCell ref="A6:X6"/>
    <mergeCell ref="Y6:AD6"/>
    <mergeCell ref="AE6:AK6"/>
    <mergeCell ref="A9:X9"/>
    <mergeCell ref="Y9:AB9"/>
    <mergeCell ref="AC9:AD9"/>
    <mergeCell ref="AE9:AK9"/>
  </mergeCells>
  <printOptions horizontalCentered="1" verticalCentered="1"/>
  <pageMargins left="0.25" right="0.25" top="0.3" bottom="0.25" header="0.25" footer="0.25"/>
  <pageSetup paperSize="9" scale="55" orientation="landscape" horizontalDpi="4294967295" r:id="rId1"/>
  <headerFooter alignWithMargins="0"/>
  <rowBreaks count="1" manualBreakCount="1">
    <brk id="22" max="36" man="1"/>
  </rowBreaks>
  <drawing r:id="rId2"/>
  <legacyDrawing r:id="rId3"/>
  <mc:AlternateContent xmlns:mc="http://schemas.openxmlformats.org/markup-compatibility/2006">
    <mc:Choice Requires="x14">
      <controls>
        <mc:AlternateContent xmlns:mc="http://schemas.openxmlformats.org/markup-compatibility/2006">
          <mc:Choice Requires="x14">
            <control shapeId="28673" r:id="rId4" name="Option Button 1">
              <controlPr locked="0" defaultSize="0" autoFill="0" autoLine="0" autoPict="0">
                <anchor moveWithCells="1">
                  <from>
                    <xdr:col>17</xdr:col>
                    <xdr:colOff>47625</xdr:colOff>
                    <xdr:row>2</xdr:row>
                    <xdr:rowOff>0</xdr:rowOff>
                  </from>
                  <to>
                    <xdr:col>19</xdr:col>
                    <xdr:colOff>0</xdr:colOff>
                    <xdr:row>2</xdr:row>
                    <xdr:rowOff>304800</xdr:rowOff>
                  </to>
                </anchor>
              </controlPr>
            </control>
          </mc:Choice>
        </mc:AlternateContent>
        <mc:AlternateContent xmlns:mc="http://schemas.openxmlformats.org/markup-compatibility/2006">
          <mc:Choice Requires="x14">
            <control shapeId="28674" r:id="rId5" name="Option Button 2">
              <controlPr locked="0" defaultSize="0" autoFill="0" autoLine="0" autoPict="0">
                <anchor moveWithCells="1">
                  <from>
                    <xdr:col>21</xdr:col>
                    <xdr:colOff>190500</xdr:colOff>
                    <xdr:row>2</xdr:row>
                    <xdr:rowOff>0</xdr:rowOff>
                  </from>
                  <to>
                    <xdr:col>25</xdr:col>
                    <xdr:colOff>57150</xdr:colOff>
                    <xdr:row>2</xdr:row>
                    <xdr:rowOff>304800</xdr:rowOff>
                  </to>
                </anchor>
              </controlPr>
            </control>
          </mc:Choice>
        </mc:AlternateContent>
        <mc:AlternateContent xmlns:mc="http://schemas.openxmlformats.org/markup-compatibility/2006">
          <mc:Choice Requires="x14">
            <control shapeId="28675" r:id="rId6" name="Option Button 3">
              <controlPr locked="0" defaultSize="0" autoFill="0" autoLine="0" autoPict="0">
                <anchor moveWithCells="1">
                  <from>
                    <xdr:col>29</xdr:col>
                    <xdr:colOff>76200</xdr:colOff>
                    <xdr:row>2</xdr:row>
                    <xdr:rowOff>0</xdr:rowOff>
                  </from>
                  <to>
                    <xdr:col>31</xdr:col>
                    <xdr:colOff>209550</xdr:colOff>
                    <xdr:row>2</xdr:row>
                    <xdr:rowOff>304800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14"/>
  <sheetViews>
    <sheetView workbookViewId="0">
      <pane xSplit="1" ySplit="1" topLeftCell="K2" activePane="bottomRight" state="frozen"/>
      <selection pane="topRight" activeCell="B1" sqref="B1"/>
      <selection pane="bottomLeft" activeCell="A2" sqref="A2"/>
      <selection pane="bottomRight" activeCell="AE16" sqref="AE16"/>
    </sheetView>
  </sheetViews>
  <sheetFormatPr defaultRowHeight="12.75"/>
  <cols>
    <col min="1" max="1" width="33.85546875" customWidth="1"/>
    <col min="2" max="2" width="11.5703125" customWidth="1"/>
    <col min="3" max="7" width="9.140625" style="20"/>
    <col min="9" max="9" width="9.140625" style="20"/>
    <col min="11" max="26" width="9.140625" style="20"/>
    <col min="27" max="27" width="13.7109375" style="20" customWidth="1"/>
    <col min="28" max="28" width="31.28515625" style="20" bestFit="1" customWidth="1"/>
    <col min="29" max="29" width="17.28515625" style="20" customWidth="1"/>
    <col min="30" max="30" width="14.28515625" customWidth="1"/>
    <col min="31" max="35" width="8.5703125" style="20" customWidth="1"/>
    <col min="36" max="36" width="11.7109375" customWidth="1"/>
    <col min="37" max="37" width="17.7109375" style="20" customWidth="1"/>
  </cols>
  <sheetData>
    <row r="1" spans="1:37" ht="27" customHeight="1">
      <c r="A1" s="560" t="s">
        <v>298</v>
      </c>
      <c r="B1" s="560"/>
      <c r="C1" s="560"/>
      <c r="D1" s="560"/>
      <c r="E1" s="560"/>
      <c r="F1" s="560"/>
      <c r="G1" s="560"/>
      <c r="H1" s="560"/>
      <c r="I1" s="560"/>
      <c r="J1" s="560"/>
      <c r="K1" s="560"/>
      <c r="L1" s="560"/>
    </row>
    <row r="3" spans="1:37" ht="23.25" customHeight="1">
      <c r="A3" s="80" t="s">
        <v>299</v>
      </c>
      <c r="B3" s="561">
        <v>41010</v>
      </c>
      <c r="C3" s="562"/>
      <c r="D3" s="561">
        <v>40674</v>
      </c>
      <c r="E3" s="562"/>
      <c r="F3" s="561">
        <v>40705</v>
      </c>
      <c r="G3" s="562"/>
      <c r="H3" s="561">
        <v>40735</v>
      </c>
      <c r="I3" s="562"/>
      <c r="J3" s="561">
        <v>40766</v>
      </c>
      <c r="K3" s="562"/>
      <c r="L3" s="561">
        <v>40797</v>
      </c>
      <c r="M3" s="562"/>
      <c r="N3" s="561">
        <v>41193</v>
      </c>
      <c r="O3" s="562"/>
      <c r="P3" s="561">
        <v>41224</v>
      </c>
      <c r="Q3" s="562"/>
      <c r="R3" s="561">
        <v>41254</v>
      </c>
      <c r="S3" s="562"/>
      <c r="T3" s="561">
        <v>40919</v>
      </c>
      <c r="U3" s="562"/>
      <c r="V3" s="561">
        <v>40950</v>
      </c>
      <c r="W3" s="562"/>
      <c r="X3" s="561">
        <v>40979</v>
      </c>
      <c r="Y3" s="562"/>
      <c r="Z3" s="81"/>
      <c r="AA3" s="81"/>
      <c r="AB3" s="563"/>
      <c r="AC3" s="563"/>
      <c r="AD3" s="563"/>
      <c r="AE3" s="82"/>
      <c r="AF3" s="82"/>
      <c r="AG3" s="82"/>
      <c r="AH3" s="82"/>
      <c r="AI3" s="82"/>
      <c r="AJ3" s="82"/>
    </row>
    <row r="4" spans="1:37" ht="23.25" customHeight="1">
      <c r="A4" s="80" t="s">
        <v>300</v>
      </c>
      <c r="B4" s="191">
        <f>4196/4</f>
        <v>1049</v>
      </c>
      <c r="C4" s="190"/>
      <c r="D4" s="564">
        <f>5594/4</f>
        <v>1398.5</v>
      </c>
      <c r="E4" s="565"/>
      <c r="F4" s="564">
        <f>6010/4</f>
        <v>1502.5</v>
      </c>
      <c r="G4" s="565"/>
      <c r="H4" s="566">
        <f>7187/4</f>
        <v>1796.75</v>
      </c>
      <c r="I4" s="567"/>
      <c r="J4" s="568">
        <f>7320/4</f>
        <v>1830</v>
      </c>
      <c r="K4" s="569"/>
      <c r="L4" s="566">
        <f>7550/4</f>
        <v>1887.5</v>
      </c>
      <c r="M4" s="567"/>
      <c r="N4" s="566">
        <f>6575/4</f>
        <v>1643.75</v>
      </c>
      <c r="O4" s="567"/>
      <c r="P4" s="566">
        <f>4649/4</f>
        <v>1162.25</v>
      </c>
      <c r="Q4" s="567"/>
      <c r="R4" s="568">
        <f>4812/4</f>
        <v>1203</v>
      </c>
      <c r="S4" s="569"/>
      <c r="T4" s="566">
        <f>4811/4</f>
        <v>1202.75</v>
      </c>
      <c r="U4" s="567"/>
      <c r="V4" s="566">
        <f>6827/4</f>
        <v>1706.75</v>
      </c>
      <c r="W4" s="567"/>
      <c r="X4" s="566">
        <f>6882/4</f>
        <v>1720.5</v>
      </c>
      <c r="Y4" s="567"/>
      <c r="Z4" s="90"/>
      <c r="AA4" s="83">
        <f>SUM(B4:Y4)</f>
        <v>18103.25</v>
      </c>
      <c r="AB4" s="84"/>
      <c r="AC4" s="84"/>
      <c r="AD4" s="84"/>
      <c r="AE4" s="82"/>
      <c r="AF4" s="82"/>
      <c r="AG4" s="82"/>
      <c r="AH4" s="82"/>
      <c r="AI4" s="82"/>
      <c r="AJ4" s="82"/>
    </row>
    <row r="5" spans="1:37" ht="23.25" customHeight="1">
      <c r="A5" s="80"/>
      <c r="B5" s="570" t="s">
        <v>301</v>
      </c>
      <c r="C5" s="571"/>
      <c r="D5" s="571"/>
      <c r="E5" s="571"/>
      <c r="F5" s="571"/>
      <c r="G5" s="571"/>
      <c r="H5" s="571"/>
      <c r="I5" s="571"/>
      <c r="J5" s="571"/>
      <c r="K5" s="571"/>
      <c r="L5" s="571"/>
      <c r="M5" s="571"/>
      <c r="N5" s="571"/>
      <c r="O5" s="571"/>
      <c r="P5" s="571"/>
      <c r="Q5" s="571"/>
      <c r="R5" s="571"/>
      <c r="S5" s="571"/>
      <c r="T5" s="571"/>
      <c r="U5" s="571"/>
      <c r="V5" s="571"/>
      <c r="W5" s="571"/>
      <c r="X5" s="571"/>
      <c r="Y5" s="572"/>
      <c r="Z5" s="91"/>
      <c r="AA5" s="573" t="s">
        <v>302</v>
      </c>
      <c r="AB5" s="85">
        <v>10</v>
      </c>
      <c r="AC5" s="86">
        <v>9</v>
      </c>
      <c r="AD5" s="76">
        <v>8</v>
      </c>
      <c r="AE5" s="82">
        <v>7</v>
      </c>
      <c r="AF5" s="82">
        <v>6</v>
      </c>
      <c r="AG5" s="82">
        <v>5</v>
      </c>
      <c r="AH5" s="82">
        <v>4</v>
      </c>
      <c r="AI5" s="82">
        <v>3</v>
      </c>
      <c r="AJ5" s="82">
        <v>2</v>
      </c>
    </row>
    <row r="6" spans="1:37">
      <c r="A6" s="74" t="s">
        <v>303</v>
      </c>
      <c r="B6" s="87" t="s">
        <v>304</v>
      </c>
      <c r="C6" s="88" t="s">
        <v>305</v>
      </c>
      <c r="D6" s="23" t="s">
        <v>306</v>
      </c>
      <c r="E6" s="21" t="s">
        <v>305</v>
      </c>
      <c r="F6" s="21" t="s">
        <v>306</v>
      </c>
      <c r="G6" s="21" t="s">
        <v>305</v>
      </c>
      <c r="H6" s="21" t="s">
        <v>306</v>
      </c>
      <c r="I6" s="21" t="s">
        <v>305</v>
      </c>
      <c r="J6" s="21" t="s">
        <v>306</v>
      </c>
      <c r="K6" s="21" t="s">
        <v>305</v>
      </c>
      <c r="L6" s="21" t="s">
        <v>306</v>
      </c>
      <c r="M6" s="21" t="s">
        <v>305</v>
      </c>
      <c r="N6" s="21" t="s">
        <v>306</v>
      </c>
      <c r="O6" s="21" t="s">
        <v>305</v>
      </c>
      <c r="P6" s="21" t="s">
        <v>306</v>
      </c>
      <c r="Q6" s="21" t="s">
        <v>305</v>
      </c>
      <c r="R6" s="21" t="s">
        <v>306</v>
      </c>
      <c r="S6" s="21" t="s">
        <v>305</v>
      </c>
      <c r="T6" s="21" t="s">
        <v>306</v>
      </c>
      <c r="U6" s="21" t="s">
        <v>307</v>
      </c>
      <c r="V6" s="21" t="s">
        <v>306</v>
      </c>
      <c r="W6" s="21" t="s">
        <v>307</v>
      </c>
      <c r="X6" s="21" t="s">
        <v>306</v>
      </c>
      <c r="Y6" s="21" t="s">
        <v>305</v>
      </c>
      <c r="Z6" s="92"/>
      <c r="AA6" s="574"/>
      <c r="AB6" s="89">
        <v>10</v>
      </c>
      <c r="AC6" s="89">
        <v>20</v>
      </c>
      <c r="AD6" s="89">
        <v>50</v>
      </c>
      <c r="AE6" s="21">
        <v>100</v>
      </c>
      <c r="AF6" s="21">
        <v>500</v>
      </c>
      <c r="AG6" s="21">
        <v>2000</v>
      </c>
      <c r="AH6" s="21">
        <v>10000</v>
      </c>
      <c r="AI6" s="21">
        <v>100000</v>
      </c>
      <c r="AJ6" s="21">
        <v>1000000</v>
      </c>
      <c r="AK6" s="21" t="s">
        <v>308</v>
      </c>
    </row>
    <row r="7" spans="1:37">
      <c r="A7" s="77" t="s">
        <v>290</v>
      </c>
      <c r="B7" s="77"/>
      <c r="C7" s="78"/>
      <c r="D7" s="78"/>
      <c r="E7" s="21"/>
      <c r="F7" s="21"/>
      <c r="G7" s="21"/>
      <c r="H7" s="75"/>
      <c r="I7" s="21"/>
      <c r="J7" s="21"/>
      <c r="K7" s="21"/>
      <c r="L7" s="21"/>
      <c r="M7" s="21"/>
      <c r="N7" s="21"/>
      <c r="O7" s="21"/>
      <c r="P7" s="21"/>
      <c r="Q7" s="21"/>
      <c r="R7" s="21"/>
      <c r="S7" s="21"/>
      <c r="T7" s="78">
        <v>2</v>
      </c>
      <c r="U7" s="21"/>
      <c r="V7" s="21">
        <v>4</v>
      </c>
      <c r="W7" s="78"/>
      <c r="X7" s="21">
        <v>18</v>
      </c>
      <c r="Y7" s="21"/>
      <c r="Z7" s="21"/>
      <c r="AA7" s="21">
        <f>SUM(B7:Y7)</f>
        <v>24</v>
      </c>
      <c r="AB7" s="21">
        <f>$AB$6*AA7/$AA$4</f>
        <v>1.3257288056012041E-2</v>
      </c>
      <c r="AC7" s="21">
        <f>$AC$6*AA7/$AA$4</f>
        <v>2.6514576112024082E-2</v>
      </c>
      <c r="AD7" s="21">
        <f>$AD$6*AA7/$AA$4</f>
        <v>6.6286440280060213E-2</v>
      </c>
      <c r="AE7" s="21">
        <f>$AE$6*AA7/$AA$4</f>
        <v>0.13257288056012043</v>
      </c>
      <c r="AF7" s="21">
        <f>$AF$6*AA7/$AA$4</f>
        <v>0.6628644028006021</v>
      </c>
      <c r="AG7" s="21">
        <f>$AG$6*AA7/$AA$4</f>
        <v>2.6514576112024084</v>
      </c>
      <c r="AH7" s="21">
        <f>$AH$6*AA7/$AA$4</f>
        <v>13.257288056012042</v>
      </c>
      <c r="AI7" s="21">
        <f>$AI$6*AA7/$AA$4</f>
        <v>132.57288056012041</v>
      </c>
      <c r="AJ7" s="21">
        <f>$AJ$6*AA7/$AA$4</f>
        <v>1325.7288056012042</v>
      </c>
      <c r="AK7" s="21">
        <v>5</v>
      </c>
    </row>
    <row r="8" spans="1:37">
      <c r="A8" s="77" t="s">
        <v>291</v>
      </c>
      <c r="B8" s="77"/>
      <c r="C8" s="78"/>
      <c r="D8" s="78"/>
      <c r="E8" s="21"/>
      <c r="F8" s="21"/>
      <c r="G8" s="21"/>
      <c r="H8" s="21"/>
      <c r="I8" s="21"/>
      <c r="J8" s="75"/>
      <c r="K8" s="21"/>
      <c r="L8" s="21"/>
      <c r="M8" s="21"/>
      <c r="N8" s="21"/>
      <c r="O8" s="21"/>
      <c r="P8" s="21"/>
      <c r="Q8" s="21"/>
      <c r="R8" s="21"/>
      <c r="S8" s="21"/>
      <c r="T8" s="78">
        <v>1</v>
      </c>
      <c r="U8" s="21"/>
      <c r="V8" s="21">
        <v>1</v>
      </c>
      <c r="W8" s="78"/>
      <c r="X8" s="21">
        <v>1</v>
      </c>
      <c r="Y8" s="21"/>
      <c r="Z8" s="21"/>
      <c r="AA8" s="21">
        <f t="shared" ref="AA8:AA14" si="0">SUM(B8:Y8)</f>
        <v>3</v>
      </c>
      <c r="AB8" s="21">
        <f t="shared" ref="AB8:AB14" si="1">$AB$6*AA8/$AA$4</f>
        <v>1.6571610070015052E-3</v>
      </c>
      <c r="AC8" s="21">
        <f t="shared" ref="AC8:AC14" si="2">$AC$6*AA8/$AA$4</f>
        <v>3.3143220140030103E-3</v>
      </c>
      <c r="AD8" s="21">
        <f t="shared" ref="AD8:AD14" si="3">$AD$6*AA8/$AA$4</f>
        <v>8.2858050350075266E-3</v>
      </c>
      <c r="AE8" s="21">
        <f t="shared" ref="AE8:AE14" si="4">$AE$6*AA8/$AA$4</f>
        <v>1.6571610070015053E-2</v>
      </c>
      <c r="AF8" s="21">
        <f t="shared" ref="AF8:AF14" si="5">$AF$6*AA8/$AA$4</f>
        <v>8.2858050350075263E-2</v>
      </c>
      <c r="AG8" s="21">
        <f t="shared" ref="AG8:AG14" si="6">$AG$6*AA8/$AA$4</f>
        <v>0.33143220140030105</v>
      </c>
      <c r="AH8" s="21">
        <f t="shared" ref="AH8:AH14" si="7">$AH$6*AA8/$AA$4</f>
        <v>1.6571610070015053</v>
      </c>
      <c r="AI8" s="21">
        <f t="shared" ref="AI8:AI14" si="8">$AI$6*AA8/$AA$4</f>
        <v>16.571610070015051</v>
      </c>
      <c r="AJ8" s="21">
        <f t="shared" ref="AJ8:AJ14" si="9">$AJ$6*AA8/$AA$4</f>
        <v>165.71610070015052</v>
      </c>
      <c r="AK8" s="21">
        <v>4</v>
      </c>
    </row>
    <row r="9" spans="1:37">
      <c r="A9" s="77" t="s">
        <v>292</v>
      </c>
      <c r="B9" s="77"/>
      <c r="C9" s="78"/>
      <c r="D9" s="78"/>
      <c r="E9" s="21"/>
      <c r="F9" s="21"/>
      <c r="G9" s="21"/>
      <c r="H9" s="75"/>
      <c r="I9" s="21"/>
      <c r="J9" s="75"/>
      <c r="K9" s="21"/>
      <c r="L9" s="21"/>
      <c r="M9" s="21"/>
      <c r="N9" s="21"/>
      <c r="O9" s="21"/>
      <c r="P9" s="21"/>
      <c r="Q9" s="21"/>
      <c r="R9" s="21"/>
      <c r="S9" s="21"/>
      <c r="T9" s="78">
        <v>1</v>
      </c>
      <c r="U9" s="21"/>
      <c r="V9" s="21">
        <v>7</v>
      </c>
      <c r="W9" s="78"/>
      <c r="X9" s="21">
        <v>5</v>
      </c>
      <c r="Y9" s="21">
        <v>14</v>
      </c>
      <c r="Z9" s="21"/>
      <c r="AA9" s="21">
        <f t="shared" si="0"/>
        <v>27</v>
      </c>
      <c r="AB9" s="21">
        <f t="shared" si="1"/>
        <v>1.4914449063013547E-2</v>
      </c>
      <c r="AC9" s="21">
        <f t="shared" si="2"/>
        <v>2.9828898126027095E-2</v>
      </c>
      <c r="AD9" s="21">
        <f t="shared" si="3"/>
        <v>7.4572245315067731E-2</v>
      </c>
      <c r="AE9" s="21">
        <f t="shared" si="4"/>
        <v>0.14914449063013546</v>
      </c>
      <c r="AF9" s="21">
        <f t="shared" si="5"/>
        <v>0.74572245315067731</v>
      </c>
      <c r="AG9" s="21">
        <f t="shared" si="6"/>
        <v>2.9828898126027092</v>
      </c>
      <c r="AH9" s="21">
        <f t="shared" si="7"/>
        <v>14.914449063013548</v>
      </c>
      <c r="AI9" s="21">
        <f t="shared" si="8"/>
        <v>149.14449063013546</v>
      </c>
      <c r="AJ9" s="21">
        <f t="shared" si="9"/>
        <v>1491.4449063013546</v>
      </c>
      <c r="AK9" s="21">
        <v>5</v>
      </c>
    </row>
    <row r="10" spans="1:37">
      <c r="A10" s="79" t="s">
        <v>293</v>
      </c>
      <c r="B10" s="79"/>
      <c r="C10" s="21"/>
      <c r="D10" s="21"/>
      <c r="E10" s="21"/>
      <c r="F10" s="21"/>
      <c r="G10" s="21"/>
      <c r="H10" s="75"/>
      <c r="I10" s="21"/>
      <c r="J10" s="75"/>
      <c r="K10" s="21"/>
      <c r="L10" s="21"/>
      <c r="M10" s="21"/>
      <c r="N10" s="21"/>
      <c r="O10" s="21"/>
      <c r="P10" s="21"/>
      <c r="Q10" s="21"/>
      <c r="R10" s="21"/>
      <c r="S10" s="21"/>
      <c r="T10" s="21"/>
      <c r="U10" s="21"/>
      <c r="V10" s="21"/>
      <c r="W10" s="21"/>
      <c r="X10" s="21"/>
      <c r="Y10" s="21">
        <v>20</v>
      </c>
      <c r="Z10" s="21"/>
      <c r="AA10" s="21">
        <f t="shared" si="0"/>
        <v>20</v>
      </c>
      <c r="AB10" s="21">
        <f t="shared" si="1"/>
        <v>1.1047740046676701E-2</v>
      </c>
      <c r="AC10" s="21">
        <f t="shared" si="2"/>
        <v>2.2095480093353402E-2</v>
      </c>
      <c r="AD10" s="21">
        <f t="shared" si="3"/>
        <v>5.5238700233383509E-2</v>
      </c>
      <c r="AE10" s="21">
        <f t="shared" si="4"/>
        <v>0.11047740046676702</v>
      </c>
      <c r="AF10" s="21">
        <f t="shared" si="5"/>
        <v>0.55238700233383509</v>
      </c>
      <c r="AG10" s="21">
        <f t="shared" si="6"/>
        <v>2.2095480093353403</v>
      </c>
      <c r="AH10" s="21">
        <f t="shared" si="7"/>
        <v>11.047740046676701</v>
      </c>
      <c r="AI10" s="21">
        <f t="shared" si="8"/>
        <v>110.47740046676702</v>
      </c>
      <c r="AJ10" s="21">
        <f t="shared" si="9"/>
        <v>1104.7740046676702</v>
      </c>
      <c r="AK10" s="21">
        <v>6</v>
      </c>
    </row>
    <row r="11" spans="1:37">
      <c r="A11" s="79" t="s">
        <v>294</v>
      </c>
      <c r="B11" s="79"/>
      <c r="C11" s="21"/>
      <c r="D11" s="21"/>
      <c r="E11" s="21"/>
      <c r="F11" s="21"/>
      <c r="G11" s="21"/>
      <c r="H11" s="75"/>
      <c r="I11" s="21"/>
      <c r="J11" s="75"/>
      <c r="K11" s="21">
        <v>1</v>
      </c>
      <c r="L11" s="21"/>
      <c r="M11" s="21"/>
      <c r="N11" s="21"/>
      <c r="O11" s="21"/>
      <c r="P11" s="21"/>
      <c r="Q11" s="21"/>
      <c r="R11" s="21"/>
      <c r="S11" s="21"/>
      <c r="T11" s="21"/>
      <c r="U11" s="21"/>
      <c r="V11" s="21"/>
      <c r="W11" s="21"/>
      <c r="X11" s="21"/>
      <c r="Y11" s="21"/>
      <c r="Z11" s="21"/>
      <c r="AA11" s="21">
        <f t="shared" si="0"/>
        <v>1</v>
      </c>
      <c r="AB11" s="21">
        <f t="shared" si="1"/>
        <v>5.5238700233383505E-4</v>
      </c>
      <c r="AC11" s="21">
        <f t="shared" si="2"/>
        <v>1.1047740046676701E-3</v>
      </c>
      <c r="AD11" s="21">
        <f t="shared" si="3"/>
        <v>2.7619350116691753E-3</v>
      </c>
      <c r="AE11" s="21">
        <f t="shared" si="4"/>
        <v>5.5238700233383505E-3</v>
      </c>
      <c r="AF11" s="21">
        <f t="shared" si="5"/>
        <v>2.7619350116691754E-2</v>
      </c>
      <c r="AG11" s="21">
        <f t="shared" si="6"/>
        <v>0.11047740046676702</v>
      </c>
      <c r="AH11" s="21">
        <f t="shared" si="7"/>
        <v>0.55238700233383509</v>
      </c>
      <c r="AI11" s="21">
        <f t="shared" si="8"/>
        <v>5.5238700233383504</v>
      </c>
      <c r="AJ11" s="21">
        <f t="shared" si="9"/>
        <v>55.238700233383511</v>
      </c>
      <c r="AK11" s="21">
        <v>4</v>
      </c>
    </row>
    <row r="12" spans="1:37">
      <c r="A12" s="79" t="s">
        <v>295</v>
      </c>
      <c r="B12" s="79"/>
      <c r="C12" s="21"/>
      <c r="D12" s="21"/>
      <c r="E12" s="21"/>
      <c r="F12" s="21"/>
      <c r="G12" s="21"/>
      <c r="H12" s="75"/>
      <c r="I12" s="89"/>
      <c r="J12" s="21"/>
      <c r="K12" s="21"/>
      <c r="L12" s="21"/>
      <c r="M12" s="21">
        <v>6</v>
      </c>
      <c r="N12" s="21"/>
      <c r="O12" s="21"/>
      <c r="P12" s="21"/>
      <c r="Q12" s="21"/>
      <c r="R12" s="21"/>
      <c r="S12" s="21"/>
      <c r="T12" s="21"/>
      <c r="U12" s="21"/>
      <c r="V12" s="21"/>
      <c r="W12" s="21"/>
      <c r="X12" s="21"/>
      <c r="Y12" s="21"/>
      <c r="Z12" s="21"/>
      <c r="AA12" s="21">
        <f t="shared" si="0"/>
        <v>6</v>
      </c>
      <c r="AB12" s="21">
        <f t="shared" si="1"/>
        <v>3.3143220140030103E-3</v>
      </c>
      <c r="AC12" s="21">
        <f t="shared" si="2"/>
        <v>6.6286440280060206E-3</v>
      </c>
      <c r="AD12" s="21">
        <f t="shared" si="3"/>
        <v>1.6571610070015053E-2</v>
      </c>
      <c r="AE12" s="21">
        <f t="shared" si="4"/>
        <v>3.3143220140030107E-2</v>
      </c>
      <c r="AF12" s="21">
        <f t="shared" si="5"/>
        <v>0.16571610070015053</v>
      </c>
      <c r="AG12" s="21">
        <f t="shared" si="6"/>
        <v>0.6628644028006021</v>
      </c>
      <c r="AH12" s="21">
        <f t="shared" si="7"/>
        <v>3.3143220140030105</v>
      </c>
      <c r="AI12" s="21">
        <f t="shared" si="8"/>
        <v>33.143220140030103</v>
      </c>
      <c r="AJ12" s="21">
        <f t="shared" si="9"/>
        <v>331.43220140030104</v>
      </c>
      <c r="AK12" s="21">
        <v>4</v>
      </c>
    </row>
    <row r="13" spans="1:37">
      <c r="A13" s="79" t="s">
        <v>296</v>
      </c>
      <c r="B13" s="79"/>
      <c r="C13" s="21"/>
      <c r="D13" s="21"/>
      <c r="E13" s="21"/>
      <c r="F13" s="21"/>
      <c r="G13" s="21"/>
      <c r="H13" s="75"/>
      <c r="I13" s="89"/>
      <c r="J13" s="21"/>
      <c r="K13" s="21">
        <v>1</v>
      </c>
      <c r="L13" s="21"/>
      <c r="M13" s="21">
        <v>1</v>
      </c>
      <c r="N13" s="21"/>
      <c r="O13" s="21"/>
      <c r="P13" s="21"/>
      <c r="Q13" s="21"/>
      <c r="R13" s="21"/>
      <c r="S13" s="21"/>
      <c r="T13" s="21"/>
      <c r="U13" s="21"/>
      <c r="V13" s="21"/>
      <c r="W13" s="21"/>
      <c r="X13" s="21"/>
      <c r="Y13" s="21"/>
      <c r="Z13" s="21"/>
      <c r="AA13" s="21">
        <f t="shared" si="0"/>
        <v>2</v>
      </c>
      <c r="AB13" s="21">
        <f t="shared" si="1"/>
        <v>1.1047740046676701E-3</v>
      </c>
      <c r="AC13" s="21">
        <f t="shared" si="2"/>
        <v>2.2095480093353402E-3</v>
      </c>
      <c r="AD13" s="21">
        <f t="shared" si="3"/>
        <v>5.5238700233383505E-3</v>
      </c>
      <c r="AE13" s="21">
        <f t="shared" si="4"/>
        <v>1.1047740046676701E-2</v>
      </c>
      <c r="AF13" s="21">
        <f t="shared" si="5"/>
        <v>5.5238700233383509E-2</v>
      </c>
      <c r="AG13" s="21">
        <f t="shared" si="6"/>
        <v>0.22095480093353403</v>
      </c>
      <c r="AH13" s="21">
        <f t="shared" si="7"/>
        <v>1.1047740046676702</v>
      </c>
      <c r="AI13" s="21">
        <f t="shared" si="8"/>
        <v>11.047740046676701</v>
      </c>
      <c r="AJ13" s="21">
        <f t="shared" si="9"/>
        <v>110.47740046676702</v>
      </c>
      <c r="AK13" s="21">
        <v>5</v>
      </c>
    </row>
    <row r="14" spans="1:37">
      <c r="A14" s="79" t="s">
        <v>297</v>
      </c>
      <c r="B14" s="75"/>
      <c r="C14" s="21"/>
      <c r="D14" s="21"/>
      <c r="E14" s="21"/>
      <c r="F14" s="21"/>
      <c r="G14" s="21"/>
      <c r="H14" s="75"/>
      <c r="I14" s="21"/>
      <c r="J14" s="75"/>
      <c r="K14" s="21"/>
      <c r="L14" s="21"/>
      <c r="M14" s="21"/>
      <c r="N14" s="21"/>
      <c r="O14" s="21"/>
      <c r="P14" s="21"/>
      <c r="Q14" s="21"/>
      <c r="R14" s="21"/>
      <c r="S14" s="21"/>
      <c r="T14" s="21"/>
      <c r="U14" s="21"/>
      <c r="V14" s="21"/>
      <c r="W14" s="21"/>
      <c r="X14" s="21"/>
      <c r="Y14" s="21">
        <v>5</v>
      </c>
      <c r="Z14" s="21"/>
      <c r="AA14" s="21">
        <f t="shared" si="0"/>
        <v>5</v>
      </c>
      <c r="AB14" s="21">
        <f t="shared" si="1"/>
        <v>2.7619350116691753E-3</v>
      </c>
      <c r="AC14" s="21">
        <f t="shared" si="2"/>
        <v>5.5238700233383505E-3</v>
      </c>
      <c r="AD14" s="21">
        <f t="shared" si="3"/>
        <v>1.3809675058345877E-2</v>
      </c>
      <c r="AE14" s="21">
        <f t="shared" si="4"/>
        <v>2.7619350116691754E-2</v>
      </c>
      <c r="AF14" s="21">
        <f t="shared" si="5"/>
        <v>0.13809675058345877</v>
      </c>
      <c r="AG14" s="21">
        <f t="shared" si="6"/>
        <v>0.55238700233383509</v>
      </c>
      <c r="AH14" s="21">
        <f t="shared" si="7"/>
        <v>2.7619350116691752</v>
      </c>
      <c r="AI14" s="21">
        <f t="shared" si="8"/>
        <v>27.619350116691756</v>
      </c>
      <c r="AJ14" s="21">
        <f t="shared" si="9"/>
        <v>276.19350116691754</v>
      </c>
      <c r="AK14" s="21">
        <v>4</v>
      </c>
    </row>
  </sheetData>
  <mergeCells count="28">
    <mergeCell ref="T4:U4"/>
    <mergeCell ref="V4:W4"/>
    <mergeCell ref="X4:Y4"/>
    <mergeCell ref="B5:Y5"/>
    <mergeCell ref="AA5:AA6"/>
    <mergeCell ref="AB3:AD3"/>
    <mergeCell ref="B4:C4"/>
    <mergeCell ref="D4:E4"/>
    <mergeCell ref="F4:G4"/>
    <mergeCell ref="H4:I4"/>
    <mergeCell ref="J4:K4"/>
    <mergeCell ref="L4:M4"/>
    <mergeCell ref="N4:O4"/>
    <mergeCell ref="P4:Q4"/>
    <mergeCell ref="R4:S4"/>
    <mergeCell ref="N3:O3"/>
    <mergeCell ref="P3:Q3"/>
    <mergeCell ref="R3:S3"/>
    <mergeCell ref="T3:U3"/>
    <mergeCell ref="V3:W3"/>
    <mergeCell ref="X3:Y3"/>
    <mergeCell ref="A1:L1"/>
    <mergeCell ref="B3:C3"/>
    <mergeCell ref="D3:E3"/>
    <mergeCell ref="F3:G3"/>
    <mergeCell ref="H3:I3"/>
    <mergeCell ref="J3:K3"/>
    <mergeCell ref="L3: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5" tint="0.79998168889431442"/>
    <pageSetUpPr fitToPage="1"/>
  </sheetPr>
  <dimension ref="A1:W22"/>
  <sheetViews>
    <sheetView topLeftCell="A4" zoomScale="40" zoomScaleNormal="40" workbookViewId="0">
      <selection activeCell="L9" sqref="L9:Q9"/>
    </sheetView>
  </sheetViews>
  <sheetFormatPr defaultColWidth="9.140625" defaultRowHeight="15"/>
  <cols>
    <col min="1" max="1" width="18" style="113" customWidth="1"/>
    <col min="2" max="2" width="12.28515625" style="113" customWidth="1"/>
    <col min="3" max="5" width="15.7109375" style="113" customWidth="1"/>
    <col min="6" max="6" width="21.140625" style="113" customWidth="1"/>
    <col min="7" max="7" width="15.7109375" style="113" customWidth="1"/>
    <col min="8" max="8" width="4.28515625" style="113" customWidth="1"/>
    <col min="9" max="10" width="15.7109375" style="113" customWidth="1"/>
    <col min="11" max="11" width="30.5703125" style="113" customWidth="1"/>
    <col min="12" max="12" width="12.5703125" style="113" customWidth="1"/>
    <col min="13" max="13" width="21.7109375" style="113" customWidth="1"/>
    <col min="14" max="14" width="15.7109375" style="113" customWidth="1"/>
    <col min="15" max="15" width="17.5703125" style="113" customWidth="1"/>
    <col min="16" max="17" width="15.7109375" style="113" customWidth="1"/>
    <col min="18" max="18" width="17.85546875" style="113" customWidth="1"/>
    <col min="19" max="19" width="17.85546875" style="109" customWidth="1"/>
    <col min="20" max="23" width="17.85546875" style="113" customWidth="1"/>
    <col min="24" max="24" width="10.42578125" style="113" bestFit="1" customWidth="1"/>
    <col min="25" max="16384" width="9.140625" style="113"/>
  </cols>
  <sheetData>
    <row r="1" spans="1:23" s="109" customFormat="1" ht="30" customHeight="1">
      <c r="A1" s="675" t="s">
        <v>172</v>
      </c>
      <c r="B1" s="676"/>
      <c r="C1" s="677" t="s">
        <v>378</v>
      </c>
      <c r="D1" s="678"/>
      <c r="E1" s="678"/>
      <c r="F1" s="678"/>
      <c r="G1" s="679"/>
      <c r="H1" s="680"/>
      <c r="I1" s="680"/>
      <c r="J1" s="680"/>
      <c r="K1" s="680"/>
      <c r="L1" s="680"/>
      <c r="M1" s="680"/>
      <c r="N1" s="680"/>
      <c r="O1" s="683" t="s">
        <v>333</v>
      </c>
      <c r="P1" s="676"/>
      <c r="Q1" s="684" t="s">
        <v>381</v>
      </c>
      <c r="R1" s="685"/>
      <c r="S1" s="686"/>
      <c r="T1" s="668" t="s">
        <v>334</v>
      </c>
      <c r="U1" s="669"/>
      <c r="V1" s="669"/>
      <c r="W1" s="670"/>
    </row>
    <row r="2" spans="1:23" s="109" customFormat="1" ht="30" customHeight="1">
      <c r="A2" s="650" t="s">
        <v>335</v>
      </c>
      <c r="B2" s="651"/>
      <c r="C2" s="671" t="s">
        <v>379</v>
      </c>
      <c r="D2" s="672"/>
      <c r="E2" s="672"/>
      <c r="F2" s="672"/>
      <c r="G2" s="673"/>
      <c r="H2" s="681"/>
      <c r="I2" s="681"/>
      <c r="J2" s="681"/>
      <c r="K2" s="681"/>
      <c r="L2" s="681"/>
      <c r="M2" s="681"/>
      <c r="N2" s="681"/>
      <c r="O2" s="651" t="s">
        <v>336</v>
      </c>
      <c r="P2" s="651"/>
      <c r="Q2" s="674" t="s">
        <v>332</v>
      </c>
      <c r="R2" s="674"/>
      <c r="S2" s="674"/>
      <c r="T2" s="662" t="s">
        <v>337</v>
      </c>
      <c r="U2" s="662"/>
      <c r="V2" s="662"/>
      <c r="W2" s="663"/>
    </row>
    <row r="3" spans="1:23" s="109" customFormat="1" ht="30" customHeight="1">
      <c r="A3" s="650" t="s">
        <v>181</v>
      </c>
      <c r="B3" s="651"/>
      <c r="C3" s="687" t="s">
        <v>338</v>
      </c>
      <c r="D3" s="688"/>
      <c r="E3" s="688"/>
      <c r="F3" s="688"/>
      <c r="G3" s="689"/>
      <c r="H3" s="681"/>
      <c r="I3" s="681"/>
      <c r="J3" s="681"/>
      <c r="K3" s="681"/>
      <c r="L3" s="681"/>
      <c r="M3" s="681"/>
      <c r="N3" s="681"/>
      <c r="O3" s="651" t="s">
        <v>339</v>
      </c>
      <c r="P3" s="660"/>
      <c r="Q3" s="690">
        <v>0</v>
      </c>
      <c r="R3" s="690"/>
      <c r="S3" s="690"/>
      <c r="T3" s="662" t="s">
        <v>340</v>
      </c>
      <c r="U3" s="662"/>
      <c r="V3" s="662"/>
      <c r="W3" s="663"/>
    </row>
    <row r="4" spans="1:23" s="109" customFormat="1" ht="30" customHeight="1">
      <c r="A4" s="650" t="s">
        <v>341</v>
      </c>
      <c r="B4" s="651"/>
      <c r="C4" s="654" t="s">
        <v>380</v>
      </c>
      <c r="D4" s="655"/>
      <c r="E4" s="655"/>
      <c r="F4" s="655"/>
      <c r="G4" s="656"/>
      <c r="H4" s="681"/>
      <c r="I4" s="681"/>
      <c r="J4" s="681"/>
      <c r="K4" s="681"/>
      <c r="L4" s="681"/>
      <c r="M4" s="681"/>
      <c r="N4" s="681"/>
      <c r="O4" s="651" t="s">
        <v>342</v>
      </c>
      <c r="P4" s="660"/>
      <c r="Q4" s="661">
        <v>0</v>
      </c>
      <c r="R4" s="661"/>
      <c r="S4" s="661"/>
      <c r="T4" s="662" t="s">
        <v>343</v>
      </c>
      <c r="U4" s="662"/>
      <c r="V4" s="662"/>
      <c r="W4" s="663"/>
    </row>
    <row r="5" spans="1:23" s="109" customFormat="1" ht="16.5" customHeight="1" thickBot="1">
      <c r="A5" s="652"/>
      <c r="B5" s="653"/>
      <c r="C5" s="657"/>
      <c r="D5" s="658"/>
      <c r="E5" s="658"/>
      <c r="F5" s="658"/>
      <c r="G5" s="659"/>
      <c r="H5" s="682"/>
      <c r="I5" s="682"/>
      <c r="J5" s="682"/>
      <c r="K5" s="682"/>
      <c r="L5" s="682"/>
      <c r="M5" s="682"/>
      <c r="N5" s="682"/>
      <c r="O5" s="664"/>
      <c r="P5" s="664"/>
      <c r="Q5" s="661" t="s">
        <v>344</v>
      </c>
      <c r="R5" s="661"/>
      <c r="S5" s="661"/>
      <c r="T5" s="665" t="s">
        <v>345</v>
      </c>
      <c r="U5" s="666"/>
      <c r="V5" s="666"/>
      <c r="W5" s="667"/>
    </row>
    <row r="6" spans="1:23" s="111" customFormat="1" ht="39.75" customHeight="1" thickBot="1">
      <c r="A6" s="110" t="s">
        <v>346</v>
      </c>
      <c r="B6" s="579" t="s">
        <v>347</v>
      </c>
      <c r="C6" s="579"/>
      <c r="D6" s="579"/>
      <c r="E6" s="579"/>
      <c r="F6" s="579"/>
      <c r="G6" s="579" t="s">
        <v>348</v>
      </c>
      <c r="H6" s="579"/>
      <c r="I6" s="579"/>
      <c r="J6" s="579"/>
      <c r="K6" s="579"/>
      <c r="L6" s="579" t="s">
        <v>7</v>
      </c>
      <c r="M6" s="579"/>
      <c r="N6" s="579"/>
      <c r="O6" s="579"/>
      <c r="P6" s="579"/>
      <c r="Q6" s="579"/>
      <c r="R6" s="579" t="s">
        <v>349</v>
      </c>
      <c r="S6" s="579"/>
      <c r="T6" s="579"/>
      <c r="U6" s="579"/>
      <c r="V6" s="579"/>
      <c r="W6" s="646"/>
    </row>
    <row r="7" spans="1:23" ht="196.5" customHeight="1" thickBot="1">
      <c r="A7" s="112">
        <v>1</v>
      </c>
      <c r="B7" s="647" t="s">
        <v>382</v>
      </c>
      <c r="C7" s="648"/>
      <c r="D7" s="648"/>
      <c r="E7" s="648"/>
      <c r="F7" s="649"/>
      <c r="G7" s="580" t="s">
        <v>350</v>
      </c>
      <c r="H7" s="581"/>
      <c r="I7" s="581"/>
      <c r="J7" s="581"/>
      <c r="K7" s="582"/>
      <c r="L7" s="580" t="s">
        <v>351</v>
      </c>
      <c r="M7" s="581"/>
      <c r="N7" s="581"/>
      <c r="O7" s="581"/>
      <c r="P7" s="581"/>
      <c r="Q7" s="582"/>
      <c r="R7" s="583"/>
      <c r="S7" s="584"/>
      <c r="T7" s="584"/>
      <c r="U7" s="584"/>
      <c r="V7" s="584"/>
      <c r="W7" s="585"/>
    </row>
    <row r="8" spans="1:23" ht="196.5" customHeight="1" thickBot="1">
      <c r="A8" s="114">
        <v>2</v>
      </c>
      <c r="B8" s="576" t="s">
        <v>386</v>
      </c>
      <c r="C8" s="577"/>
      <c r="D8" s="577"/>
      <c r="E8" s="577"/>
      <c r="F8" s="578"/>
      <c r="G8" s="579" t="s">
        <v>387</v>
      </c>
      <c r="H8" s="579"/>
      <c r="I8" s="579"/>
      <c r="J8" s="579"/>
      <c r="K8" s="579"/>
      <c r="L8" s="580" t="s">
        <v>352</v>
      </c>
      <c r="M8" s="581"/>
      <c r="N8" s="581"/>
      <c r="O8" s="581"/>
      <c r="P8" s="581"/>
      <c r="Q8" s="582"/>
      <c r="R8" s="583"/>
      <c r="S8" s="584"/>
      <c r="T8" s="584"/>
      <c r="U8" s="584"/>
      <c r="V8" s="584"/>
      <c r="W8" s="585"/>
    </row>
    <row r="9" spans="1:23" ht="196.5" customHeight="1" thickBot="1">
      <c r="A9" s="114">
        <v>3</v>
      </c>
      <c r="B9" s="576" t="s">
        <v>383</v>
      </c>
      <c r="C9" s="577"/>
      <c r="D9" s="577"/>
      <c r="E9" s="577"/>
      <c r="F9" s="578"/>
      <c r="G9" s="579"/>
      <c r="H9" s="579"/>
      <c r="I9" s="579"/>
      <c r="J9" s="579"/>
      <c r="K9" s="579"/>
      <c r="L9" s="580"/>
      <c r="M9" s="581"/>
      <c r="N9" s="581"/>
      <c r="O9" s="581"/>
      <c r="P9" s="581"/>
      <c r="Q9" s="582"/>
      <c r="R9" s="583"/>
      <c r="S9" s="584"/>
      <c r="T9" s="584"/>
      <c r="U9" s="584"/>
      <c r="V9" s="584"/>
      <c r="W9" s="585"/>
    </row>
    <row r="10" spans="1:23" ht="196.5" customHeight="1" thickBot="1">
      <c r="A10" s="114">
        <v>4</v>
      </c>
      <c r="B10" s="576" t="s">
        <v>384</v>
      </c>
      <c r="C10" s="577"/>
      <c r="D10" s="577"/>
      <c r="E10" s="577"/>
      <c r="F10" s="578"/>
      <c r="G10" s="579"/>
      <c r="H10" s="579"/>
      <c r="I10" s="579"/>
      <c r="J10" s="579"/>
      <c r="K10" s="579"/>
      <c r="L10" s="580"/>
      <c r="M10" s="581"/>
      <c r="N10" s="581"/>
      <c r="O10" s="581"/>
      <c r="P10" s="581"/>
      <c r="Q10" s="582"/>
      <c r="R10" s="583"/>
      <c r="S10" s="584"/>
      <c r="T10" s="584"/>
      <c r="U10" s="584"/>
      <c r="V10" s="584"/>
      <c r="W10" s="585"/>
    </row>
    <row r="11" spans="1:23" ht="196.5" customHeight="1" thickBot="1">
      <c r="A11" s="114">
        <v>5</v>
      </c>
      <c r="B11" s="576" t="s">
        <v>385</v>
      </c>
      <c r="C11" s="577"/>
      <c r="D11" s="577"/>
      <c r="E11" s="577"/>
      <c r="F11" s="578"/>
      <c r="G11" s="579"/>
      <c r="H11" s="579"/>
      <c r="I11" s="579"/>
      <c r="J11" s="579"/>
      <c r="K11" s="579"/>
      <c r="L11" s="580"/>
      <c r="M11" s="581"/>
      <c r="N11" s="581"/>
      <c r="O11" s="581"/>
      <c r="P11" s="581"/>
      <c r="Q11" s="582"/>
      <c r="R11" s="583"/>
      <c r="S11" s="584"/>
      <c r="T11" s="584"/>
      <c r="U11" s="584"/>
      <c r="V11" s="584"/>
      <c r="W11" s="585"/>
    </row>
    <row r="12" spans="1:23" ht="41.25" customHeight="1" thickBot="1">
      <c r="A12" s="623"/>
      <c r="B12" s="115" t="s">
        <v>346</v>
      </c>
      <c r="C12" s="626" t="s">
        <v>353</v>
      </c>
      <c r="D12" s="627"/>
      <c r="E12" s="116" t="s">
        <v>178</v>
      </c>
      <c r="F12" s="117" t="s">
        <v>354</v>
      </c>
      <c r="G12" s="628" t="s">
        <v>355</v>
      </c>
      <c r="H12" s="629"/>
      <c r="I12" s="629"/>
      <c r="J12" s="629"/>
      <c r="K12" s="629"/>
      <c r="L12" s="629"/>
      <c r="M12" s="630"/>
      <c r="N12" s="631" t="s">
        <v>356</v>
      </c>
      <c r="O12" s="632"/>
      <c r="P12" s="632"/>
      <c r="Q12" s="632"/>
      <c r="R12" s="632"/>
      <c r="S12" s="632" t="s">
        <v>357</v>
      </c>
      <c r="T12" s="632"/>
      <c r="U12" s="632"/>
      <c r="V12" s="632"/>
      <c r="W12" s="635"/>
    </row>
    <row r="13" spans="1:23" ht="51" customHeight="1" thickBot="1">
      <c r="A13" s="624"/>
      <c r="B13" s="118">
        <v>1</v>
      </c>
      <c r="C13" s="637" t="s">
        <v>358</v>
      </c>
      <c r="D13" s="638"/>
      <c r="E13" s="119" t="s">
        <v>359</v>
      </c>
      <c r="F13" s="120">
        <v>1</v>
      </c>
      <c r="G13" s="115" t="s">
        <v>360</v>
      </c>
      <c r="H13" s="626" t="s">
        <v>27</v>
      </c>
      <c r="I13" s="639"/>
      <c r="J13" s="626" t="s">
        <v>28</v>
      </c>
      <c r="K13" s="627"/>
      <c r="L13" s="627"/>
      <c r="M13" s="117" t="s">
        <v>361</v>
      </c>
      <c r="N13" s="633"/>
      <c r="O13" s="634"/>
      <c r="P13" s="634"/>
      <c r="Q13" s="634"/>
      <c r="R13" s="634"/>
      <c r="S13" s="634"/>
      <c r="T13" s="634"/>
      <c r="U13" s="634"/>
      <c r="V13" s="634"/>
      <c r="W13" s="636"/>
    </row>
    <row r="14" spans="1:23" ht="47.25" customHeight="1" thickBot="1">
      <c r="A14" s="624"/>
      <c r="B14" s="121">
        <v>2</v>
      </c>
      <c r="C14" s="615" t="s">
        <v>362</v>
      </c>
      <c r="D14" s="616"/>
      <c r="E14" s="122" t="s">
        <v>363</v>
      </c>
      <c r="F14" s="123">
        <v>1</v>
      </c>
      <c r="G14" s="124">
        <v>0</v>
      </c>
      <c r="H14" s="640" t="s">
        <v>332</v>
      </c>
      <c r="I14" s="641"/>
      <c r="J14" s="642" t="s">
        <v>364</v>
      </c>
      <c r="K14" s="642"/>
      <c r="L14" s="640"/>
      <c r="M14" s="117" t="s">
        <v>361</v>
      </c>
      <c r="N14" s="620" t="s">
        <v>365</v>
      </c>
      <c r="O14" s="621"/>
      <c r="P14" s="621"/>
      <c r="Q14" s="621"/>
      <c r="R14" s="621"/>
      <c r="S14" s="643" t="s">
        <v>366</v>
      </c>
      <c r="T14" s="644"/>
      <c r="U14" s="643"/>
      <c r="V14" s="643"/>
      <c r="W14" s="645"/>
    </row>
    <row r="15" spans="1:23" ht="48.75" customHeight="1">
      <c r="A15" s="624"/>
      <c r="B15" s="121">
        <v>3</v>
      </c>
      <c r="C15" s="615" t="s">
        <v>367</v>
      </c>
      <c r="D15" s="616"/>
      <c r="E15" s="125"/>
      <c r="F15" s="123">
        <v>1</v>
      </c>
      <c r="G15" s="126"/>
      <c r="H15" s="617"/>
      <c r="I15" s="618"/>
      <c r="J15" s="619"/>
      <c r="K15" s="619"/>
      <c r="L15" s="617"/>
      <c r="M15" s="127"/>
      <c r="N15" s="620" t="s">
        <v>368</v>
      </c>
      <c r="O15" s="621"/>
      <c r="P15" s="621"/>
      <c r="Q15" s="621"/>
      <c r="R15" s="622"/>
      <c r="S15" s="600" t="s">
        <v>369</v>
      </c>
      <c r="T15" s="601"/>
      <c r="U15" s="600"/>
      <c r="V15" s="600"/>
      <c r="W15" s="602"/>
    </row>
    <row r="16" spans="1:23" ht="48.75" customHeight="1">
      <c r="A16" s="624"/>
      <c r="B16" s="121">
        <v>4</v>
      </c>
      <c r="C16" s="615"/>
      <c r="D16" s="616"/>
      <c r="E16" s="125"/>
      <c r="F16" s="128"/>
      <c r="G16" s="129"/>
      <c r="H16" s="617"/>
      <c r="I16" s="618"/>
      <c r="J16" s="619"/>
      <c r="K16" s="619"/>
      <c r="L16" s="617"/>
      <c r="M16" s="127"/>
      <c r="N16" s="620" t="s">
        <v>370</v>
      </c>
      <c r="O16" s="621"/>
      <c r="P16" s="621"/>
      <c r="Q16" s="621"/>
      <c r="R16" s="622"/>
      <c r="S16" s="603"/>
      <c r="T16" s="603"/>
      <c r="U16" s="603"/>
      <c r="V16" s="603"/>
      <c r="W16" s="604"/>
    </row>
    <row r="17" spans="1:23" ht="47.25" customHeight="1" thickBot="1">
      <c r="A17" s="625"/>
      <c r="B17" s="130">
        <v>5</v>
      </c>
      <c r="C17" s="605"/>
      <c r="D17" s="606"/>
      <c r="E17" s="131"/>
      <c r="F17" s="132"/>
      <c r="G17" s="133"/>
      <c r="H17" s="607"/>
      <c r="I17" s="608"/>
      <c r="J17" s="605"/>
      <c r="K17" s="606"/>
      <c r="L17" s="609"/>
      <c r="M17" s="134"/>
      <c r="N17" s="610" t="s">
        <v>371</v>
      </c>
      <c r="O17" s="611"/>
      <c r="P17" s="611"/>
      <c r="Q17" s="611"/>
      <c r="R17" s="612"/>
      <c r="S17" s="613"/>
      <c r="T17" s="613"/>
      <c r="U17" s="613"/>
      <c r="V17" s="613"/>
      <c r="W17" s="614"/>
    </row>
    <row r="18" spans="1:23" s="137" customFormat="1" ht="41.25" customHeight="1" thickBot="1">
      <c r="A18" s="586" t="s">
        <v>372</v>
      </c>
      <c r="B18" s="587"/>
      <c r="C18" s="587"/>
      <c r="D18" s="587"/>
      <c r="E18" s="587"/>
      <c r="F18" s="587"/>
      <c r="G18" s="588"/>
      <c r="H18" s="589" t="s">
        <v>373</v>
      </c>
      <c r="I18" s="590"/>
      <c r="J18" s="590"/>
      <c r="K18" s="590"/>
      <c r="L18" s="590"/>
      <c r="M18" s="590"/>
      <c r="N18" s="591"/>
      <c r="O18" s="592" t="s">
        <v>374</v>
      </c>
      <c r="P18" s="575"/>
      <c r="Q18" s="575"/>
      <c r="R18" s="575"/>
      <c r="S18" s="135"/>
      <c r="T18" s="135"/>
      <c r="U18" s="135"/>
      <c r="V18" s="135"/>
      <c r="W18" s="136"/>
    </row>
    <row r="19" spans="1:23" s="137" customFormat="1" ht="41.25" customHeight="1" thickBot="1">
      <c r="A19" s="593" t="s">
        <v>375</v>
      </c>
      <c r="B19" s="594"/>
      <c r="C19" s="594"/>
      <c r="D19" s="594"/>
      <c r="E19" s="594"/>
      <c r="F19" s="594"/>
      <c r="G19" s="595"/>
      <c r="H19" s="596" t="s">
        <v>376</v>
      </c>
      <c r="I19" s="597"/>
      <c r="J19" s="597"/>
      <c r="K19" s="597"/>
      <c r="L19" s="597"/>
      <c r="M19" s="597"/>
      <c r="N19" s="138"/>
      <c r="O19" s="598" t="s">
        <v>377</v>
      </c>
      <c r="P19" s="599"/>
      <c r="Q19" s="599"/>
      <c r="R19" s="599"/>
      <c r="S19" s="575" t="s">
        <v>268</v>
      </c>
      <c r="T19" s="575"/>
      <c r="U19" s="139"/>
      <c r="V19" s="139"/>
      <c r="W19" s="140"/>
    </row>
    <row r="20" spans="1:23">
      <c r="F20" s="141"/>
      <c r="G20" s="141"/>
      <c r="H20" s="141"/>
      <c r="I20" s="141"/>
      <c r="J20" s="141"/>
      <c r="K20" s="141"/>
      <c r="L20" s="141"/>
      <c r="M20" s="141"/>
      <c r="S20" s="113"/>
    </row>
    <row r="21" spans="1:23" ht="25.5" customHeight="1">
      <c r="A21" s="142"/>
      <c r="F21" s="141"/>
      <c r="G21" s="141"/>
      <c r="H21" s="141"/>
      <c r="I21" s="141"/>
      <c r="J21" s="141"/>
      <c r="K21" s="141"/>
      <c r="L21" s="141"/>
      <c r="M21" s="141"/>
      <c r="S21" s="113"/>
    </row>
    <row r="22" spans="1:23">
      <c r="F22" s="141"/>
      <c r="G22" s="141"/>
      <c r="H22" s="141"/>
      <c r="I22" s="141"/>
      <c r="J22" s="141"/>
      <c r="K22" s="141"/>
      <c r="L22" s="141"/>
      <c r="M22" s="141"/>
      <c r="N22" s="143"/>
      <c r="O22" s="141"/>
      <c r="P22" s="141"/>
      <c r="Q22" s="141"/>
      <c r="R22" s="141"/>
      <c r="S22" s="144"/>
      <c r="T22" s="141"/>
      <c r="U22" s="141"/>
      <c r="V22" s="141"/>
      <c r="W22" s="141"/>
    </row>
  </sheetData>
  <mergeCells count="83">
    <mergeCell ref="T1:W1"/>
    <mergeCell ref="A2:B2"/>
    <mergeCell ref="C2:G2"/>
    <mergeCell ref="O2:P2"/>
    <mergeCell ref="Q2:S2"/>
    <mergeCell ref="A1:B1"/>
    <mergeCell ref="C1:G1"/>
    <mergeCell ref="H1:N5"/>
    <mergeCell ref="O1:P1"/>
    <mergeCell ref="Q1:S1"/>
    <mergeCell ref="T2:W2"/>
    <mergeCell ref="A3:B3"/>
    <mergeCell ref="C3:G3"/>
    <mergeCell ref="O3:P3"/>
    <mergeCell ref="Q3:S3"/>
    <mergeCell ref="T3:W3"/>
    <mergeCell ref="A4:B5"/>
    <mergeCell ref="C4:G5"/>
    <mergeCell ref="O4:P4"/>
    <mergeCell ref="Q4:S4"/>
    <mergeCell ref="T4:W4"/>
    <mergeCell ref="O5:P5"/>
    <mergeCell ref="Q5:S5"/>
    <mergeCell ref="T5:W5"/>
    <mergeCell ref="B6:F6"/>
    <mergeCell ref="G6:K6"/>
    <mergeCell ref="L6:Q6"/>
    <mergeCell ref="R6:W6"/>
    <mergeCell ref="B7:F7"/>
    <mergeCell ref="G7:K7"/>
    <mergeCell ref="L7:Q7"/>
    <mergeCell ref="R7:W7"/>
    <mergeCell ref="B8:F8"/>
    <mergeCell ref="G8:K8"/>
    <mergeCell ref="L8:Q8"/>
    <mergeCell ref="R8:W8"/>
    <mergeCell ref="G11:K11"/>
    <mergeCell ref="L11:Q11"/>
    <mergeCell ref="R11:W11"/>
    <mergeCell ref="A12:A17"/>
    <mergeCell ref="C12:D12"/>
    <mergeCell ref="G12:M12"/>
    <mergeCell ref="N12:R13"/>
    <mergeCell ref="S12:W13"/>
    <mergeCell ref="C13:D13"/>
    <mergeCell ref="H13:I13"/>
    <mergeCell ref="J13:L13"/>
    <mergeCell ref="C14:D14"/>
    <mergeCell ref="H14:I14"/>
    <mergeCell ref="J14:L14"/>
    <mergeCell ref="N14:R14"/>
    <mergeCell ref="S14:W14"/>
    <mergeCell ref="C15:D15"/>
    <mergeCell ref="H15:I15"/>
    <mergeCell ref="J15:L15"/>
    <mergeCell ref="S15:W15"/>
    <mergeCell ref="S16:W16"/>
    <mergeCell ref="C17:D17"/>
    <mergeCell ref="H17:I17"/>
    <mergeCell ref="J17:L17"/>
    <mergeCell ref="N17:R17"/>
    <mergeCell ref="S17:W17"/>
    <mergeCell ref="C16:D16"/>
    <mergeCell ref="H16:I16"/>
    <mergeCell ref="J16:L16"/>
    <mergeCell ref="N16:R16"/>
    <mergeCell ref="N15:R15"/>
    <mergeCell ref="S19:T19"/>
    <mergeCell ref="B9:F9"/>
    <mergeCell ref="G9:K9"/>
    <mergeCell ref="L9:Q9"/>
    <mergeCell ref="R9:W9"/>
    <mergeCell ref="B10:F10"/>
    <mergeCell ref="G10:K10"/>
    <mergeCell ref="L10:Q10"/>
    <mergeCell ref="R10:W10"/>
    <mergeCell ref="B11:F11"/>
    <mergeCell ref="A18:G18"/>
    <mergeCell ref="H18:N18"/>
    <mergeCell ref="O18:R18"/>
    <mergeCell ref="A19:G19"/>
    <mergeCell ref="H19:M19"/>
    <mergeCell ref="O19:R19"/>
  </mergeCells>
  <hyperlinks>
    <hyperlink ref="T5:W5" location="'Process Flow'!Print_Titles" display="'Process Flow'!Print_Titles" xr:uid="{00000000-0004-0000-0800-000000000000}"/>
  </hyperlinks>
  <pageMargins left="0.7" right="0.7" top="0.75" bottom="0.75" header="0.3" footer="0.3"/>
  <pageSetup paperSize="9" scale="21" orientation="landscape"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79998168889431442"/>
    <pageSetUpPr fitToPage="1"/>
  </sheetPr>
  <dimension ref="A2:W22"/>
  <sheetViews>
    <sheetView topLeftCell="A10" zoomScale="40" zoomScaleNormal="40" zoomScaleSheetLayoutView="25" zoomScalePageLayoutView="25" workbookViewId="0">
      <selection activeCell="E23" sqref="E23"/>
    </sheetView>
  </sheetViews>
  <sheetFormatPr defaultColWidth="9.140625" defaultRowHeight="15"/>
  <cols>
    <col min="1" max="1" width="18" style="113" customWidth="1"/>
    <col min="2" max="2" width="20.42578125" style="113" customWidth="1"/>
    <col min="3" max="3" width="26.7109375" style="113" customWidth="1"/>
    <col min="4" max="4" width="30.42578125" style="113" customWidth="1"/>
    <col min="5" max="5" width="15.7109375" style="113" customWidth="1"/>
    <col min="6" max="6" width="28.140625" style="113" customWidth="1"/>
    <col min="7" max="7" width="15.7109375" style="113" customWidth="1"/>
    <col min="8" max="8" width="16.140625" style="113" customWidth="1"/>
    <col min="9" max="9" width="23.85546875" style="113" customWidth="1"/>
    <col min="10" max="10" width="15.7109375" style="113" customWidth="1"/>
    <col min="11" max="11" width="24.85546875" style="113" customWidth="1"/>
    <col min="12" max="12" width="12.5703125" style="113" customWidth="1"/>
    <col min="13" max="13" width="21.7109375" style="113" customWidth="1"/>
    <col min="14" max="14" width="15.7109375" style="113" customWidth="1"/>
    <col min="15" max="15" width="17.5703125" style="113" customWidth="1"/>
    <col min="16" max="16" width="15.7109375" style="113" customWidth="1"/>
    <col min="17" max="17" width="24.28515625" style="113" customWidth="1"/>
    <col min="18" max="18" width="17.85546875" style="113" customWidth="1"/>
    <col min="19" max="19" width="20.28515625" style="109" customWidth="1"/>
    <col min="20" max="22" width="17.85546875" style="113" customWidth="1"/>
    <col min="23" max="23" width="161.28515625" style="113" customWidth="1"/>
    <col min="24" max="24" width="10.42578125" style="113" bestFit="1" customWidth="1"/>
    <col min="25" max="16384" width="9.140625" style="113"/>
  </cols>
  <sheetData>
    <row r="2" spans="1:23" ht="189" customHeight="1"/>
    <row r="3" spans="1:23" ht="15.75" thickBot="1"/>
    <row r="4" spans="1:23" s="109" customFormat="1" ht="72.75" customHeight="1">
      <c r="A4" s="675" t="s">
        <v>172</v>
      </c>
      <c r="B4" s="676"/>
      <c r="C4" s="654" t="s">
        <v>409</v>
      </c>
      <c r="D4" s="655"/>
      <c r="E4" s="655"/>
      <c r="F4" s="655"/>
      <c r="G4" s="656"/>
      <c r="H4" s="680"/>
      <c r="I4" s="680"/>
      <c r="J4" s="680"/>
      <c r="K4" s="680"/>
      <c r="L4" s="680"/>
      <c r="M4" s="680"/>
      <c r="N4" s="680"/>
      <c r="O4" s="683" t="s">
        <v>333</v>
      </c>
      <c r="P4" s="676"/>
      <c r="Q4" s="654" t="s">
        <v>411</v>
      </c>
      <c r="R4" s="655"/>
      <c r="S4" s="655"/>
      <c r="T4" s="668" t="s">
        <v>334</v>
      </c>
      <c r="U4" s="669"/>
      <c r="V4" s="669"/>
      <c r="W4" s="670"/>
    </row>
    <row r="5" spans="1:23" s="109" customFormat="1" ht="72.75" customHeight="1">
      <c r="A5" s="650" t="s">
        <v>335</v>
      </c>
      <c r="B5" s="651"/>
      <c r="C5" s="654" t="s">
        <v>410</v>
      </c>
      <c r="D5" s="655"/>
      <c r="E5" s="655"/>
      <c r="F5" s="655"/>
      <c r="G5" s="656"/>
      <c r="H5" s="681"/>
      <c r="I5" s="681"/>
      <c r="J5" s="681"/>
      <c r="K5" s="681"/>
      <c r="L5" s="681"/>
      <c r="M5" s="681"/>
      <c r="N5" s="681"/>
      <c r="O5" s="651" t="s">
        <v>336</v>
      </c>
      <c r="P5" s="651"/>
      <c r="Q5" s="654" t="s">
        <v>401</v>
      </c>
      <c r="R5" s="655"/>
      <c r="S5" s="655"/>
      <c r="T5" s="662" t="s">
        <v>337</v>
      </c>
      <c r="U5" s="662"/>
      <c r="V5" s="662"/>
      <c r="W5" s="663"/>
    </row>
    <row r="6" spans="1:23" s="109" customFormat="1" ht="72.75" customHeight="1">
      <c r="A6" s="650" t="s">
        <v>181</v>
      </c>
      <c r="B6" s="651"/>
      <c r="C6" s="687" t="s">
        <v>388</v>
      </c>
      <c r="D6" s="688"/>
      <c r="E6" s="688"/>
      <c r="F6" s="688"/>
      <c r="G6" s="689"/>
      <c r="H6" s="681"/>
      <c r="I6" s="681"/>
      <c r="J6" s="681"/>
      <c r="K6" s="681"/>
      <c r="L6" s="681"/>
      <c r="M6" s="681"/>
      <c r="N6" s="681"/>
      <c r="O6" s="651" t="s">
        <v>339</v>
      </c>
      <c r="P6" s="660"/>
      <c r="Q6" s="690">
        <v>0</v>
      </c>
      <c r="R6" s="690"/>
      <c r="S6" s="690"/>
      <c r="T6" s="662" t="s">
        <v>340</v>
      </c>
      <c r="U6" s="662"/>
      <c r="V6" s="662"/>
      <c r="W6" s="663"/>
    </row>
    <row r="7" spans="1:23" s="109" customFormat="1" ht="72.75" customHeight="1">
      <c r="A7" s="650" t="s">
        <v>341</v>
      </c>
      <c r="B7" s="651"/>
      <c r="C7" s="654" t="s">
        <v>389</v>
      </c>
      <c r="D7" s="655"/>
      <c r="E7" s="655"/>
      <c r="F7" s="655"/>
      <c r="G7" s="656"/>
      <c r="H7" s="681"/>
      <c r="I7" s="681"/>
      <c r="J7" s="681"/>
      <c r="K7" s="681"/>
      <c r="L7" s="681"/>
      <c r="M7" s="681"/>
      <c r="N7" s="681"/>
      <c r="O7" s="651" t="s">
        <v>342</v>
      </c>
      <c r="P7" s="660"/>
      <c r="Q7" s="661">
        <v>0</v>
      </c>
      <c r="R7" s="661"/>
      <c r="S7" s="661"/>
      <c r="T7" s="662" t="s">
        <v>343</v>
      </c>
      <c r="U7" s="662"/>
      <c r="V7" s="662"/>
      <c r="W7" s="663"/>
    </row>
    <row r="8" spans="1:23" s="109" customFormat="1" ht="16.5" customHeight="1" thickBot="1">
      <c r="A8" s="652"/>
      <c r="B8" s="653"/>
      <c r="C8" s="657"/>
      <c r="D8" s="658"/>
      <c r="E8" s="658"/>
      <c r="F8" s="658"/>
      <c r="G8" s="659"/>
      <c r="H8" s="682"/>
      <c r="I8" s="682"/>
      <c r="J8" s="682"/>
      <c r="K8" s="682"/>
      <c r="L8" s="682"/>
      <c r="M8" s="682"/>
      <c r="N8" s="682"/>
      <c r="O8" s="664"/>
      <c r="P8" s="664"/>
      <c r="Q8" s="661" t="s">
        <v>344</v>
      </c>
      <c r="R8" s="661"/>
      <c r="S8" s="661"/>
      <c r="T8" s="665" t="s">
        <v>345</v>
      </c>
      <c r="U8" s="666"/>
      <c r="V8" s="666"/>
      <c r="W8" s="667"/>
    </row>
    <row r="9" spans="1:23" s="111" customFormat="1" ht="75" customHeight="1" thickBot="1">
      <c r="A9" s="110" t="s">
        <v>346</v>
      </c>
      <c r="B9" s="579" t="s">
        <v>347</v>
      </c>
      <c r="C9" s="579"/>
      <c r="D9" s="579"/>
      <c r="E9" s="579"/>
      <c r="F9" s="579"/>
      <c r="G9" s="579" t="s">
        <v>348</v>
      </c>
      <c r="H9" s="579"/>
      <c r="I9" s="579"/>
      <c r="J9" s="579"/>
      <c r="K9" s="579"/>
      <c r="L9" s="579" t="s">
        <v>7</v>
      </c>
      <c r="M9" s="579"/>
      <c r="N9" s="579"/>
      <c r="O9" s="579"/>
      <c r="P9" s="579"/>
      <c r="Q9" s="579"/>
      <c r="R9" s="708" t="s">
        <v>349</v>
      </c>
      <c r="S9" s="708"/>
      <c r="T9" s="708"/>
      <c r="U9" s="708"/>
      <c r="V9" s="708"/>
      <c r="W9" s="709"/>
    </row>
    <row r="10" spans="1:23" ht="409.6" customHeight="1" thickBot="1">
      <c r="A10" s="112">
        <v>1</v>
      </c>
      <c r="B10" s="691" t="s">
        <v>395</v>
      </c>
      <c r="C10" s="692"/>
      <c r="D10" s="692"/>
      <c r="E10" s="692"/>
      <c r="F10" s="693"/>
      <c r="G10" s="691" t="s">
        <v>390</v>
      </c>
      <c r="H10" s="692"/>
      <c r="I10" s="692"/>
      <c r="J10" s="692"/>
      <c r="K10" s="693"/>
      <c r="L10" s="694" t="s">
        <v>393</v>
      </c>
      <c r="M10" s="695"/>
      <c r="N10" s="695"/>
      <c r="O10" s="695"/>
      <c r="P10" s="695"/>
      <c r="Q10" s="696"/>
      <c r="R10" s="710"/>
      <c r="S10" s="710"/>
      <c r="T10" s="710"/>
      <c r="U10" s="710"/>
      <c r="V10" s="710"/>
      <c r="W10" s="711"/>
    </row>
    <row r="11" spans="1:23" ht="409.6" customHeight="1" thickBot="1">
      <c r="A11" s="114">
        <v>2</v>
      </c>
      <c r="B11" s="691" t="s">
        <v>396</v>
      </c>
      <c r="C11" s="692"/>
      <c r="D11" s="692"/>
      <c r="E11" s="692"/>
      <c r="F11" s="693"/>
      <c r="G11" s="691" t="s">
        <v>391</v>
      </c>
      <c r="H11" s="692"/>
      <c r="I11" s="692"/>
      <c r="J11" s="692"/>
      <c r="K11" s="693"/>
      <c r="L11" s="694" t="s">
        <v>392</v>
      </c>
      <c r="M11" s="695"/>
      <c r="N11" s="695"/>
      <c r="O11" s="695"/>
      <c r="P11" s="695"/>
      <c r="Q11" s="696"/>
      <c r="R11" s="697"/>
      <c r="S11" s="698"/>
      <c r="T11" s="698"/>
      <c r="U11" s="698"/>
      <c r="V11" s="698"/>
      <c r="W11" s="699"/>
    </row>
    <row r="12" spans="1:23" s="109" customFormat="1" ht="76.5" customHeight="1" thickBot="1">
      <c r="A12" s="624"/>
      <c r="B12" s="145" t="s">
        <v>346</v>
      </c>
      <c r="C12" s="700" t="s">
        <v>353</v>
      </c>
      <c r="D12" s="701"/>
      <c r="E12" s="146" t="s">
        <v>178</v>
      </c>
      <c r="F12" s="147" t="s">
        <v>354</v>
      </c>
      <c r="G12" s="702" t="s">
        <v>355</v>
      </c>
      <c r="H12" s="703"/>
      <c r="I12" s="703"/>
      <c r="J12" s="703"/>
      <c r="K12" s="703"/>
      <c r="L12" s="703"/>
      <c r="M12" s="704"/>
      <c r="N12" s="705" t="s">
        <v>356</v>
      </c>
      <c r="O12" s="706"/>
      <c r="P12" s="706"/>
      <c r="Q12" s="706"/>
      <c r="R12" s="706"/>
      <c r="S12" s="706" t="s">
        <v>357</v>
      </c>
      <c r="T12" s="706"/>
      <c r="U12" s="706"/>
      <c r="V12" s="706"/>
      <c r="W12" s="707"/>
    </row>
    <row r="13" spans="1:23" ht="68.25" customHeight="1" thickBot="1">
      <c r="A13" s="624"/>
      <c r="B13" s="118">
        <v>1</v>
      </c>
      <c r="C13" s="637" t="s">
        <v>358</v>
      </c>
      <c r="D13" s="638"/>
      <c r="E13" s="119" t="s">
        <v>359</v>
      </c>
      <c r="F13" s="120">
        <v>1</v>
      </c>
      <c r="G13" s="115" t="s">
        <v>360</v>
      </c>
      <c r="H13" s="626" t="s">
        <v>27</v>
      </c>
      <c r="I13" s="639"/>
      <c r="J13" s="626" t="s">
        <v>28</v>
      </c>
      <c r="K13" s="627"/>
      <c r="L13" s="627"/>
      <c r="M13" s="117" t="s">
        <v>361</v>
      </c>
      <c r="N13" s="633"/>
      <c r="O13" s="634"/>
      <c r="P13" s="634"/>
      <c r="Q13" s="634"/>
      <c r="R13" s="634"/>
      <c r="S13" s="634"/>
      <c r="T13" s="634"/>
      <c r="U13" s="634"/>
      <c r="V13" s="634"/>
      <c r="W13" s="636"/>
    </row>
    <row r="14" spans="1:23" ht="60" customHeight="1" thickBot="1">
      <c r="A14" s="624"/>
      <c r="B14" s="121">
        <v>2</v>
      </c>
      <c r="C14" s="615" t="s">
        <v>362</v>
      </c>
      <c r="D14" s="616"/>
      <c r="E14" s="122" t="s">
        <v>363</v>
      </c>
      <c r="F14" s="123">
        <v>1</v>
      </c>
      <c r="G14" s="124">
        <v>0</v>
      </c>
      <c r="H14" s="654" t="s">
        <v>401</v>
      </c>
      <c r="I14" s="655"/>
      <c r="J14" s="642" t="s">
        <v>364</v>
      </c>
      <c r="K14" s="642"/>
      <c r="L14" s="640"/>
      <c r="M14" s="117" t="s">
        <v>361</v>
      </c>
      <c r="N14" s="620" t="s">
        <v>365</v>
      </c>
      <c r="O14" s="621"/>
      <c r="P14" s="621"/>
      <c r="Q14" s="621"/>
      <c r="R14" s="621"/>
      <c r="S14" s="643" t="s">
        <v>366</v>
      </c>
      <c r="T14" s="644"/>
      <c r="U14" s="643"/>
      <c r="V14" s="643"/>
      <c r="W14" s="645"/>
    </row>
    <row r="15" spans="1:23" ht="60" customHeight="1">
      <c r="A15" s="624"/>
      <c r="B15" s="121">
        <v>3</v>
      </c>
      <c r="C15" s="615"/>
      <c r="D15" s="616"/>
      <c r="E15" s="148"/>
      <c r="F15" s="123"/>
      <c r="G15" s="126"/>
      <c r="H15" s="617"/>
      <c r="I15" s="618"/>
      <c r="J15" s="619"/>
      <c r="K15" s="619"/>
      <c r="L15" s="617"/>
      <c r="M15" s="149"/>
      <c r="N15" s="620" t="s">
        <v>368</v>
      </c>
      <c r="O15" s="621"/>
      <c r="P15" s="621"/>
      <c r="Q15" s="621"/>
      <c r="R15" s="622"/>
      <c r="S15" s="600" t="s">
        <v>369</v>
      </c>
      <c r="T15" s="601"/>
      <c r="U15" s="600"/>
      <c r="V15" s="600"/>
      <c r="W15" s="602"/>
    </row>
    <row r="16" spans="1:23" ht="60" customHeight="1">
      <c r="A16" s="624"/>
      <c r="B16" s="121">
        <v>4</v>
      </c>
      <c r="C16" s="615"/>
      <c r="D16" s="616"/>
      <c r="E16" s="148"/>
      <c r="F16" s="128"/>
      <c r="G16" s="129"/>
      <c r="H16" s="617"/>
      <c r="I16" s="618"/>
      <c r="J16" s="619"/>
      <c r="K16" s="619"/>
      <c r="L16" s="617"/>
      <c r="M16" s="149"/>
      <c r="N16" s="620" t="s">
        <v>370</v>
      </c>
      <c r="O16" s="621"/>
      <c r="P16" s="621"/>
      <c r="Q16" s="621"/>
      <c r="R16" s="622"/>
      <c r="S16" s="603"/>
      <c r="T16" s="603"/>
      <c r="U16" s="603"/>
      <c r="V16" s="603"/>
      <c r="W16" s="604"/>
    </row>
    <row r="17" spans="1:23" ht="60" customHeight="1" thickBot="1">
      <c r="A17" s="625"/>
      <c r="B17" s="130">
        <v>5</v>
      </c>
      <c r="C17" s="605"/>
      <c r="D17" s="606"/>
      <c r="E17" s="150"/>
      <c r="F17" s="132"/>
      <c r="G17" s="133"/>
      <c r="H17" s="607"/>
      <c r="I17" s="608"/>
      <c r="J17" s="605"/>
      <c r="K17" s="606"/>
      <c r="L17" s="609"/>
      <c r="M17" s="151"/>
      <c r="N17" s="610" t="s">
        <v>371</v>
      </c>
      <c r="O17" s="611"/>
      <c r="P17" s="611"/>
      <c r="Q17" s="611"/>
      <c r="R17" s="612"/>
      <c r="S17" s="613"/>
      <c r="T17" s="613"/>
      <c r="U17" s="613"/>
      <c r="V17" s="613"/>
      <c r="W17" s="614"/>
    </row>
    <row r="18" spans="1:23" s="137" customFormat="1" ht="80.099999999999994" customHeight="1" thickBot="1">
      <c r="A18" s="586" t="s">
        <v>394</v>
      </c>
      <c r="B18" s="587"/>
      <c r="C18" s="587"/>
      <c r="D18" s="587"/>
      <c r="E18" s="587"/>
      <c r="F18" s="587"/>
      <c r="G18" s="588"/>
      <c r="H18" s="589" t="s">
        <v>373</v>
      </c>
      <c r="I18" s="590"/>
      <c r="J18" s="590"/>
      <c r="K18" s="590"/>
      <c r="L18" s="590"/>
      <c r="M18" s="590"/>
      <c r="N18" s="591"/>
      <c r="O18" s="592" t="s">
        <v>374</v>
      </c>
      <c r="P18" s="575"/>
      <c r="Q18" s="575"/>
      <c r="R18" s="575"/>
      <c r="S18" s="152"/>
      <c r="T18" s="152"/>
      <c r="U18" s="152"/>
      <c r="V18" s="152"/>
      <c r="W18" s="136"/>
    </row>
    <row r="19" spans="1:23" s="137" customFormat="1" ht="80.099999999999994" customHeight="1" thickBot="1">
      <c r="A19" s="593" t="s">
        <v>375</v>
      </c>
      <c r="B19" s="594"/>
      <c r="C19" s="594"/>
      <c r="D19" s="594"/>
      <c r="E19" s="594"/>
      <c r="F19" s="594"/>
      <c r="G19" s="595"/>
      <c r="H19" s="596" t="s">
        <v>376</v>
      </c>
      <c r="I19" s="597"/>
      <c r="J19" s="597"/>
      <c r="K19" s="597"/>
      <c r="L19" s="597"/>
      <c r="M19" s="597"/>
      <c r="N19" s="153"/>
      <c r="O19" s="598" t="s">
        <v>377</v>
      </c>
      <c r="P19" s="599"/>
      <c r="Q19" s="599"/>
      <c r="R19" s="599"/>
      <c r="S19" s="575" t="s">
        <v>268</v>
      </c>
      <c r="T19" s="575"/>
      <c r="U19" s="154"/>
      <c r="V19" s="154"/>
      <c r="W19" s="140"/>
    </row>
    <row r="20" spans="1:23">
      <c r="F20" s="141"/>
      <c r="G20" s="141"/>
      <c r="H20" s="141"/>
      <c r="I20" s="141"/>
      <c r="J20" s="141"/>
      <c r="K20" s="141"/>
      <c r="L20" s="141"/>
      <c r="M20" s="141"/>
      <c r="S20" s="113"/>
    </row>
    <row r="21" spans="1:23" ht="25.5" customHeight="1">
      <c r="A21" s="142"/>
      <c r="F21" s="141"/>
      <c r="G21" s="141"/>
      <c r="H21" s="141"/>
      <c r="I21" s="141"/>
      <c r="J21" s="141"/>
      <c r="K21" s="141"/>
      <c r="L21" s="141"/>
      <c r="M21" s="141"/>
      <c r="S21" s="113"/>
    </row>
    <row r="22" spans="1:23">
      <c r="F22" s="141"/>
      <c r="G22" s="141"/>
      <c r="H22" s="141"/>
      <c r="I22" s="141"/>
      <c r="J22" s="141"/>
      <c r="K22" s="141"/>
      <c r="L22" s="141"/>
      <c r="M22" s="141"/>
      <c r="N22" s="143"/>
      <c r="O22" s="141"/>
      <c r="P22" s="141"/>
      <c r="Q22" s="141"/>
      <c r="R22" s="141"/>
      <c r="S22" s="144"/>
      <c r="T22" s="141"/>
      <c r="U22" s="141"/>
      <c r="V22" s="141"/>
      <c r="W22" s="141"/>
    </row>
  </sheetData>
  <mergeCells count="71">
    <mergeCell ref="T4:W4"/>
    <mergeCell ref="A5:B5"/>
    <mergeCell ref="C5:G5"/>
    <mergeCell ref="O5:P5"/>
    <mergeCell ref="Q5:S5"/>
    <mergeCell ref="A4:B4"/>
    <mergeCell ref="C4:G4"/>
    <mergeCell ref="H4:N8"/>
    <mergeCell ref="O4:P4"/>
    <mergeCell ref="Q4:S4"/>
    <mergeCell ref="T5:W5"/>
    <mergeCell ref="A6:B6"/>
    <mergeCell ref="C6:G6"/>
    <mergeCell ref="O6:P6"/>
    <mergeCell ref="Q6:S6"/>
    <mergeCell ref="T6:W6"/>
    <mergeCell ref="A7:B8"/>
    <mergeCell ref="C7:G8"/>
    <mergeCell ref="O7:P7"/>
    <mergeCell ref="Q7:S7"/>
    <mergeCell ref="T7:W7"/>
    <mergeCell ref="O8:P8"/>
    <mergeCell ref="Q8:S8"/>
    <mergeCell ref="T8:W8"/>
    <mergeCell ref="B9:F9"/>
    <mergeCell ref="G9:K9"/>
    <mergeCell ref="L9:Q9"/>
    <mergeCell ref="R9:W9"/>
    <mergeCell ref="B10:F10"/>
    <mergeCell ref="G10:K10"/>
    <mergeCell ref="L10:Q10"/>
    <mergeCell ref="R10:W10"/>
    <mergeCell ref="B11:F11"/>
    <mergeCell ref="G11:K11"/>
    <mergeCell ref="L11:Q11"/>
    <mergeCell ref="R11:W11"/>
    <mergeCell ref="A12:A17"/>
    <mergeCell ref="C12:D12"/>
    <mergeCell ref="G12:M12"/>
    <mergeCell ref="N12:R13"/>
    <mergeCell ref="S12:W13"/>
    <mergeCell ref="C13:D13"/>
    <mergeCell ref="H13:I13"/>
    <mergeCell ref="J13:L13"/>
    <mergeCell ref="C14:D14"/>
    <mergeCell ref="H14:I14"/>
    <mergeCell ref="J14:L14"/>
    <mergeCell ref="S14:W14"/>
    <mergeCell ref="S15:W15"/>
    <mergeCell ref="N14:R14"/>
    <mergeCell ref="C17:D17"/>
    <mergeCell ref="H17:I17"/>
    <mergeCell ref="J17:L17"/>
    <mergeCell ref="N17:R17"/>
    <mergeCell ref="C15:D15"/>
    <mergeCell ref="H15:I15"/>
    <mergeCell ref="J15:L15"/>
    <mergeCell ref="N15:R15"/>
    <mergeCell ref="S17:W17"/>
    <mergeCell ref="C16:D16"/>
    <mergeCell ref="H16:I16"/>
    <mergeCell ref="J16:L16"/>
    <mergeCell ref="N16:R16"/>
    <mergeCell ref="S16:W16"/>
    <mergeCell ref="S19:T19"/>
    <mergeCell ref="A18:G18"/>
    <mergeCell ref="H18:N18"/>
    <mergeCell ref="O18:R18"/>
    <mergeCell ref="A19:G19"/>
    <mergeCell ref="H19:M19"/>
    <mergeCell ref="O19:R19"/>
  </mergeCells>
  <hyperlinks>
    <hyperlink ref="T8:W8" location="'Process Flow'!Print_Titles" display="'Process Flow'!Print_Titles" xr:uid="{00000000-0004-0000-0900-000000000000}"/>
  </hyperlinks>
  <pageMargins left="0.7" right="0.7" top="0.75" bottom="0.75" header="0.3" footer="0.3"/>
  <pageSetup paperSize="9" scale="22" fitToHeight="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40A2-03D9-4E62-9393-083E0C8E65BE}">
  <sheetPr>
    <tabColor theme="5" tint="0.79998168889431442"/>
    <pageSetUpPr fitToPage="1"/>
  </sheetPr>
  <dimension ref="A1:W20"/>
  <sheetViews>
    <sheetView zoomScale="35" zoomScaleNormal="35" workbookViewId="0">
      <selection activeCell="G8" sqref="G8:K8"/>
    </sheetView>
  </sheetViews>
  <sheetFormatPr defaultColWidth="9.140625" defaultRowHeight="15"/>
  <cols>
    <col min="1" max="1" width="18" style="113" customWidth="1"/>
    <col min="2" max="2" width="20.42578125" style="113" customWidth="1"/>
    <col min="3" max="3" width="26.7109375" style="113" customWidth="1"/>
    <col min="4" max="4" width="30.42578125" style="113" customWidth="1"/>
    <col min="5" max="5" width="15.7109375" style="113" customWidth="1"/>
    <col min="6" max="6" width="28.140625" style="113" customWidth="1"/>
    <col min="7" max="7" width="15.7109375" style="113" customWidth="1"/>
    <col min="8" max="8" width="24.28515625" style="113" customWidth="1"/>
    <col min="9" max="9" width="8.28515625" style="113" customWidth="1"/>
    <col min="10" max="10" width="15.7109375" style="113" customWidth="1"/>
    <col min="11" max="11" width="24.85546875" style="113" customWidth="1"/>
    <col min="12" max="12" width="12.5703125" style="113" customWidth="1"/>
    <col min="13" max="13" width="21.7109375" style="113" customWidth="1"/>
    <col min="14" max="14" width="15.7109375" style="113" customWidth="1"/>
    <col min="15" max="15" width="17.5703125" style="113" customWidth="1"/>
    <col min="16" max="16" width="15.7109375" style="113" customWidth="1"/>
    <col min="17" max="17" width="24.28515625" style="113" customWidth="1"/>
    <col min="18" max="18" width="17.85546875" style="113" customWidth="1"/>
    <col min="19" max="19" width="49.7109375" style="109" customWidth="1"/>
    <col min="20" max="22" width="17.85546875" style="113" customWidth="1"/>
    <col min="23" max="23" width="161.28515625" style="113" customWidth="1"/>
    <col min="24" max="24" width="10.42578125" style="113" bestFit="1" customWidth="1"/>
    <col min="25" max="16384" width="9.140625" style="113"/>
  </cols>
  <sheetData>
    <row r="1" spans="1:23" ht="101.25" customHeight="1" thickBot="1"/>
    <row r="2" spans="1:23" s="109" customFormat="1" ht="72.75" customHeight="1">
      <c r="A2" s="675" t="s">
        <v>172</v>
      </c>
      <c r="B2" s="676"/>
      <c r="C2" s="687" t="s">
        <v>400</v>
      </c>
      <c r="D2" s="688"/>
      <c r="E2" s="688"/>
      <c r="F2" s="688"/>
      <c r="G2" s="689"/>
      <c r="H2" s="680"/>
      <c r="I2" s="680"/>
      <c r="J2" s="680"/>
      <c r="K2" s="680"/>
      <c r="L2" s="680"/>
      <c r="M2" s="680"/>
      <c r="N2" s="680"/>
      <c r="O2" s="683" t="s">
        <v>333</v>
      </c>
      <c r="P2" s="676"/>
      <c r="Q2" s="687" t="s">
        <v>402</v>
      </c>
      <c r="R2" s="688"/>
      <c r="S2" s="689"/>
      <c r="T2" s="668" t="s">
        <v>334</v>
      </c>
      <c r="U2" s="669"/>
      <c r="V2" s="669"/>
      <c r="W2" s="670"/>
    </row>
    <row r="3" spans="1:23" s="109" customFormat="1" ht="72.75" customHeight="1">
      <c r="A3" s="650" t="s">
        <v>335</v>
      </c>
      <c r="B3" s="651"/>
      <c r="C3" s="687" t="s">
        <v>399</v>
      </c>
      <c r="D3" s="688"/>
      <c r="E3" s="688"/>
      <c r="F3" s="688"/>
      <c r="G3" s="689"/>
      <c r="H3" s="681"/>
      <c r="I3" s="681"/>
      <c r="J3" s="681"/>
      <c r="K3" s="681"/>
      <c r="L3" s="681"/>
      <c r="M3" s="681"/>
      <c r="N3" s="681"/>
      <c r="O3" s="651" t="s">
        <v>336</v>
      </c>
      <c r="P3" s="651"/>
      <c r="Q3" s="687" t="s">
        <v>401</v>
      </c>
      <c r="R3" s="688"/>
      <c r="S3" s="688"/>
      <c r="T3" s="662" t="s">
        <v>337</v>
      </c>
      <c r="U3" s="662"/>
      <c r="V3" s="662"/>
      <c r="W3" s="663"/>
    </row>
    <row r="4" spans="1:23" s="109" customFormat="1" ht="72.75" customHeight="1">
      <c r="A4" s="650" t="s">
        <v>181</v>
      </c>
      <c r="B4" s="651"/>
      <c r="C4" s="687" t="s">
        <v>388</v>
      </c>
      <c r="D4" s="688"/>
      <c r="E4" s="688"/>
      <c r="F4" s="688"/>
      <c r="G4" s="689"/>
      <c r="H4" s="681"/>
      <c r="I4" s="681"/>
      <c r="J4" s="681"/>
      <c r="K4" s="681"/>
      <c r="L4" s="681"/>
      <c r="M4" s="681"/>
      <c r="N4" s="681"/>
      <c r="O4" s="651" t="s">
        <v>339</v>
      </c>
      <c r="P4" s="660"/>
      <c r="Q4" s="690">
        <v>0</v>
      </c>
      <c r="R4" s="690"/>
      <c r="S4" s="690"/>
      <c r="T4" s="662" t="s">
        <v>340</v>
      </c>
      <c r="U4" s="662"/>
      <c r="V4" s="662"/>
      <c r="W4" s="663"/>
    </row>
    <row r="5" spans="1:23" s="109" customFormat="1" ht="72.75" customHeight="1">
      <c r="A5" s="650" t="s">
        <v>341</v>
      </c>
      <c r="B5" s="651"/>
      <c r="C5" s="654" t="s">
        <v>389</v>
      </c>
      <c r="D5" s="655"/>
      <c r="E5" s="655"/>
      <c r="F5" s="655"/>
      <c r="G5" s="656"/>
      <c r="H5" s="681"/>
      <c r="I5" s="681"/>
      <c r="J5" s="681"/>
      <c r="K5" s="681"/>
      <c r="L5" s="681"/>
      <c r="M5" s="681"/>
      <c r="N5" s="681"/>
      <c r="O5" s="651" t="s">
        <v>342</v>
      </c>
      <c r="P5" s="660"/>
      <c r="Q5" s="661">
        <v>0</v>
      </c>
      <c r="R5" s="661"/>
      <c r="S5" s="661"/>
      <c r="T5" s="662" t="s">
        <v>343</v>
      </c>
      <c r="U5" s="662"/>
      <c r="V5" s="662"/>
      <c r="W5" s="663"/>
    </row>
    <row r="6" spans="1:23" s="109" customFormat="1" ht="16.5" customHeight="1" thickBot="1">
      <c r="A6" s="652"/>
      <c r="B6" s="653"/>
      <c r="C6" s="657"/>
      <c r="D6" s="658"/>
      <c r="E6" s="658"/>
      <c r="F6" s="658"/>
      <c r="G6" s="659"/>
      <c r="H6" s="682"/>
      <c r="I6" s="682"/>
      <c r="J6" s="682"/>
      <c r="K6" s="682"/>
      <c r="L6" s="682"/>
      <c r="M6" s="682"/>
      <c r="N6" s="682"/>
      <c r="O6" s="664"/>
      <c r="P6" s="664"/>
      <c r="Q6" s="661" t="s">
        <v>344</v>
      </c>
      <c r="R6" s="661"/>
      <c r="S6" s="661"/>
      <c r="T6" s="665" t="s">
        <v>345</v>
      </c>
      <c r="U6" s="666"/>
      <c r="V6" s="666"/>
      <c r="W6" s="667"/>
    </row>
    <row r="7" spans="1:23" s="111" customFormat="1" ht="75" customHeight="1" thickBot="1">
      <c r="A7" s="110" t="s">
        <v>346</v>
      </c>
      <c r="B7" s="579" t="s">
        <v>347</v>
      </c>
      <c r="C7" s="579"/>
      <c r="D7" s="579"/>
      <c r="E7" s="579"/>
      <c r="F7" s="579"/>
      <c r="G7" s="579" t="s">
        <v>348</v>
      </c>
      <c r="H7" s="579"/>
      <c r="I7" s="579"/>
      <c r="J7" s="579"/>
      <c r="K7" s="579"/>
      <c r="L7" s="579" t="s">
        <v>7</v>
      </c>
      <c r="M7" s="579"/>
      <c r="N7" s="579"/>
      <c r="O7" s="579"/>
      <c r="P7" s="579"/>
      <c r="Q7" s="579"/>
      <c r="R7" s="708" t="s">
        <v>349</v>
      </c>
      <c r="S7" s="708"/>
      <c r="T7" s="708"/>
      <c r="U7" s="708"/>
      <c r="V7" s="708"/>
      <c r="W7" s="709"/>
    </row>
    <row r="8" spans="1:23" ht="409.6" customHeight="1" thickBot="1">
      <c r="A8" s="112">
        <v>1</v>
      </c>
      <c r="B8" s="691" t="s">
        <v>397</v>
      </c>
      <c r="C8" s="692"/>
      <c r="D8" s="692"/>
      <c r="E8" s="692"/>
      <c r="F8" s="693"/>
      <c r="G8" s="691" t="s">
        <v>390</v>
      </c>
      <c r="H8" s="692"/>
      <c r="I8" s="692"/>
      <c r="J8" s="692"/>
      <c r="K8" s="693"/>
      <c r="L8" s="694" t="s">
        <v>393</v>
      </c>
      <c r="M8" s="695"/>
      <c r="N8" s="695"/>
      <c r="O8" s="695"/>
      <c r="P8" s="695"/>
      <c r="Q8" s="696"/>
      <c r="R8" s="710"/>
      <c r="S8" s="710"/>
      <c r="T8" s="710"/>
      <c r="U8" s="710"/>
      <c r="V8" s="710"/>
      <c r="W8" s="711"/>
    </row>
    <row r="9" spans="1:23" ht="409.6" customHeight="1" thickBot="1">
      <c r="A9" s="114">
        <v>2</v>
      </c>
      <c r="B9" s="691" t="s">
        <v>398</v>
      </c>
      <c r="C9" s="692"/>
      <c r="D9" s="692"/>
      <c r="E9" s="692"/>
      <c r="F9" s="693"/>
      <c r="G9" s="691" t="s">
        <v>391</v>
      </c>
      <c r="H9" s="692"/>
      <c r="I9" s="692"/>
      <c r="J9" s="692"/>
      <c r="K9" s="693"/>
      <c r="L9" s="694" t="s">
        <v>392</v>
      </c>
      <c r="M9" s="695"/>
      <c r="N9" s="695"/>
      <c r="O9" s="695"/>
      <c r="P9" s="695"/>
      <c r="Q9" s="696"/>
      <c r="R9" s="710"/>
      <c r="S9" s="710"/>
      <c r="T9" s="710"/>
      <c r="U9" s="710"/>
      <c r="V9" s="710"/>
      <c r="W9" s="711"/>
    </row>
    <row r="10" spans="1:23" ht="79.5" customHeight="1" thickBot="1">
      <c r="A10" s="624"/>
      <c r="B10" s="145" t="s">
        <v>346</v>
      </c>
      <c r="C10" s="700" t="s">
        <v>353</v>
      </c>
      <c r="D10" s="701"/>
      <c r="E10" s="146" t="s">
        <v>178</v>
      </c>
      <c r="F10" s="147" t="s">
        <v>354</v>
      </c>
      <c r="G10" s="702" t="s">
        <v>355</v>
      </c>
      <c r="H10" s="703"/>
      <c r="I10" s="703"/>
      <c r="J10" s="703"/>
      <c r="K10" s="703"/>
      <c r="L10" s="703"/>
      <c r="M10" s="704"/>
      <c r="N10" s="705" t="s">
        <v>356</v>
      </c>
      <c r="O10" s="706"/>
      <c r="P10" s="706"/>
      <c r="Q10" s="706"/>
      <c r="R10" s="706"/>
      <c r="S10" s="706" t="s">
        <v>357</v>
      </c>
      <c r="T10" s="706"/>
      <c r="U10" s="706"/>
      <c r="V10" s="706"/>
      <c r="W10" s="707"/>
    </row>
    <row r="11" spans="1:23" ht="60" customHeight="1" thickBot="1">
      <c r="A11" s="624"/>
      <c r="B11" s="118">
        <v>1</v>
      </c>
      <c r="C11" s="637" t="s">
        <v>358</v>
      </c>
      <c r="D11" s="638"/>
      <c r="E11" s="119" t="s">
        <v>359</v>
      </c>
      <c r="F11" s="120">
        <v>1</v>
      </c>
      <c r="G11" s="115" t="s">
        <v>360</v>
      </c>
      <c r="H11" s="626" t="s">
        <v>27</v>
      </c>
      <c r="I11" s="639"/>
      <c r="J11" s="626" t="s">
        <v>28</v>
      </c>
      <c r="K11" s="627"/>
      <c r="L11" s="627"/>
      <c r="M11" s="117" t="s">
        <v>361</v>
      </c>
      <c r="N11" s="633"/>
      <c r="O11" s="634"/>
      <c r="P11" s="634"/>
      <c r="Q11" s="634"/>
      <c r="R11" s="634"/>
      <c r="S11" s="634"/>
      <c r="T11" s="634"/>
      <c r="U11" s="634"/>
      <c r="V11" s="634"/>
      <c r="W11" s="636"/>
    </row>
    <row r="12" spans="1:23" ht="60" customHeight="1" thickBot="1">
      <c r="A12" s="624"/>
      <c r="B12" s="121">
        <v>2</v>
      </c>
      <c r="C12" s="615" t="s">
        <v>362</v>
      </c>
      <c r="D12" s="616"/>
      <c r="E12" s="122" t="s">
        <v>363</v>
      </c>
      <c r="F12" s="123">
        <v>1</v>
      </c>
      <c r="G12" s="124">
        <v>0</v>
      </c>
      <c r="H12" s="162" t="s">
        <v>401</v>
      </c>
      <c r="I12" s="163"/>
      <c r="J12" s="642" t="s">
        <v>364</v>
      </c>
      <c r="K12" s="642"/>
      <c r="L12" s="640"/>
      <c r="M12" s="117" t="s">
        <v>361</v>
      </c>
      <c r="N12" s="620" t="s">
        <v>365</v>
      </c>
      <c r="O12" s="621"/>
      <c r="P12" s="621"/>
      <c r="Q12" s="621"/>
      <c r="R12" s="621"/>
      <c r="S12" s="643" t="s">
        <v>366</v>
      </c>
      <c r="T12" s="644"/>
      <c r="U12" s="643"/>
      <c r="V12" s="643"/>
      <c r="W12" s="645"/>
    </row>
    <row r="13" spans="1:23" ht="60" customHeight="1">
      <c r="A13" s="624"/>
      <c r="B13" s="121">
        <v>3</v>
      </c>
      <c r="C13" s="615"/>
      <c r="D13" s="616"/>
      <c r="E13" s="158"/>
      <c r="F13" s="123"/>
      <c r="G13" s="126"/>
      <c r="H13" s="617"/>
      <c r="I13" s="618"/>
      <c r="J13" s="619"/>
      <c r="K13" s="619"/>
      <c r="L13" s="617"/>
      <c r="M13" s="159"/>
      <c r="N13" s="620" t="s">
        <v>368</v>
      </c>
      <c r="O13" s="621"/>
      <c r="P13" s="621"/>
      <c r="Q13" s="621"/>
      <c r="R13" s="622"/>
      <c r="S13" s="600" t="s">
        <v>369</v>
      </c>
      <c r="T13" s="601"/>
      <c r="U13" s="600"/>
      <c r="V13" s="600"/>
      <c r="W13" s="602"/>
    </row>
    <row r="14" spans="1:23" ht="60" customHeight="1">
      <c r="A14" s="624"/>
      <c r="B14" s="121">
        <v>4</v>
      </c>
      <c r="C14" s="615"/>
      <c r="D14" s="616"/>
      <c r="E14" s="158"/>
      <c r="F14" s="128"/>
      <c r="G14" s="129"/>
      <c r="H14" s="617"/>
      <c r="I14" s="618"/>
      <c r="J14" s="619"/>
      <c r="K14" s="619"/>
      <c r="L14" s="617"/>
      <c r="M14" s="159"/>
      <c r="N14" s="620" t="s">
        <v>370</v>
      </c>
      <c r="O14" s="621"/>
      <c r="P14" s="621"/>
      <c r="Q14" s="621"/>
      <c r="R14" s="622"/>
      <c r="S14" s="603"/>
      <c r="T14" s="603"/>
      <c r="U14" s="603"/>
      <c r="V14" s="603"/>
      <c r="W14" s="604"/>
    </row>
    <row r="15" spans="1:23" ht="60" customHeight="1" thickBot="1">
      <c r="A15" s="625"/>
      <c r="B15" s="130">
        <v>5</v>
      </c>
      <c r="C15" s="605"/>
      <c r="D15" s="606"/>
      <c r="E15" s="160"/>
      <c r="F15" s="132"/>
      <c r="G15" s="133"/>
      <c r="H15" s="607"/>
      <c r="I15" s="608"/>
      <c r="J15" s="605"/>
      <c r="K15" s="606"/>
      <c r="L15" s="609"/>
      <c r="M15" s="161"/>
      <c r="N15" s="610" t="s">
        <v>371</v>
      </c>
      <c r="O15" s="611"/>
      <c r="P15" s="611"/>
      <c r="Q15" s="611"/>
      <c r="R15" s="612"/>
      <c r="S15" s="613"/>
      <c r="T15" s="613"/>
      <c r="U15" s="613"/>
      <c r="V15" s="613"/>
      <c r="W15" s="614"/>
    </row>
    <row r="16" spans="1:23" s="137" customFormat="1" ht="80.099999999999994" customHeight="1" thickBot="1">
      <c r="A16" s="586" t="s">
        <v>394</v>
      </c>
      <c r="B16" s="587"/>
      <c r="C16" s="587"/>
      <c r="D16" s="587"/>
      <c r="E16" s="587"/>
      <c r="F16" s="587"/>
      <c r="G16" s="588"/>
      <c r="H16" s="589" t="s">
        <v>373</v>
      </c>
      <c r="I16" s="590"/>
      <c r="J16" s="590"/>
      <c r="K16" s="590"/>
      <c r="L16" s="590"/>
      <c r="M16" s="590"/>
      <c r="N16" s="591"/>
      <c r="O16" s="592" t="s">
        <v>374</v>
      </c>
      <c r="P16" s="575"/>
      <c r="Q16" s="575"/>
      <c r="R16" s="575"/>
      <c r="S16" s="155"/>
      <c r="T16" s="155"/>
      <c r="U16" s="155"/>
      <c r="V16" s="155"/>
      <c r="W16" s="136"/>
    </row>
    <row r="17" spans="1:23" s="137" customFormat="1" ht="80.099999999999994" customHeight="1" thickBot="1">
      <c r="A17" s="593" t="s">
        <v>375</v>
      </c>
      <c r="B17" s="594"/>
      <c r="C17" s="594"/>
      <c r="D17" s="594"/>
      <c r="E17" s="594"/>
      <c r="F17" s="594"/>
      <c r="G17" s="595"/>
      <c r="H17" s="596" t="s">
        <v>376</v>
      </c>
      <c r="I17" s="597"/>
      <c r="J17" s="597"/>
      <c r="K17" s="597"/>
      <c r="L17" s="597"/>
      <c r="M17" s="597"/>
      <c r="N17" s="156"/>
      <c r="O17" s="598" t="s">
        <v>377</v>
      </c>
      <c r="P17" s="599"/>
      <c r="Q17" s="599"/>
      <c r="R17" s="599"/>
      <c r="S17" s="575" t="s">
        <v>268</v>
      </c>
      <c r="T17" s="575"/>
      <c r="U17" s="157"/>
      <c r="V17" s="157"/>
      <c r="W17" s="140"/>
    </row>
    <row r="18" spans="1:23">
      <c r="F18" s="141"/>
      <c r="G18" s="141"/>
      <c r="H18" s="141"/>
      <c r="I18" s="141"/>
      <c r="J18" s="141"/>
      <c r="K18" s="141"/>
      <c r="L18" s="141"/>
      <c r="M18" s="141"/>
      <c r="S18" s="113"/>
    </row>
    <row r="19" spans="1:23" ht="25.5" customHeight="1">
      <c r="A19" s="142"/>
      <c r="F19" s="141"/>
      <c r="G19" s="141"/>
      <c r="H19" s="141"/>
      <c r="I19" s="141"/>
      <c r="J19" s="141"/>
      <c r="K19" s="141"/>
      <c r="L19" s="141"/>
      <c r="M19" s="141"/>
      <c r="S19" s="113"/>
    </row>
    <row r="20" spans="1:23">
      <c r="F20" s="141"/>
      <c r="G20" s="141"/>
      <c r="H20" s="141"/>
      <c r="I20" s="141"/>
      <c r="J20" s="141"/>
      <c r="K20" s="141"/>
      <c r="L20" s="141"/>
      <c r="M20" s="141"/>
      <c r="N20" s="143"/>
      <c r="O20" s="141"/>
      <c r="P20" s="141"/>
      <c r="Q20" s="141"/>
      <c r="R20" s="141"/>
      <c r="S20" s="144"/>
      <c r="T20" s="141"/>
      <c r="U20" s="141"/>
      <c r="V20" s="141"/>
      <c r="W20" s="141"/>
    </row>
  </sheetData>
  <mergeCells count="70">
    <mergeCell ref="T2:W2"/>
    <mergeCell ref="A3:B3"/>
    <mergeCell ref="C3:G3"/>
    <mergeCell ref="O3:P3"/>
    <mergeCell ref="Q3:S3"/>
    <mergeCell ref="A2:B2"/>
    <mergeCell ref="C2:G2"/>
    <mergeCell ref="H2:N6"/>
    <mergeCell ref="O2:P2"/>
    <mergeCell ref="Q2:S2"/>
    <mergeCell ref="T3:W3"/>
    <mergeCell ref="A4:B4"/>
    <mergeCell ref="C4:G4"/>
    <mergeCell ref="O4:P4"/>
    <mergeCell ref="Q4:S4"/>
    <mergeCell ref="T4:W4"/>
    <mergeCell ref="A5:B6"/>
    <mergeCell ref="C5:G6"/>
    <mergeCell ref="O5:P5"/>
    <mergeCell ref="Q5:S5"/>
    <mergeCell ref="T5:W5"/>
    <mergeCell ref="O6:P6"/>
    <mergeCell ref="Q6:S6"/>
    <mergeCell ref="T6:W6"/>
    <mergeCell ref="B7:F7"/>
    <mergeCell ref="G7:K7"/>
    <mergeCell ref="L7:Q7"/>
    <mergeCell ref="R7:W7"/>
    <mergeCell ref="B8:F8"/>
    <mergeCell ref="G8:K8"/>
    <mergeCell ref="L8:Q8"/>
    <mergeCell ref="R8:W8"/>
    <mergeCell ref="B9:F9"/>
    <mergeCell ref="G9:K9"/>
    <mergeCell ref="L9:Q9"/>
    <mergeCell ref="R9:W9"/>
    <mergeCell ref="A10:A15"/>
    <mergeCell ref="C10:D10"/>
    <mergeCell ref="G10:M10"/>
    <mergeCell ref="N10:R11"/>
    <mergeCell ref="S10:W11"/>
    <mergeCell ref="C11:D11"/>
    <mergeCell ref="H11:I11"/>
    <mergeCell ref="J11:L11"/>
    <mergeCell ref="C12:D12"/>
    <mergeCell ref="J12:L12"/>
    <mergeCell ref="S12:W12"/>
    <mergeCell ref="C13:D13"/>
    <mergeCell ref="H13:I13"/>
    <mergeCell ref="J13:L13"/>
    <mergeCell ref="N13:R13"/>
    <mergeCell ref="S13:W13"/>
    <mergeCell ref="N12:R12"/>
    <mergeCell ref="C15:D15"/>
    <mergeCell ref="H15:I15"/>
    <mergeCell ref="J15:L15"/>
    <mergeCell ref="N15:R15"/>
    <mergeCell ref="S15:W15"/>
    <mergeCell ref="C14:D14"/>
    <mergeCell ref="H14:I14"/>
    <mergeCell ref="J14:L14"/>
    <mergeCell ref="N14:R14"/>
    <mergeCell ref="S14:W14"/>
    <mergeCell ref="S17:T17"/>
    <mergeCell ref="A16:G16"/>
    <mergeCell ref="H16:N16"/>
    <mergeCell ref="O16:R16"/>
    <mergeCell ref="A17:G17"/>
    <mergeCell ref="H17:M17"/>
    <mergeCell ref="O17:R17"/>
  </mergeCells>
  <hyperlinks>
    <hyperlink ref="T6:W6" location="'Process Flow'!Print_Titles" display="'Process Flow'!Print_Titles" xr:uid="{0D9A3504-47A5-47E8-8785-5688D1688CCC}"/>
  </hyperlinks>
  <pageMargins left="0.7" right="0.7" top="0.75" bottom="0.75" header="0.3" footer="0.3"/>
  <pageSetup paperSize="9" scale="21"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9FA25-08D8-4DB6-A4D6-A3B54DA68512}">
  <sheetPr>
    <tabColor theme="5" tint="0.79998168889431442"/>
    <pageSetUpPr fitToPage="1"/>
  </sheetPr>
  <dimension ref="A1:AB20"/>
  <sheetViews>
    <sheetView topLeftCell="A8" zoomScale="30" zoomScaleNormal="30" workbookViewId="0">
      <selection activeCell="C14" sqref="C14:D14"/>
    </sheetView>
  </sheetViews>
  <sheetFormatPr defaultColWidth="9.140625" defaultRowHeight="15"/>
  <cols>
    <col min="1" max="1" width="18" style="113" customWidth="1"/>
    <col min="2" max="2" width="20.42578125" style="113" customWidth="1"/>
    <col min="3" max="3" width="26.7109375" style="113" customWidth="1"/>
    <col min="4" max="4" width="30.42578125" style="113" customWidth="1"/>
    <col min="5" max="5" width="15.7109375" style="113" customWidth="1"/>
    <col min="6" max="6" width="28.140625" style="113" customWidth="1"/>
    <col min="7" max="7" width="15.7109375" style="113" customWidth="1"/>
    <col min="8" max="8" width="28" style="113" customWidth="1"/>
    <col min="9" max="9" width="12" style="113" customWidth="1"/>
    <col min="10" max="10" width="15.7109375" style="113" customWidth="1"/>
    <col min="11" max="11" width="24.85546875" style="113" customWidth="1"/>
    <col min="12" max="12" width="12.5703125" style="113" customWidth="1"/>
    <col min="13" max="13" width="21.7109375" style="113" customWidth="1"/>
    <col min="14" max="14" width="15.7109375" style="113" customWidth="1"/>
    <col min="15" max="15" width="17.5703125" style="113" customWidth="1"/>
    <col min="16" max="16" width="15.7109375" style="113" customWidth="1"/>
    <col min="17" max="17" width="24.28515625" style="113" customWidth="1"/>
    <col min="18" max="18" width="17.85546875" style="113" customWidth="1"/>
    <col min="19" max="19" width="66" style="109" customWidth="1"/>
    <col min="20" max="22" width="17.85546875" style="113" customWidth="1"/>
    <col min="23" max="23" width="161.28515625" style="113" customWidth="1"/>
    <col min="24" max="24" width="10.42578125" style="113" bestFit="1" customWidth="1"/>
    <col min="25" max="16384" width="9.140625" style="113"/>
  </cols>
  <sheetData>
    <row r="1" spans="1:28" ht="143.25" customHeight="1" thickBot="1"/>
    <row r="2" spans="1:28" s="109" customFormat="1" ht="72.75" customHeight="1">
      <c r="A2" s="675" t="s">
        <v>172</v>
      </c>
      <c r="B2" s="676"/>
      <c r="C2" s="687" t="s">
        <v>403</v>
      </c>
      <c r="D2" s="688"/>
      <c r="E2" s="688"/>
      <c r="F2" s="688"/>
      <c r="G2" s="689"/>
      <c r="H2" s="680"/>
      <c r="I2" s="680"/>
      <c r="J2" s="680"/>
      <c r="K2" s="680"/>
      <c r="L2" s="680"/>
      <c r="M2" s="680"/>
      <c r="N2" s="680"/>
      <c r="O2" s="683" t="s">
        <v>333</v>
      </c>
      <c r="P2" s="676"/>
      <c r="Q2" s="687" t="s">
        <v>405</v>
      </c>
      <c r="R2" s="688"/>
      <c r="S2" s="689"/>
      <c r="T2" s="668" t="s">
        <v>334</v>
      </c>
      <c r="U2" s="669"/>
      <c r="V2" s="669"/>
      <c r="W2" s="670"/>
    </row>
    <row r="3" spans="1:28" s="109" customFormat="1" ht="72.75" customHeight="1">
      <c r="A3" s="650" t="s">
        <v>335</v>
      </c>
      <c r="B3" s="651"/>
      <c r="C3" s="687" t="s">
        <v>404</v>
      </c>
      <c r="D3" s="688"/>
      <c r="E3" s="688"/>
      <c r="F3" s="688"/>
      <c r="G3" s="689"/>
      <c r="H3" s="681"/>
      <c r="I3" s="681"/>
      <c r="J3" s="681"/>
      <c r="K3" s="681"/>
      <c r="L3" s="681"/>
      <c r="M3" s="681"/>
      <c r="N3" s="681"/>
      <c r="O3" s="651" t="s">
        <v>336</v>
      </c>
      <c r="P3" s="651"/>
      <c r="Q3" s="712">
        <v>45275</v>
      </c>
      <c r="R3" s="688"/>
      <c r="S3" s="688"/>
      <c r="T3" s="662" t="s">
        <v>337</v>
      </c>
      <c r="U3" s="662"/>
      <c r="V3" s="662"/>
      <c r="W3" s="663"/>
    </row>
    <row r="4" spans="1:28" s="109" customFormat="1" ht="72.75" customHeight="1">
      <c r="A4" s="650" t="s">
        <v>181</v>
      </c>
      <c r="B4" s="651"/>
      <c r="C4" s="687" t="s">
        <v>388</v>
      </c>
      <c r="D4" s="688"/>
      <c r="E4" s="688"/>
      <c r="F4" s="688"/>
      <c r="G4" s="689"/>
      <c r="H4" s="681"/>
      <c r="I4" s="681"/>
      <c r="J4" s="681"/>
      <c r="K4" s="681"/>
      <c r="L4" s="681"/>
      <c r="M4" s="681"/>
      <c r="N4" s="681"/>
      <c r="O4" s="651" t="s">
        <v>339</v>
      </c>
      <c r="P4" s="660"/>
      <c r="Q4" s="690">
        <v>0</v>
      </c>
      <c r="R4" s="690"/>
      <c r="S4" s="690"/>
      <c r="T4" s="662" t="s">
        <v>340</v>
      </c>
      <c r="U4" s="662"/>
      <c r="V4" s="662"/>
      <c r="W4" s="663"/>
    </row>
    <row r="5" spans="1:28" s="109" customFormat="1" ht="72.75" customHeight="1">
      <c r="A5" s="650" t="s">
        <v>341</v>
      </c>
      <c r="B5" s="651"/>
      <c r="C5" s="654" t="s">
        <v>389</v>
      </c>
      <c r="D5" s="655"/>
      <c r="E5" s="655"/>
      <c r="F5" s="655"/>
      <c r="G5" s="656"/>
      <c r="H5" s="681"/>
      <c r="I5" s="681"/>
      <c r="J5" s="681"/>
      <c r="K5" s="681"/>
      <c r="L5" s="681"/>
      <c r="M5" s="681"/>
      <c r="N5" s="681"/>
      <c r="O5" s="651" t="s">
        <v>342</v>
      </c>
      <c r="P5" s="660"/>
      <c r="Q5" s="661">
        <v>0</v>
      </c>
      <c r="R5" s="661"/>
      <c r="S5" s="661"/>
      <c r="T5" s="662" t="s">
        <v>343</v>
      </c>
      <c r="U5" s="662"/>
      <c r="V5" s="662"/>
      <c r="W5" s="663"/>
    </row>
    <row r="6" spans="1:28" s="109" customFormat="1" ht="16.5" customHeight="1" thickBot="1">
      <c r="A6" s="652"/>
      <c r="B6" s="653"/>
      <c r="C6" s="657"/>
      <c r="D6" s="658"/>
      <c r="E6" s="658"/>
      <c r="F6" s="658"/>
      <c r="G6" s="659"/>
      <c r="H6" s="682"/>
      <c r="I6" s="682"/>
      <c r="J6" s="682"/>
      <c r="K6" s="682"/>
      <c r="L6" s="682"/>
      <c r="M6" s="682"/>
      <c r="N6" s="682"/>
      <c r="O6" s="664"/>
      <c r="P6" s="664"/>
      <c r="Q6" s="661" t="s">
        <v>344</v>
      </c>
      <c r="R6" s="661"/>
      <c r="S6" s="661"/>
      <c r="T6" s="665" t="s">
        <v>345</v>
      </c>
      <c r="U6" s="666"/>
      <c r="V6" s="666"/>
      <c r="W6" s="667"/>
    </row>
    <row r="7" spans="1:28" s="111" customFormat="1" ht="75" customHeight="1" thickBot="1">
      <c r="A7" s="110" t="s">
        <v>346</v>
      </c>
      <c r="B7" s="579" t="s">
        <v>347</v>
      </c>
      <c r="C7" s="579"/>
      <c r="D7" s="579"/>
      <c r="E7" s="579"/>
      <c r="F7" s="579"/>
      <c r="G7" s="579" t="s">
        <v>348</v>
      </c>
      <c r="H7" s="579"/>
      <c r="I7" s="579"/>
      <c r="J7" s="579"/>
      <c r="K7" s="579"/>
      <c r="L7" s="579" t="s">
        <v>7</v>
      </c>
      <c r="M7" s="579"/>
      <c r="N7" s="579"/>
      <c r="O7" s="579"/>
      <c r="P7" s="579"/>
      <c r="Q7" s="579"/>
      <c r="R7" s="708" t="s">
        <v>349</v>
      </c>
      <c r="S7" s="708"/>
      <c r="T7" s="708"/>
      <c r="U7" s="708"/>
      <c r="V7" s="708"/>
      <c r="W7" s="709"/>
    </row>
    <row r="8" spans="1:28" ht="409.6" customHeight="1" thickBot="1">
      <c r="A8" s="112">
        <v>1</v>
      </c>
      <c r="B8" s="691" t="s">
        <v>425</v>
      </c>
      <c r="C8" s="692"/>
      <c r="D8" s="692"/>
      <c r="E8" s="692"/>
      <c r="F8" s="693"/>
      <c r="G8" s="691" t="s">
        <v>390</v>
      </c>
      <c r="H8" s="692"/>
      <c r="I8" s="692"/>
      <c r="J8" s="692"/>
      <c r="K8" s="693"/>
      <c r="L8" s="694" t="s">
        <v>393</v>
      </c>
      <c r="M8" s="695"/>
      <c r="N8" s="695"/>
      <c r="O8" s="695"/>
      <c r="P8" s="695"/>
      <c r="Q8" s="696"/>
      <c r="R8" s="710"/>
      <c r="S8" s="710"/>
      <c r="T8" s="710"/>
      <c r="U8" s="710"/>
      <c r="V8" s="710"/>
      <c r="W8" s="711"/>
      <c r="AB8" s="172"/>
    </row>
    <row r="9" spans="1:28" ht="409.6" customHeight="1" thickBot="1">
      <c r="A9" s="114">
        <v>2</v>
      </c>
      <c r="B9" s="691" t="s">
        <v>439</v>
      </c>
      <c r="C9" s="692"/>
      <c r="D9" s="692"/>
      <c r="E9" s="692"/>
      <c r="F9" s="693"/>
      <c r="G9" s="691" t="s">
        <v>391</v>
      </c>
      <c r="H9" s="692"/>
      <c r="I9" s="692"/>
      <c r="J9" s="692"/>
      <c r="K9" s="693"/>
      <c r="L9" s="694" t="s">
        <v>392</v>
      </c>
      <c r="M9" s="695"/>
      <c r="N9" s="695"/>
      <c r="O9" s="695"/>
      <c r="P9" s="695"/>
      <c r="Q9" s="696"/>
      <c r="R9" s="710"/>
      <c r="S9" s="710"/>
      <c r="T9" s="710"/>
      <c r="U9" s="710"/>
      <c r="V9" s="710"/>
      <c r="W9" s="711"/>
    </row>
    <row r="10" spans="1:28" ht="60" customHeight="1" thickBot="1">
      <c r="A10" s="624"/>
      <c r="B10" s="145" t="s">
        <v>346</v>
      </c>
      <c r="C10" s="700" t="s">
        <v>353</v>
      </c>
      <c r="D10" s="701"/>
      <c r="E10" s="146" t="s">
        <v>178</v>
      </c>
      <c r="F10" s="147" t="s">
        <v>354</v>
      </c>
      <c r="G10" s="702" t="s">
        <v>355</v>
      </c>
      <c r="H10" s="703"/>
      <c r="I10" s="703"/>
      <c r="J10" s="703"/>
      <c r="K10" s="703"/>
      <c r="L10" s="703"/>
      <c r="M10" s="704"/>
      <c r="N10" s="705" t="s">
        <v>356</v>
      </c>
      <c r="O10" s="706"/>
      <c r="P10" s="706"/>
      <c r="Q10" s="706"/>
      <c r="R10" s="706"/>
      <c r="S10" s="706" t="s">
        <v>357</v>
      </c>
      <c r="T10" s="706"/>
      <c r="U10" s="706"/>
      <c r="V10" s="706"/>
      <c r="W10" s="707"/>
    </row>
    <row r="11" spans="1:28" ht="60" customHeight="1" thickBot="1">
      <c r="A11" s="624"/>
      <c r="B11" s="118">
        <v>1</v>
      </c>
      <c r="C11" s="637" t="s">
        <v>358</v>
      </c>
      <c r="D11" s="638"/>
      <c r="E11" s="119" t="s">
        <v>359</v>
      </c>
      <c r="F11" s="120">
        <v>1</v>
      </c>
      <c r="G11" s="115" t="s">
        <v>360</v>
      </c>
      <c r="H11" s="626" t="s">
        <v>27</v>
      </c>
      <c r="I11" s="639"/>
      <c r="J11" s="626" t="s">
        <v>28</v>
      </c>
      <c r="K11" s="627"/>
      <c r="L11" s="627"/>
      <c r="M11" s="117" t="s">
        <v>361</v>
      </c>
      <c r="N11" s="633"/>
      <c r="O11" s="634"/>
      <c r="P11" s="634"/>
      <c r="Q11" s="634"/>
      <c r="R11" s="634"/>
      <c r="S11" s="634"/>
      <c r="T11" s="634"/>
      <c r="U11" s="634"/>
      <c r="V11" s="634"/>
      <c r="W11" s="636"/>
    </row>
    <row r="12" spans="1:28" ht="60" customHeight="1" thickBot="1">
      <c r="A12" s="624"/>
      <c r="B12" s="121">
        <v>2</v>
      </c>
      <c r="C12" s="615" t="s">
        <v>362</v>
      </c>
      <c r="D12" s="616"/>
      <c r="E12" s="122" t="s">
        <v>363</v>
      </c>
      <c r="F12" s="123">
        <v>1</v>
      </c>
      <c r="G12" s="124">
        <v>0</v>
      </c>
      <c r="H12" s="171">
        <v>45275</v>
      </c>
      <c r="I12" s="163"/>
      <c r="J12" s="642" t="s">
        <v>364</v>
      </c>
      <c r="K12" s="642"/>
      <c r="L12" s="640"/>
      <c r="M12" s="117" t="s">
        <v>361</v>
      </c>
      <c r="N12" s="620" t="s">
        <v>365</v>
      </c>
      <c r="O12" s="621"/>
      <c r="P12" s="621"/>
      <c r="Q12" s="621"/>
      <c r="R12" s="621"/>
      <c r="S12" s="643" t="s">
        <v>366</v>
      </c>
      <c r="T12" s="644"/>
      <c r="U12" s="643"/>
      <c r="V12" s="643"/>
      <c r="W12" s="645"/>
    </row>
    <row r="13" spans="1:28" ht="60" customHeight="1">
      <c r="A13" s="624"/>
      <c r="B13" s="121">
        <v>3</v>
      </c>
      <c r="C13" s="615"/>
      <c r="D13" s="616"/>
      <c r="E13" s="164"/>
      <c r="F13" s="123"/>
      <c r="G13" s="126"/>
      <c r="H13" s="617"/>
      <c r="I13" s="618"/>
      <c r="J13" s="619"/>
      <c r="K13" s="619"/>
      <c r="L13" s="617"/>
      <c r="M13" s="165"/>
      <c r="N13" s="620" t="s">
        <v>368</v>
      </c>
      <c r="O13" s="621"/>
      <c r="P13" s="621"/>
      <c r="Q13" s="621"/>
      <c r="R13" s="622"/>
      <c r="S13" s="600" t="s">
        <v>369</v>
      </c>
      <c r="T13" s="601"/>
      <c r="U13" s="600"/>
      <c r="V13" s="600"/>
      <c r="W13" s="602"/>
    </row>
    <row r="14" spans="1:28" ht="60" customHeight="1">
      <c r="A14" s="624"/>
      <c r="B14" s="121">
        <v>4</v>
      </c>
      <c r="C14" s="615"/>
      <c r="D14" s="616"/>
      <c r="E14" s="164"/>
      <c r="F14" s="128"/>
      <c r="G14" s="129"/>
      <c r="H14" s="617"/>
      <c r="I14" s="618"/>
      <c r="J14" s="619"/>
      <c r="K14" s="619"/>
      <c r="L14" s="617"/>
      <c r="M14" s="165"/>
      <c r="N14" s="620" t="s">
        <v>370</v>
      </c>
      <c r="O14" s="621"/>
      <c r="P14" s="621"/>
      <c r="Q14" s="621"/>
      <c r="R14" s="622"/>
      <c r="S14" s="603"/>
      <c r="T14" s="603"/>
      <c r="U14" s="603"/>
      <c r="V14" s="603"/>
      <c r="W14" s="604"/>
    </row>
    <row r="15" spans="1:28" ht="60" customHeight="1" thickBot="1">
      <c r="A15" s="625"/>
      <c r="B15" s="130">
        <v>5</v>
      </c>
      <c r="C15" s="605"/>
      <c r="D15" s="606"/>
      <c r="E15" s="166"/>
      <c r="F15" s="132"/>
      <c r="G15" s="133"/>
      <c r="H15" s="607"/>
      <c r="I15" s="608"/>
      <c r="J15" s="605"/>
      <c r="K15" s="606"/>
      <c r="L15" s="609"/>
      <c r="M15" s="167"/>
      <c r="N15" s="610" t="s">
        <v>371</v>
      </c>
      <c r="O15" s="611"/>
      <c r="P15" s="611"/>
      <c r="Q15" s="611"/>
      <c r="R15" s="612"/>
      <c r="S15" s="613"/>
      <c r="T15" s="613"/>
      <c r="U15" s="613"/>
      <c r="V15" s="613"/>
      <c r="W15" s="614"/>
    </row>
    <row r="16" spans="1:28" s="137" customFormat="1" ht="80.099999999999994" customHeight="1" thickBot="1">
      <c r="A16" s="586" t="s">
        <v>394</v>
      </c>
      <c r="B16" s="587"/>
      <c r="C16" s="587"/>
      <c r="D16" s="587"/>
      <c r="E16" s="587"/>
      <c r="F16" s="587"/>
      <c r="G16" s="588"/>
      <c r="H16" s="589" t="s">
        <v>373</v>
      </c>
      <c r="I16" s="590"/>
      <c r="J16" s="590"/>
      <c r="K16" s="590"/>
      <c r="L16" s="590"/>
      <c r="M16" s="590"/>
      <c r="N16" s="591"/>
      <c r="O16" s="592" t="s">
        <v>374</v>
      </c>
      <c r="P16" s="575"/>
      <c r="Q16" s="575"/>
      <c r="R16" s="575"/>
      <c r="S16" s="168"/>
      <c r="T16" s="168"/>
      <c r="U16" s="168"/>
      <c r="V16" s="168"/>
      <c r="W16" s="136"/>
    </row>
    <row r="17" spans="1:23" s="137" customFormat="1" ht="80.099999999999994" customHeight="1" thickBot="1">
      <c r="A17" s="593" t="s">
        <v>375</v>
      </c>
      <c r="B17" s="594"/>
      <c r="C17" s="594"/>
      <c r="D17" s="594"/>
      <c r="E17" s="594"/>
      <c r="F17" s="594"/>
      <c r="G17" s="595"/>
      <c r="H17" s="596" t="s">
        <v>376</v>
      </c>
      <c r="I17" s="597"/>
      <c r="J17" s="597"/>
      <c r="K17" s="597"/>
      <c r="L17" s="597"/>
      <c r="M17" s="597"/>
      <c r="N17" s="169"/>
      <c r="O17" s="598" t="s">
        <v>377</v>
      </c>
      <c r="P17" s="599"/>
      <c r="Q17" s="599"/>
      <c r="R17" s="599"/>
      <c r="S17" s="575" t="s">
        <v>268</v>
      </c>
      <c r="T17" s="575"/>
      <c r="U17" s="170"/>
      <c r="V17" s="170"/>
      <c r="W17" s="140"/>
    </row>
    <row r="18" spans="1:23">
      <c r="F18" s="141"/>
      <c r="G18" s="141"/>
      <c r="H18" s="141"/>
      <c r="I18" s="141"/>
      <c r="J18" s="141"/>
      <c r="K18" s="141"/>
      <c r="L18" s="141"/>
      <c r="M18" s="141"/>
      <c r="S18" s="113"/>
    </row>
    <row r="19" spans="1:23" ht="25.5" customHeight="1">
      <c r="A19" s="142"/>
      <c r="F19" s="141"/>
      <c r="G19" s="141"/>
      <c r="H19" s="141"/>
      <c r="I19" s="141"/>
      <c r="J19" s="141"/>
      <c r="K19" s="141"/>
      <c r="L19" s="141"/>
      <c r="M19" s="141"/>
      <c r="S19" s="113"/>
    </row>
    <row r="20" spans="1:23">
      <c r="F20" s="141"/>
      <c r="G20" s="141"/>
      <c r="H20" s="141"/>
      <c r="I20" s="141"/>
      <c r="J20" s="141"/>
      <c r="K20" s="141"/>
      <c r="L20" s="141"/>
      <c r="M20" s="141"/>
      <c r="N20" s="143"/>
      <c r="O20" s="141"/>
      <c r="P20" s="141"/>
      <c r="Q20" s="141"/>
      <c r="R20" s="141"/>
      <c r="S20" s="144"/>
      <c r="T20" s="141"/>
      <c r="U20" s="141"/>
      <c r="V20" s="141"/>
      <c r="W20" s="141"/>
    </row>
  </sheetData>
  <mergeCells count="70">
    <mergeCell ref="A17:G17"/>
    <mergeCell ref="H17:M17"/>
    <mergeCell ref="O17:R17"/>
    <mergeCell ref="S17:T17"/>
    <mergeCell ref="C15:D15"/>
    <mergeCell ref="H15:I15"/>
    <mergeCell ref="J15:L15"/>
    <mergeCell ref="N15:R15"/>
    <mergeCell ref="S15:W15"/>
    <mergeCell ref="A16:G16"/>
    <mergeCell ref="H16:N16"/>
    <mergeCell ref="O16:R16"/>
    <mergeCell ref="A10:A15"/>
    <mergeCell ref="C13:D13"/>
    <mergeCell ref="H13:I13"/>
    <mergeCell ref="J13:L13"/>
    <mergeCell ref="N13:R13"/>
    <mergeCell ref="S13:W13"/>
    <mergeCell ref="C14:D14"/>
    <mergeCell ref="H14:I14"/>
    <mergeCell ref="J14:L14"/>
    <mergeCell ref="N14:R14"/>
    <mergeCell ref="S14:W14"/>
    <mergeCell ref="S12:W12"/>
    <mergeCell ref="B9:F9"/>
    <mergeCell ref="G9:K9"/>
    <mergeCell ref="L9:Q9"/>
    <mergeCell ref="R9:W9"/>
    <mergeCell ref="C10:D10"/>
    <mergeCell ref="G10:M10"/>
    <mergeCell ref="N10:R11"/>
    <mergeCell ref="S10:W11"/>
    <mergeCell ref="C11:D11"/>
    <mergeCell ref="H11:I11"/>
    <mergeCell ref="J11:L11"/>
    <mergeCell ref="C12:D12"/>
    <mergeCell ref="J12:L12"/>
    <mergeCell ref="N12:R12"/>
    <mergeCell ref="B7:F7"/>
    <mergeCell ref="G7:K7"/>
    <mergeCell ref="L7:Q7"/>
    <mergeCell ref="R7:W7"/>
    <mergeCell ref="B8:F8"/>
    <mergeCell ref="G8:K8"/>
    <mergeCell ref="L8:Q8"/>
    <mergeCell ref="R8:W8"/>
    <mergeCell ref="A5:B6"/>
    <mergeCell ref="C5:G6"/>
    <mergeCell ref="O5:P5"/>
    <mergeCell ref="Q5:S5"/>
    <mergeCell ref="T5:W5"/>
    <mergeCell ref="O6:P6"/>
    <mergeCell ref="Q6:S6"/>
    <mergeCell ref="T6:W6"/>
    <mergeCell ref="T2:W2"/>
    <mergeCell ref="A3:B3"/>
    <mergeCell ref="C3:G3"/>
    <mergeCell ref="O3:P3"/>
    <mergeCell ref="Q3:S3"/>
    <mergeCell ref="A2:B2"/>
    <mergeCell ref="C2:G2"/>
    <mergeCell ref="H2:N6"/>
    <mergeCell ref="O2:P2"/>
    <mergeCell ref="Q2:S2"/>
    <mergeCell ref="T3:W3"/>
    <mergeCell ref="A4:B4"/>
    <mergeCell ref="C4:G4"/>
    <mergeCell ref="O4:P4"/>
    <mergeCell ref="Q4:S4"/>
    <mergeCell ref="T4:W4"/>
  </mergeCells>
  <hyperlinks>
    <hyperlink ref="T6:W6" location="'Process Flow'!Print_Titles" display="'Process Flow'!Print_Titles" xr:uid="{FB3BA912-163B-4F1E-A90A-A3B731E3D80B}"/>
  </hyperlinks>
  <pageMargins left="0.7" right="0.7" top="0.75" bottom="0.75" header="0.3" footer="0.3"/>
  <pageSetup paperSize="9" scale="20"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9A8EB-E454-402F-9BF9-4DB2F278C17A}">
  <sheetPr>
    <tabColor theme="5" tint="0.79998168889431442"/>
    <pageSetUpPr fitToPage="1"/>
  </sheetPr>
  <dimension ref="A1:W20"/>
  <sheetViews>
    <sheetView topLeftCell="A8" zoomScale="35" zoomScaleNormal="35" workbookViewId="0">
      <selection activeCell="A16" sqref="A16:XFD17"/>
    </sheetView>
  </sheetViews>
  <sheetFormatPr defaultColWidth="9.140625" defaultRowHeight="15"/>
  <cols>
    <col min="1" max="1" width="18" style="113" customWidth="1"/>
    <col min="2" max="2" width="20.42578125" style="113" customWidth="1"/>
    <col min="3" max="3" width="26.7109375" style="113" customWidth="1"/>
    <col min="4" max="4" width="30.42578125" style="113" customWidth="1"/>
    <col min="5" max="5" width="15.7109375" style="113" customWidth="1"/>
    <col min="6" max="6" width="28.140625" style="113" customWidth="1"/>
    <col min="7" max="7" width="15.7109375" style="113" customWidth="1"/>
    <col min="8" max="8" width="28" style="113" customWidth="1"/>
    <col min="9" max="9" width="12" style="113" customWidth="1"/>
    <col min="10" max="10" width="15.7109375" style="113" customWidth="1"/>
    <col min="11" max="11" width="24.85546875" style="113" customWidth="1"/>
    <col min="12" max="12" width="12.5703125" style="113" customWidth="1"/>
    <col min="13" max="13" width="21.7109375" style="113" customWidth="1"/>
    <col min="14" max="14" width="15.7109375" style="113" customWidth="1"/>
    <col min="15" max="15" width="17.5703125" style="113" customWidth="1"/>
    <col min="16" max="16" width="15.7109375" style="113" customWidth="1"/>
    <col min="17" max="17" width="24.28515625" style="113" customWidth="1"/>
    <col min="18" max="18" width="17.85546875" style="113" customWidth="1"/>
    <col min="19" max="19" width="66" style="109" customWidth="1"/>
    <col min="20" max="22" width="17.85546875" style="113" customWidth="1"/>
    <col min="23" max="23" width="161.28515625" style="113" customWidth="1"/>
    <col min="24" max="24" width="10.42578125" style="113" bestFit="1" customWidth="1"/>
    <col min="25" max="16384" width="9.140625" style="113"/>
  </cols>
  <sheetData>
    <row r="1" spans="1:23" ht="153" customHeight="1" thickBot="1"/>
    <row r="2" spans="1:23" s="109" customFormat="1" ht="72.75" customHeight="1">
      <c r="A2" s="675" t="s">
        <v>172</v>
      </c>
      <c r="B2" s="676"/>
      <c r="C2" s="687" t="s">
        <v>406</v>
      </c>
      <c r="D2" s="688"/>
      <c r="E2" s="688"/>
      <c r="F2" s="688"/>
      <c r="G2" s="689"/>
      <c r="H2" s="680"/>
      <c r="I2" s="680"/>
      <c r="J2" s="680"/>
      <c r="K2" s="680"/>
      <c r="L2" s="680"/>
      <c r="M2" s="680"/>
      <c r="N2" s="680"/>
      <c r="O2" s="683" t="s">
        <v>333</v>
      </c>
      <c r="P2" s="676"/>
      <c r="Q2" s="687" t="s">
        <v>408</v>
      </c>
      <c r="R2" s="688"/>
      <c r="S2" s="689"/>
      <c r="T2" s="668" t="s">
        <v>334</v>
      </c>
      <c r="U2" s="669"/>
      <c r="V2" s="669"/>
      <c r="W2" s="670"/>
    </row>
    <row r="3" spans="1:23" s="109" customFormat="1" ht="72.75" customHeight="1">
      <c r="A3" s="650" t="s">
        <v>335</v>
      </c>
      <c r="B3" s="651"/>
      <c r="C3" s="687" t="s">
        <v>407</v>
      </c>
      <c r="D3" s="688"/>
      <c r="E3" s="688"/>
      <c r="F3" s="688"/>
      <c r="G3" s="689"/>
      <c r="H3" s="681"/>
      <c r="I3" s="681"/>
      <c r="J3" s="681"/>
      <c r="K3" s="681"/>
      <c r="L3" s="681"/>
      <c r="M3" s="681"/>
      <c r="N3" s="681"/>
      <c r="O3" s="651" t="s">
        <v>336</v>
      </c>
      <c r="P3" s="651"/>
      <c r="Q3" s="712">
        <v>45275</v>
      </c>
      <c r="R3" s="688"/>
      <c r="S3" s="688"/>
      <c r="T3" s="662" t="s">
        <v>337</v>
      </c>
      <c r="U3" s="662"/>
      <c r="V3" s="662"/>
      <c r="W3" s="663"/>
    </row>
    <row r="4" spans="1:23" s="109" customFormat="1" ht="72.75" customHeight="1">
      <c r="A4" s="650" t="s">
        <v>181</v>
      </c>
      <c r="B4" s="651"/>
      <c r="C4" s="687" t="s">
        <v>388</v>
      </c>
      <c r="D4" s="688"/>
      <c r="E4" s="688"/>
      <c r="F4" s="688"/>
      <c r="G4" s="689"/>
      <c r="H4" s="681"/>
      <c r="I4" s="681"/>
      <c r="J4" s="681"/>
      <c r="K4" s="681"/>
      <c r="L4" s="681"/>
      <c r="M4" s="681"/>
      <c r="N4" s="681"/>
      <c r="O4" s="651" t="s">
        <v>339</v>
      </c>
      <c r="P4" s="660"/>
      <c r="Q4" s="690">
        <v>0</v>
      </c>
      <c r="R4" s="690"/>
      <c r="S4" s="690"/>
      <c r="T4" s="662" t="s">
        <v>340</v>
      </c>
      <c r="U4" s="662"/>
      <c r="V4" s="662"/>
      <c r="W4" s="663"/>
    </row>
    <row r="5" spans="1:23" s="109" customFormat="1" ht="72.75" customHeight="1">
      <c r="A5" s="650" t="s">
        <v>341</v>
      </c>
      <c r="B5" s="651"/>
      <c r="C5" s="654" t="s">
        <v>389</v>
      </c>
      <c r="D5" s="655"/>
      <c r="E5" s="655"/>
      <c r="F5" s="655"/>
      <c r="G5" s="656"/>
      <c r="H5" s="681"/>
      <c r="I5" s="681"/>
      <c r="J5" s="681"/>
      <c r="K5" s="681"/>
      <c r="L5" s="681"/>
      <c r="M5" s="681"/>
      <c r="N5" s="681"/>
      <c r="O5" s="651" t="s">
        <v>342</v>
      </c>
      <c r="P5" s="660"/>
      <c r="Q5" s="661">
        <v>0</v>
      </c>
      <c r="R5" s="661"/>
      <c r="S5" s="661"/>
      <c r="T5" s="662" t="s">
        <v>343</v>
      </c>
      <c r="U5" s="662"/>
      <c r="V5" s="662"/>
      <c r="W5" s="663"/>
    </row>
    <row r="6" spans="1:23" s="109" customFormat="1" ht="16.5" customHeight="1" thickBot="1">
      <c r="A6" s="652"/>
      <c r="B6" s="653"/>
      <c r="C6" s="657"/>
      <c r="D6" s="658"/>
      <c r="E6" s="658"/>
      <c r="F6" s="658"/>
      <c r="G6" s="659"/>
      <c r="H6" s="682"/>
      <c r="I6" s="682"/>
      <c r="J6" s="682"/>
      <c r="K6" s="682"/>
      <c r="L6" s="682"/>
      <c r="M6" s="682"/>
      <c r="N6" s="682"/>
      <c r="O6" s="664"/>
      <c r="P6" s="664"/>
      <c r="Q6" s="661" t="s">
        <v>344</v>
      </c>
      <c r="R6" s="661"/>
      <c r="S6" s="661"/>
      <c r="T6" s="665" t="s">
        <v>345</v>
      </c>
      <c r="U6" s="666"/>
      <c r="V6" s="666"/>
      <c r="W6" s="667"/>
    </row>
    <row r="7" spans="1:23" s="111" customFormat="1" ht="75" customHeight="1" thickBot="1">
      <c r="A7" s="110" t="s">
        <v>346</v>
      </c>
      <c r="B7" s="579" t="s">
        <v>347</v>
      </c>
      <c r="C7" s="579"/>
      <c r="D7" s="579"/>
      <c r="E7" s="579"/>
      <c r="F7" s="579"/>
      <c r="G7" s="579" t="s">
        <v>348</v>
      </c>
      <c r="H7" s="579"/>
      <c r="I7" s="579"/>
      <c r="J7" s="579"/>
      <c r="K7" s="579"/>
      <c r="L7" s="579" t="s">
        <v>7</v>
      </c>
      <c r="M7" s="579"/>
      <c r="N7" s="579"/>
      <c r="O7" s="579"/>
      <c r="P7" s="579"/>
      <c r="Q7" s="579"/>
      <c r="R7" s="708" t="s">
        <v>349</v>
      </c>
      <c r="S7" s="708"/>
      <c r="T7" s="708"/>
      <c r="U7" s="708"/>
      <c r="V7" s="708"/>
      <c r="W7" s="709"/>
    </row>
    <row r="8" spans="1:23" ht="409.6" customHeight="1" thickBot="1">
      <c r="A8" s="112">
        <v>1</v>
      </c>
      <c r="B8" s="691" t="s">
        <v>423</v>
      </c>
      <c r="C8" s="692"/>
      <c r="D8" s="692"/>
      <c r="E8" s="692"/>
      <c r="F8" s="693"/>
      <c r="G8" s="691" t="s">
        <v>390</v>
      </c>
      <c r="H8" s="692"/>
      <c r="I8" s="692"/>
      <c r="J8" s="692"/>
      <c r="K8" s="693"/>
      <c r="L8" s="694" t="s">
        <v>393</v>
      </c>
      <c r="M8" s="695"/>
      <c r="N8" s="695"/>
      <c r="O8" s="695"/>
      <c r="P8" s="695"/>
      <c r="Q8" s="696"/>
      <c r="R8" s="710"/>
      <c r="S8" s="710"/>
      <c r="T8" s="710"/>
      <c r="U8" s="710"/>
      <c r="V8" s="710"/>
      <c r="W8" s="711"/>
    </row>
    <row r="9" spans="1:23" ht="409.6" customHeight="1" thickBot="1">
      <c r="A9" s="114">
        <v>2</v>
      </c>
      <c r="B9" s="691" t="s">
        <v>424</v>
      </c>
      <c r="C9" s="692"/>
      <c r="D9" s="692"/>
      <c r="E9" s="692"/>
      <c r="F9" s="693"/>
      <c r="G9" s="691" t="s">
        <v>390</v>
      </c>
      <c r="H9" s="692"/>
      <c r="I9" s="692"/>
      <c r="J9" s="692"/>
      <c r="K9" s="693"/>
      <c r="L9" s="694" t="s">
        <v>393</v>
      </c>
      <c r="M9" s="695"/>
      <c r="N9" s="695"/>
      <c r="O9" s="695"/>
      <c r="P9" s="695"/>
      <c r="Q9" s="696"/>
      <c r="R9" s="710"/>
      <c r="S9" s="710"/>
      <c r="T9" s="710"/>
      <c r="U9" s="710"/>
      <c r="V9" s="710"/>
      <c r="W9" s="711"/>
    </row>
    <row r="10" spans="1:23" ht="60" customHeight="1" thickBot="1">
      <c r="A10" s="624"/>
      <c r="B10" s="145" t="s">
        <v>346</v>
      </c>
      <c r="C10" s="700" t="s">
        <v>353</v>
      </c>
      <c r="D10" s="701"/>
      <c r="E10" s="146" t="s">
        <v>178</v>
      </c>
      <c r="F10" s="147" t="s">
        <v>354</v>
      </c>
      <c r="G10" s="702" t="s">
        <v>355</v>
      </c>
      <c r="H10" s="703"/>
      <c r="I10" s="703"/>
      <c r="J10" s="703"/>
      <c r="K10" s="703"/>
      <c r="L10" s="703"/>
      <c r="M10" s="704"/>
      <c r="N10" s="705" t="s">
        <v>356</v>
      </c>
      <c r="O10" s="706"/>
      <c r="P10" s="706"/>
      <c r="Q10" s="706"/>
      <c r="R10" s="706"/>
      <c r="S10" s="706" t="s">
        <v>357</v>
      </c>
      <c r="T10" s="706"/>
      <c r="U10" s="706"/>
      <c r="V10" s="706"/>
      <c r="W10" s="707"/>
    </row>
    <row r="11" spans="1:23" ht="60" customHeight="1" thickBot="1">
      <c r="A11" s="624"/>
      <c r="B11" s="118">
        <v>1</v>
      </c>
      <c r="C11" s="637" t="s">
        <v>358</v>
      </c>
      <c r="D11" s="638"/>
      <c r="E11" s="119" t="s">
        <v>359</v>
      </c>
      <c r="F11" s="120">
        <v>1</v>
      </c>
      <c r="G11" s="115" t="s">
        <v>360</v>
      </c>
      <c r="H11" s="626" t="s">
        <v>27</v>
      </c>
      <c r="I11" s="639"/>
      <c r="J11" s="626" t="s">
        <v>28</v>
      </c>
      <c r="K11" s="627"/>
      <c r="L11" s="627"/>
      <c r="M11" s="117" t="s">
        <v>361</v>
      </c>
      <c r="N11" s="633"/>
      <c r="O11" s="634"/>
      <c r="P11" s="634"/>
      <c r="Q11" s="634"/>
      <c r="R11" s="634"/>
      <c r="S11" s="634"/>
      <c r="T11" s="634"/>
      <c r="U11" s="634"/>
      <c r="V11" s="634"/>
      <c r="W11" s="636"/>
    </row>
    <row r="12" spans="1:23" ht="60" customHeight="1" thickBot="1">
      <c r="A12" s="624"/>
      <c r="B12" s="121">
        <v>2</v>
      </c>
      <c r="C12" s="615" t="s">
        <v>362</v>
      </c>
      <c r="D12" s="616"/>
      <c r="E12" s="122" t="s">
        <v>363</v>
      </c>
      <c r="F12" s="123">
        <v>1</v>
      </c>
      <c r="G12" s="124">
        <v>0</v>
      </c>
      <c r="H12" s="171"/>
      <c r="I12" s="163"/>
      <c r="J12" s="642" t="s">
        <v>364</v>
      </c>
      <c r="K12" s="642"/>
      <c r="L12" s="640"/>
      <c r="M12" s="117" t="s">
        <v>361</v>
      </c>
      <c r="N12" s="620" t="s">
        <v>365</v>
      </c>
      <c r="O12" s="621"/>
      <c r="P12" s="621"/>
      <c r="Q12" s="621"/>
      <c r="R12" s="621"/>
      <c r="S12" s="643" t="s">
        <v>366</v>
      </c>
      <c r="T12" s="644"/>
      <c r="U12" s="643"/>
      <c r="V12" s="643"/>
      <c r="W12" s="645"/>
    </row>
    <row r="13" spans="1:23" ht="60" customHeight="1">
      <c r="A13" s="624"/>
      <c r="B13" s="121">
        <v>3</v>
      </c>
      <c r="C13" s="615"/>
      <c r="D13" s="616"/>
      <c r="E13" s="164"/>
      <c r="F13" s="123"/>
      <c r="G13" s="126"/>
      <c r="H13" s="617"/>
      <c r="I13" s="618"/>
      <c r="J13" s="619"/>
      <c r="K13" s="619"/>
      <c r="L13" s="617"/>
      <c r="M13" s="165"/>
      <c r="N13" s="620" t="s">
        <v>368</v>
      </c>
      <c r="O13" s="621"/>
      <c r="P13" s="621"/>
      <c r="Q13" s="621"/>
      <c r="R13" s="622"/>
      <c r="S13" s="600" t="s">
        <v>369</v>
      </c>
      <c r="T13" s="601"/>
      <c r="U13" s="600"/>
      <c r="V13" s="600"/>
      <c r="W13" s="602"/>
    </row>
    <row r="14" spans="1:23" ht="60" customHeight="1">
      <c r="A14" s="624"/>
      <c r="B14" s="121">
        <v>4</v>
      </c>
      <c r="C14" s="615"/>
      <c r="D14" s="616"/>
      <c r="E14" s="164"/>
      <c r="F14" s="128"/>
      <c r="G14" s="129"/>
      <c r="H14" s="617"/>
      <c r="I14" s="618"/>
      <c r="J14" s="619"/>
      <c r="K14" s="619"/>
      <c r="L14" s="617"/>
      <c r="M14" s="165"/>
      <c r="N14" s="620" t="s">
        <v>370</v>
      </c>
      <c r="O14" s="621"/>
      <c r="P14" s="621"/>
      <c r="Q14" s="621"/>
      <c r="R14" s="622"/>
      <c r="S14" s="603"/>
      <c r="T14" s="603"/>
      <c r="U14" s="603"/>
      <c r="V14" s="603"/>
      <c r="W14" s="604"/>
    </row>
    <row r="15" spans="1:23" ht="60" customHeight="1" thickBot="1">
      <c r="A15" s="625"/>
      <c r="B15" s="130">
        <v>5</v>
      </c>
      <c r="C15" s="605"/>
      <c r="D15" s="606"/>
      <c r="E15" s="166"/>
      <c r="F15" s="132"/>
      <c r="G15" s="133"/>
      <c r="H15" s="607"/>
      <c r="I15" s="608"/>
      <c r="J15" s="605"/>
      <c r="K15" s="606"/>
      <c r="L15" s="609"/>
      <c r="M15" s="167"/>
      <c r="N15" s="610" t="s">
        <v>371</v>
      </c>
      <c r="O15" s="611"/>
      <c r="P15" s="611"/>
      <c r="Q15" s="611"/>
      <c r="R15" s="612"/>
      <c r="S15" s="613"/>
      <c r="T15" s="613"/>
      <c r="U15" s="613"/>
      <c r="V15" s="613"/>
      <c r="W15" s="614"/>
    </row>
    <row r="16" spans="1:23" s="137" customFormat="1" ht="80.099999999999994" customHeight="1" thickBot="1">
      <c r="A16" s="586" t="s">
        <v>394</v>
      </c>
      <c r="B16" s="587"/>
      <c r="C16" s="587"/>
      <c r="D16" s="587"/>
      <c r="E16" s="587"/>
      <c r="F16" s="587"/>
      <c r="G16" s="588"/>
      <c r="H16" s="589" t="s">
        <v>373</v>
      </c>
      <c r="I16" s="590"/>
      <c r="J16" s="590"/>
      <c r="K16" s="590"/>
      <c r="L16" s="590"/>
      <c r="M16" s="590"/>
      <c r="N16" s="591"/>
      <c r="O16" s="592" t="s">
        <v>374</v>
      </c>
      <c r="P16" s="575"/>
      <c r="Q16" s="575"/>
      <c r="R16" s="575"/>
      <c r="S16" s="168"/>
      <c r="T16" s="168"/>
      <c r="U16" s="168"/>
      <c r="V16" s="168"/>
      <c r="W16" s="136"/>
    </row>
    <row r="17" spans="1:23" s="137" customFormat="1" ht="80.099999999999994" customHeight="1" thickBot="1">
      <c r="A17" s="593" t="s">
        <v>375</v>
      </c>
      <c r="B17" s="594"/>
      <c r="C17" s="594"/>
      <c r="D17" s="594"/>
      <c r="E17" s="594"/>
      <c r="F17" s="594"/>
      <c r="G17" s="595"/>
      <c r="H17" s="596" t="s">
        <v>376</v>
      </c>
      <c r="I17" s="597"/>
      <c r="J17" s="597"/>
      <c r="K17" s="597"/>
      <c r="L17" s="597"/>
      <c r="M17" s="597"/>
      <c r="N17" s="169"/>
      <c r="O17" s="598" t="s">
        <v>377</v>
      </c>
      <c r="P17" s="599"/>
      <c r="Q17" s="599"/>
      <c r="R17" s="599"/>
      <c r="S17" s="575" t="s">
        <v>268</v>
      </c>
      <c r="T17" s="575"/>
      <c r="U17" s="170"/>
      <c r="V17" s="170"/>
      <c r="W17" s="140"/>
    </row>
    <row r="18" spans="1:23">
      <c r="F18" s="141"/>
      <c r="G18" s="141"/>
      <c r="H18" s="141"/>
      <c r="I18" s="141"/>
      <c r="J18" s="141"/>
      <c r="K18" s="141"/>
      <c r="L18" s="141"/>
      <c r="M18" s="141"/>
      <c r="S18" s="113"/>
    </row>
    <row r="19" spans="1:23" ht="25.5" customHeight="1">
      <c r="A19" s="142"/>
      <c r="F19" s="141"/>
      <c r="G19" s="141"/>
      <c r="H19" s="141"/>
      <c r="I19" s="141"/>
      <c r="J19" s="141"/>
      <c r="K19" s="141"/>
      <c r="L19" s="141"/>
      <c r="M19" s="141"/>
      <c r="S19" s="113"/>
    </row>
    <row r="20" spans="1:23">
      <c r="F20" s="141"/>
      <c r="G20" s="141"/>
      <c r="H20" s="141"/>
      <c r="I20" s="141"/>
      <c r="J20" s="141"/>
      <c r="K20" s="141"/>
      <c r="L20" s="141"/>
      <c r="M20" s="141"/>
      <c r="N20" s="143"/>
      <c r="O20" s="141"/>
      <c r="P20" s="141"/>
      <c r="Q20" s="141"/>
      <c r="R20" s="141"/>
      <c r="S20" s="144"/>
      <c r="T20" s="141"/>
      <c r="U20" s="141"/>
      <c r="V20" s="141"/>
      <c r="W20" s="141"/>
    </row>
  </sheetData>
  <mergeCells count="70">
    <mergeCell ref="A17:G17"/>
    <mergeCell ref="H17:M17"/>
    <mergeCell ref="O17:R17"/>
    <mergeCell ref="S17:T17"/>
    <mergeCell ref="C15:D15"/>
    <mergeCell ref="H15:I15"/>
    <mergeCell ref="J15:L15"/>
    <mergeCell ref="N15:R15"/>
    <mergeCell ref="S15:W15"/>
    <mergeCell ref="A16:G16"/>
    <mergeCell ref="H16:N16"/>
    <mergeCell ref="O16:R16"/>
    <mergeCell ref="A10:A15"/>
    <mergeCell ref="C13:D13"/>
    <mergeCell ref="H13:I13"/>
    <mergeCell ref="J13:L13"/>
    <mergeCell ref="N13:R13"/>
    <mergeCell ref="S13:W13"/>
    <mergeCell ref="C14:D14"/>
    <mergeCell ref="H14:I14"/>
    <mergeCell ref="J14:L14"/>
    <mergeCell ref="N14:R14"/>
    <mergeCell ref="S14:W14"/>
    <mergeCell ref="S12:W12"/>
    <mergeCell ref="B9:F9"/>
    <mergeCell ref="G9:K9"/>
    <mergeCell ref="L9:Q9"/>
    <mergeCell ref="R9:W9"/>
    <mergeCell ref="C10:D10"/>
    <mergeCell ref="G10:M10"/>
    <mergeCell ref="N10:R11"/>
    <mergeCell ref="S10:W11"/>
    <mergeCell ref="C11:D11"/>
    <mergeCell ref="H11:I11"/>
    <mergeCell ref="J11:L11"/>
    <mergeCell ref="C12:D12"/>
    <mergeCell ref="J12:L12"/>
    <mergeCell ref="N12:R12"/>
    <mergeCell ref="B7:F7"/>
    <mergeCell ref="G7:K7"/>
    <mergeCell ref="L7:Q7"/>
    <mergeCell ref="R7:W7"/>
    <mergeCell ref="B8:F8"/>
    <mergeCell ref="G8:K8"/>
    <mergeCell ref="L8:Q8"/>
    <mergeCell ref="R8:W8"/>
    <mergeCell ref="A5:B6"/>
    <mergeCell ref="C5:G6"/>
    <mergeCell ref="O5:P5"/>
    <mergeCell ref="Q5:S5"/>
    <mergeCell ref="T5:W5"/>
    <mergeCell ref="O6:P6"/>
    <mergeCell ref="Q6:S6"/>
    <mergeCell ref="T6:W6"/>
    <mergeCell ref="T2:W2"/>
    <mergeCell ref="A3:B3"/>
    <mergeCell ref="C3:G3"/>
    <mergeCell ref="O3:P3"/>
    <mergeCell ref="Q3:S3"/>
    <mergeCell ref="A2:B2"/>
    <mergeCell ref="C2:G2"/>
    <mergeCell ref="H2:N6"/>
    <mergeCell ref="O2:P2"/>
    <mergeCell ref="Q2:S2"/>
    <mergeCell ref="T3:W3"/>
    <mergeCell ref="A4:B4"/>
    <mergeCell ref="C4:G4"/>
    <mergeCell ref="O4:P4"/>
    <mergeCell ref="Q4:S4"/>
    <mergeCell ref="T4:W4"/>
  </mergeCells>
  <hyperlinks>
    <hyperlink ref="T6:W6" location="'Process Flow'!Print_Titles" display="'Process Flow'!Print_Titles" xr:uid="{6BF44FA1-23ED-4E55-AEE5-48D11E8C08E3}"/>
  </hyperlinks>
  <pageMargins left="0.7" right="0.7" top="0.75" bottom="0.75" header="0.3" footer="0.3"/>
  <pageSetup paperSize="9" scale="2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764FE-81AE-40C6-B8C9-4893A8C6338C}">
  <sheetPr>
    <tabColor theme="5" tint="0.79998168889431442"/>
    <pageSetUpPr fitToPage="1"/>
  </sheetPr>
  <dimension ref="A1:AK20"/>
  <sheetViews>
    <sheetView view="pageBreakPreview" zoomScale="10" zoomScaleNormal="25" zoomScaleSheetLayoutView="10" workbookViewId="0">
      <selection activeCell="BQ9" sqref="BQ9"/>
    </sheetView>
  </sheetViews>
  <sheetFormatPr defaultColWidth="9.140625" defaultRowHeight="15"/>
  <cols>
    <col min="1" max="1" width="18" style="113" customWidth="1"/>
    <col min="2" max="2" width="20.42578125" style="113" customWidth="1"/>
    <col min="3" max="3" width="26.7109375" style="113" customWidth="1"/>
    <col min="4" max="4" width="30.42578125" style="113" customWidth="1"/>
    <col min="5" max="5" width="15.7109375" style="113" customWidth="1"/>
    <col min="6" max="6" width="28.140625" style="113" customWidth="1"/>
    <col min="7" max="7" width="15.7109375" style="113" customWidth="1"/>
    <col min="8" max="8" width="28" style="113" customWidth="1"/>
    <col min="9" max="9" width="12" style="113" customWidth="1"/>
    <col min="10" max="10" width="15.7109375" style="113" customWidth="1"/>
    <col min="11" max="11" width="24.85546875" style="113" customWidth="1"/>
    <col min="12" max="12" width="12.5703125" style="113" customWidth="1"/>
    <col min="13" max="13" width="21.7109375" style="113" customWidth="1"/>
    <col min="14" max="14" width="15.7109375" style="113" customWidth="1"/>
    <col min="15" max="15" width="17.5703125" style="113" customWidth="1"/>
    <col min="16" max="16" width="15.7109375" style="113" customWidth="1"/>
    <col min="17" max="17" width="24.28515625" style="113" customWidth="1"/>
    <col min="18" max="18" width="17.85546875" style="113" customWidth="1"/>
    <col min="19" max="19" width="66" style="109" customWidth="1"/>
    <col min="20" max="22" width="17.85546875" style="113" customWidth="1"/>
    <col min="23" max="23" width="161.28515625" style="113" customWidth="1"/>
    <col min="24" max="24" width="10.42578125" style="113" bestFit="1" customWidth="1"/>
    <col min="25" max="36" width="9.140625" style="113"/>
    <col min="37" max="37" width="29.28515625" style="113" bestFit="1" customWidth="1"/>
    <col min="38" max="16384" width="9.140625" style="113"/>
  </cols>
  <sheetData>
    <row r="1" spans="1:37" ht="164.25" customHeight="1" thickBot="1"/>
    <row r="2" spans="1:37" s="109" customFormat="1" ht="72.75" customHeight="1">
      <c r="A2" s="675" t="s">
        <v>172</v>
      </c>
      <c r="B2" s="676"/>
      <c r="C2" s="687" t="s">
        <v>412</v>
      </c>
      <c r="D2" s="688"/>
      <c r="E2" s="688"/>
      <c r="F2" s="688"/>
      <c r="G2" s="689"/>
      <c r="H2" s="680"/>
      <c r="I2" s="680"/>
      <c r="J2" s="680"/>
      <c r="K2" s="680"/>
      <c r="L2" s="680"/>
      <c r="M2" s="680"/>
      <c r="N2" s="680"/>
      <c r="O2" s="683" t="s">
        <v>333</v>
      </c>
      <c r="P2" s="676"/>
      <c r="Q2" s="687" t="s">
        <v>414</v>
      </c>
      <c r="R2" s="688"/>
      <c r="S2" s="689"/>
      <c r="T2" s="668" t="s">
        <v>334</v>
      </c>
      <c r="U2" s="669"/>
      <c r="V2" s="669"/>
      <c r="W2" s="670"/>
    </row>
    <row r="3" spans="1:37" s="109" customFormat="1" ht="72.75" customHeight="1">
      <c r="A3" s="650" t="s">
        <v>335</v>
      </c>
      <c r="B3" s="651"/>
      <c r="C3" s="687" t="s">
        <v>413</v>
      </c>
      <c r="D3" s="688"/>
      <c r="E3" s="688"/>
      <c r="F3" s="688"/>
      <c r="G3" s="689"/>
      <c r="H3" s="681"/>
      <c r="I3" s="681"/>
      <c r="J3" s="681"/>
      <c r="K3" s="681"/>
      <c r="L3" s="681"/>
      <c r="M3" s="681"/>
      <c r="N3" s="681"/>
      <c r="O3" s="651" t="s">
        <v>336</v>
      </c>
      <c r="P3" s="651"/>
      <c r="Q3" s="712">
        <v>45275</v>
      </c>
      <c r="R3" s="688"/>
      <c r="S3" s="688"/>
      <c r="T3" s="662" t="s">
        <v>337</v>
      </c>
      <c r="U3" s="662"/>
      <c r="V3" s="662"/>
      <c r="W3" s="663"/>
    </row>
    <row r="4" spans="1:37" s="109" customFormat="1" ht="72.75" customHeight="1">
      <c r="A4" s="650" t="s">
        <v>181</v>
      </c>
      <c r="B4" s="651"/>
      <c r="C4" s="687" t="s">
        <v>388</v>
      </c>
      <c r="D4" s="688"/>
      <c r="E4" s="688"/>
      <c r="F4" s="688"/>
      <c r="G4" s="689"/>
      <c r="H4" s="681"/>
      <c r="I4" s="681"/>
      <c r="J4" s="681"/>
      <c r="K4" s="681"/>
      <c r="L4" s="681"/>
      <c r="M4" s="681"/>
      <c r="N4" s="681"/>
      <c r="O4" s="651" t="s">
        <v>339</v>
      </c>
      <c r="P4" s="660"/>
      <c r="Q4" s="690">
        <v>0</v>
      </c>
      <c r="R4" s="690"/>
      <c r="S4" s="690"/>
      <c r="T4" s="662" t="s">
        <v>340</v>
      </c>
      <c r="U4" s="662"/>
      <c r="V4" s="662"/>
      <c r="W4" s="663"/>
    </row>
    <row r="5" spans="1:37" s="109" customFormat="1" ht="72.75" customHeight="1">
      <c r="A5" s="650" t="s">
        <v>341</v>
      </c>
      <c r="B5" s="651"/>
      <c r="C5" s="654" t="s">
        <v>389</v>
      </c>
      <c r="D5" s="655"/>
      <c r="E5" s="655"/>
      <c r="F5" s="655"/>
      <c r="G5" s="656"/>
      <c r="H5" s="681"/>
      <c r="I5" s="681"/>
      <c r="J5" s="681"/>
      <c r="K5" s="681"/>
      <c r="L5" s="681"/>
      <c r="M5" s="681"/>
      <c r="N5" s="681"/>
      <c r="O5" s="651" t="s">
        <v>342</v>
      </c>
      <c r="P5" s="660"/>
      <c r="Q5" s="661">
        <v>0</v>
      </c>
      <c r="R5" s="661"/>
      <c r="S5" s="661"/>
      <c r="T5" s="662" t="s">
        <v>343</v>
      </c>
      <c r="U5" s="662"/>
      <c r="V5" s="662"/>
      <c r="W5" s="663"/>
    </row>
    <row r="6" spans="1:37" s="109" customFormat="1" ht="16.5" customHeight="1" thickBot="1">
      <c r="A6" s="652"/>
      <c r="B6" s="653"/>
      <c r="C6" s="657"/>
      <c r="D6" s="658"/>
      <c r="E6" s="658"/>
      <c r="F6" s="658"/>
      <c r="G6" s="659"/>
      <c r="H6" s="682"/>
      <c r="I6" s="682"/>
      <c r="J6" s="682"/>
      <c r="K6" s="682"/>
      <c r="L6" s="682"/>
      <c r="M6" s="682"/>
      <c r="N6" s="682"/>
      <c r="O6" s="664"/>
      <c r="P6" s="664"/>
      <c r="Q6" s="661" t="s">
        <v>344</v>
      </c>
      <c r="R6" s="661"/>
      <c r="S6" s="661"/>
      <c r="T6" s="665" t="s">
        <v>345</v>
      </c>
      <c r="U6" s="666"/>
      <c r="V6" s="666"/>
      <c r="W6" s="667"/>
    </row>
    <row r="7" spans="1:37" s="111" customFormat="1" ht="75" customHeight="1" thickBot="1">
      <c r="A7" s="110" t="s">
        <v>346</v>
      </c>
      <c r="B7" s="579" t="s">
        <v>347</v>
      </c>
      <c r="C7" s="579"/>
      <c r="D7" s="579"/>
      <c r="E7" s="579"/>
      <c r="F7" s="579"/>
      <c r="G7" s="579" t="s">
        <v>348</v>
      </c>
      <c r="H7" s="579"/>
      <c r="I7" s="579"/>
      <c r="J7" s="579"/>
      <c r="K7" s="579"/>
      <c r="L7" s="579" t="s">
        <v>7</v>
      </c>
      <c r="M7" s="579"/>
      <c r="N7" s="579"/>
      <c r="O7" s="579"/>
      <c r="P7" s="579"/>
      <c r="Q7" s="579"/>
      <c r="R7" s="708" t="s">
        <v>349</v>
      </c>
      <c r="S7" s="708"/>
      <c r="T7" s="708"/>
      <c r="U7" s="708"/>
      <c r="V7" s="708"/>
      <c r="W7" s="709"/>
    </row>
    <row r="8" spans="1:37" ht="409.6" customHeight="1" thickBot="1">
      <c r="A8" s="112">
        <v>1</v>
      </c>
      <c r="B8" s="691" t="s">
        <v>435</v>
      </c>
      <c r="C8" s="692"/>
      <c r="D8" s="692"/>
      <c r="E8" s="692"/>
      <c r="F8" s="693"/>
      <c r="G8" s="691" t="s">
        <v>390</v>
      </c>
      <c r="H8" s="692"/>
      <c r="I8" s="692"/>
      <c r="J8" s="692"/>
      <c r="K8" s="693"/>
      <c r="L8" s="694" t="s">
        <v>393</v>
      </c>
      <c r="M8" s="695"/>
      <c r="N8" s="695"/>
      <c r="O8" s="695"/>
      <c r="P8" s="695"/>
      <c r="Q8" s="696"/>
      <c r="R8" s="710"/>
      <c r="S8" s="710"/>
      <c r="T8" s="710"/>
      <c r="U8" s="710"/>
      <c r="V8" s="710"/>
      <c r="W8" s="711"/>
      <c r="AK8" s="173"/>
    </row>
    <row r="9" spans="1:37" ht="409.5" customHeight="1" thickBot="1">
      <c r="A9" s="114">
        <v>2</v>
      </c>
      <c r="B9" s="691" t="s">
        <v>434</v>
      </c>
      <c r="C9" s="692"/>
      <c r="D9" s="692"/>
      <c r="E9" s="692"/>
      <c r="F9" s="693"/>
      <c r="G9" s="691" t="s">
        <v>391</v>
      </c>
      <c r="H9" s="692"/>
      <c r="I9" s="692"/>
      <c r="J9" s="692"/>
      <c r="K9" s="693"/>
      <c r="L9" s="694" t="s">
        <v>392</v>
      </c>
      <c r="M9" s="695"/>
      <c r="N9" s="695"/>
      <c r="O9" s="695"/>
      <c r="P9" s="695"/>
      <c r="Q9" s="696"/>
      <c r="R9" s="710"/>
      <c r="S9" s="710"/>
      <c r="T9" s="710"/>
      <c r="U9" s="710"/>
      <c r="V9" s="710"/>
      <c r="W9" s="711"/>
      <c r="AK9" s="173"/>
    </row>
    <row r="10" spans="1:37" ht="60" customHeight="1" thickBot="1">
      <c r="A10" s="624"/>
      <c r="B10" s="145" t="s">
        <v>346</v>
      </c>
      <c r="C10" s="700" t="s">
        <v>353</v>
      </c>
      <c r="D10" s="701"/>
      <c r="E10" s="146" t="s">
        <v>178</v>
      </c>
      <c r="F10" s="147" t="s">
        <v>354</v>
      </c>
      <c r="G10" s="702" t="s">
        <v>355</v>
      </c>
      <c r="H10" s="703"/>
      <c r="I10" s="703"/>
      <c r="J10" s="703"/>
      <c r="K10" s="703"/>
      <c r="L10" s="703"/>
      <c r="M10" s="704"/>
      <c r="N10" s="705" t="s">
        <v>356</v>
      </c>
      <c r="O10" s="706"/>
      <c r="P10" s="706"/>
      <c r="Q10" s="706"/>
      <c r="R10" s="706"/>
      <c r="S10" s="706" t="s">
        <v>357</v>
      </c>
      <c r="T10" s="706"/>
      <c r="U10" s="706"/>
      <c r="V10" s="706"/>
      <c r="W10" s="707"/>
      <c r="AK10" s="173"/>
    </row>
    <row r="11" spans="1:37" ht="60" customHeight="1" thickBot="1">
      <c r="A11" s="624"/>
      <c r="B11" s="118">
        <v>1</v>
      </c>
      <c r="C11" s="637" t="s">
        <v>358</v>
      </c>
      <c r="D11" s="638"/>
      <c r="E11" s="119" t="s">
        <v>359</v>
      </c>
      <c r="F11" s="120">
        <v>1</v>
      </c>
      <c r="G11" s="115" t="s">
        <v>360</v>
      </c>
      <c r="H11" s="626" t="s">
        <v>27</v>
      </c>
      <c r="I11" s="639"/>
      <c r="J11" s="626" t="s">
        <v>28</v>
      </c>
      <c r="K11" s="627"/>
      <c r="L11" s="627"/>
      <c r="M11" s="117" t="s">
        <v>361</v>
      </c>
      <c r="N11" s="633"/>
      <c r="O11" s="634"/>
      <c r="P11" s="634"/>
      <c r="Q11" s="634"/>
      <c r="R11" s="634"/>
      <c r="S11" s="634"/>
      <c r="T11" s="634"/>
      <c r="U11" s="634"/>
      <c r="V11" s="634"/>
      <c r="W11" s="636"/>
      <c r="AK11" s="173"/>
    </row>
    <row r="12" spans="1:37" ht="60" customHeight="1" thickBot="1">
      <c r="A12" s="624"/>
      <c r="B12" s="121">
        <v>2</v>
      </c>
      <c r="C12" s="615" t="s">
        <v>362</v>
      </c>
      <c r="D12" s="616"/>
      <c r="E12" s="122" t="s">
        <v>363</v>
      </c>
      <c r="F12" s="123">
        <v>1</v>
      </c>
      <c r="G12" s="124">
        <v>0</v>
      </c>
      <c r="H12" s="171">
        <v>45275</v>
      </c>
      <c r="I12" s="163"/>
      <c r="J12" s="642" t="s">
        <v>364</v>
      </c>
      <c r="K12" s="642"/>
      <c r="L12" s="640"/>
      <c r="M12" s="117" t="s">
        <v>361</v>
      </c>
      <c r="N12" s="620" t="s">
        <v>365</v>
      </c>
      <c r="O12" s="621"/>
      <c r="P12" s="621"/>
      <c r="Q12" s="621"/>
      <c r="R12" s="621"/>
      <c r="S12" s="643" t="s">
        <v>366</v>
      </c>
      <c r="T12" s="644"/>
      <c r="U12" s="643"/>
      <c r="V12" s="643"/>
      <c r="W12" s="645"/>
    </row>
    <row r="13" spans="1:37" ht="60" customHeight="1">
      <c r="A13" s="624"/>
      <c r="B13" s="121">
        <v>3</v>
      </c>
      <c r="C13" s="615"/>
      <c r="D13" s="616"/>
      <c r="E13" s="164"/>
      <c r="F13" s="123"/>
      <c r="G13" s="126"/>
      <c r="H13" s="617"/>
      <c r="I13" s="618"/>
      <c r="J13" s="619"/>
      <c r="K13" s="619"/>
      <c r="L13" s="617"/>
      <c r="M13" s="165"/>
      <c r="N13" s="620" t="s">
        <v>368</v>
      </c>
      <c r="O13" s="621"/>
      <c r="P13" s="621"/>
      <c r="Q13" s="621"/>
      <c r="R13" s="622"/>
      <c r="S13" s="600" t="s">
        <v>369</v>
      </c>
      <c r="T13" s="601"/>
      <c r="U13" s="600"/>
      <c r="V13" s="600"/>
      <c r="W13" s="602"/>
    </row>
    <row r="14" spans="1:37" ht="60" customHeight="1">
      <c r="A14" s="624"/>
      <c r="B14" s="121">
        <v>4</v>
      </c>
      <c r="C14" s="615"/>
      <c r="D14" s="616"/>
      <c r="E14" s="164"/>
      <c r="F14" s="128"/>
      <c r="G14" s="129"/>
      <c r="H14" s="617"/>
      <c r="I14" s="618"/>
      <c r="J14" s="619"/>
      <c r="K14" s="619"/>
      <c r="L14" s="617"/>
      <c r="M14" s="165"/>
      <c r="N14" s="620" t="s">
        <v>370</v>
      </c>
      <c r="O14" s="621"/>
      <c r="P14" s="621"/>
      <c r="Q14" s="621"/>
      <c r="R14" s="622"/>
      <c r="S14" s="603"/>
      <c r="T14" s="603"/>
      <c r="U14" s="603"/>
      <c r="V14" s="603"/>
      <c r="W14" s="604"/>
    </row>
    <row r="15" spans="1:37" ht="60" customHeight="1" thickBot="1">
      <c r="A15" s="625"/>
      <c r="B15" s="130">
        <v>5</v>
      </c>
      <c r="C15" s="605"/>
      <c r="D15" s="606"/>
      <c r="E15" s="166"/>
      <c r="F15" s="132"/>
      <c r="G15" s="133"/>
      <c r="H15" s="607"/>
      <c r="I15" s="608"/>
      <c r="J15" s="605"/>
      <c r="K15" s="606"/>
      <c r="L15" s="609"/>
      <c r="M15" s="167"/>
      <c r="N15" s="610" t="s">
        <v>371</v>
      </c>
      <c r="O15" s="611"/>
      <c r="P15" s="611"/>
      <c r="Q15" s="611"/>
      <c r="R15" s="612"/>
      <c r="S15" s="613"/>
      <c r="T15" s="613"/>
      <c r="U15" s="613"/>
      <c r="V15" s="613"/>
      <c r="W15" s="614"/>
    </row>
    <row r="16" spans="1:37" s="137" customFormat="1" ht="80.099999999999994" customHeight="1" thickBot="1">
      <c r="A16" s="586" t="s">
        <v>394</v>
      </c>
      <c r="B16" s="587"/>
      <c r="C16" s="587"/>
      <c r="D16" s="587"/>
      <c r="E16" s="587"/>
      <c r="F16" s="587"/>
      <c r="G16" s="588"/>
      <c r="H16" s="589" t="s">
        <v>373</v>
      </c>
      <c r="I16" s="590"/>
      <c r="J16" s="590"/>
      <c r="K16" s="590"/>
      <c r="L16" s="590"/>
      <c r="M16" s="590"/>
      <c r="N16" s="591"/>
      <c r="O16" s="592" t="s">
        <v>374</v>
      </c>
      <c r="P16" s="575"/>
      <c r="Q16" s="575"/>
      <c r="R16" s="575"/>
      <c r="S16" s="168"/>
      <c r="T16" s="168"/>
      <c r="U16" s="168"/>
      <c r="V16" s="168"/>
      <c r="W16" s="136"/>
    </row>
    <row r="17" spans="1:23" s="137" customFormat="1" ht="80.099999999999994" customHeight="1" thickBot="1">
      <c r="A17" s="593" t="s">
        <v>375</v>
      </c>
      <c r="B17" s="594"/>
      <c r="C17" s="594"/>
      <c r="D17" s="594"/>
      <c r="E17" s="594"/>
      <c r="F17" s="594"/>
      <c r="G17" s="595"/>
      <c r="H17" s="596" t="s">
        <v>376</v>
      </c>
      <c r="I17" s="597"/>
      <c r="J17" s="597"/>
      <c r="K17" s="597"/>
      <c r="L17" s="597"/>
      <c r="M17" s="597"/>
      <c r="N17" s="169"/>
      <c r="O17" s="598" t="s">
        <v>377</v>
      </c>
      <c r="P17" s="599"/>
      <c r="Q17" s="599"/>
      <c r="R17" s="599"/>
      <c r="S17" s="575" t="s">
        <v>268</v>
      </c>
      <c r="T17" s="575"/>
      <c r="U17" s="170"/>
      <c r="V17" s="170"/>
      <c r="W17" s="140"/>
    </row>
    <row r="18" spans="1:23">
      <c r="F18" s="141"/>
      <c r="G18" s="141"/>
      <c r="H18" s="141"/>
      <c r="I18" s="141"/>
      <c r="J18" s="141"/>
      <c r="K18" s="141"/>
      <c r="L18" s="141"/>
      <c r="M18" s="141"/>
      <c r="S18" s="113"/>
    </row>
    <row r="19" spans="1:23" ht="25.5" customHeight="1">
      <c r="A19" s="142"/>
      <c r="F19" s="141"/>
      <c r="G19" s="141"/>
      <c r="H19" s="141"/>
      <c r="I19" s="141"/>
      <c r="J19" s="141"/>
      <c r="K19" s="141"/>
      <c r="L19" s="141"/>
      <c r="M19" s="141"/>
      <c r="S19" s="113"/>
    </row>
    <row r="20" spans="1:23">
      <c r="F20" s="141"/>
      <c r="G20" s="141"/>
      <c r="H20" s="141"/>
      <c r="I20" s="141"/>
      <c r="J20" s="141"/>
      <c r="K20" s="141"/>
      <c r="L20" s="141"/>
      <c r="M20" s="141"/>
      <c r="N20" s="143"/>
      <c r="O20" s="141"/>
      <c r="P20" s="141"/>
      <c r="Q20" s="141"/>
      <c r="R20" s="141"/>
      <c r="S20" s="144"/>
      <c r="T20" s="141"/>
      <c r="U20" s="141"/>
      <c r="V20" s="141"/>
      <c r="W20" s="141"/>
    </row>
  </sheetData>
  <mergeCells count="70">
    <mergeCell ref="A17:G17"/>
    <mergeCell ref="H17:M17"/>
    <mergeCell ref="O17:R17"/>
    <mergeCell ref="S17:T17"/>
    <mergeCell ref="C15:D15"/>
    <mergeCell ref="H15:I15"/>
    <mergeCell ref="J15:L15"/>
    <mergeCell ref="N15:R15"/>
    <mergeCell ref="S15:W15"/>
    <mergeCell ref="A16:G16"/>
    <mergeCell ref="H16:N16"/>
    <mergeCell ref="O16:R16"/>
    <mergeCell ref="A10:A15"/>
    <mergeCell ref="C13:D13"/>
    <mergeCell ref="H13:I13"/>
    <mergeCell ref="J13:L13"/>
    <mergeCell ref="N13:R13"/>
    <mergeCell ref="S13:W13"/>
    <mergeCell ref="C14:D14"/>
    <mergeCell ref="H14:I14"/>
    <mergeCell ref="J14:L14"/>
    <mergeCell ref="N14:R14"/>
    <mergeCell ref="S14:W14"/>
    <mergeCell ref="S12:W12"/>
    <mergeCell ref="B9:F9"/>
    <mergeCell ref="G9:K9"/>
    <mergeCell ref="L9:Q9"/>
    <mergeCell ref="R9:W9"/>
    <mergeCell ref="C10:D10"/>
    <mergeCell ref="G10:M10"/>
    <mergeCell ref="N10:R11"/>
    <mergeCell ref="S10:W11"/>
    <mergeCell ref="C11:D11"/>
    <mergeCell ref="H11:I11"/>
    <mergeCell ref="J11:L11"/>
    <mergeCell ref="C12:D12"/>
    <mergeCell ref="J12:L12"/>
    <mergeCell ref="N12:R12"/>
    <mergeCell ref="B7:F7"/>
    <mergeCell ref="G7:K7"/>
    <mergeCell ref="L7:Q7"/>
    <mergeCell ref="R7:W7"/>
    <mergeCell ref="B8:F8"/>
    <mergeCell ref="G8:K8"/>
    <mergeCell ref="L8:Q8"/>
    <mergeCell ref="R8:W8"/>
    <mergeCell ref="A5:B6"/>
    <mergeCell ref="C5:G6"/>
    <mergeCell ref="O5:P5"/>
    <mergeCell ref="Q5:S5"/>
    <mergeCell ref="T5:W5"/>
    <mergeCell ref="O6:P6"/>
    <mergeCell ref="Q6:S6"/>
    <mergeCell ref="T6:W6"/>
    <mergeCell ref="T2:W2"/>
    <mergeCell ref="A3:B3"/>
    <mergeCell ref="C3:G3"/>
    <mergeCell ref="O3:P3"/>
    <mergeCell ref="Q3:S3"/>
    <mergeCell ref="A2:B2"/>
    <mergeCell ref="C2:G2"/>
    <mergeCell ref="H2:N6"/>
    <mergeCell ref="O2:P2"/>
    <mergeCell ref="Q2:S2"/>
    <mergeCell ref="T3:W3"/>
    <mergeCell ref="A4:B4"/>
    <mergeCell ref="C4:G4"/>
    <mergeCell ref="O4:P4"/>
    <mergeCell ref="Q4:S4"/>
    <mergeCell ref="T4:W4"/>
  </mergeCells>
  <hyperlinks>
    <hyperlink ref="T6:W6" location="'Process Flow'!Print_Titles" display="'Process Flow'!Print_Titles" xr:uid="{605819FE-C079-4E02-BFCB-B8D80E769E73}"/>
  </hyperlinks>
  <pageMargins left="0.7" right="0.7" top="0.75" bottom="0.75" header="0.3" footer="0.3"/>
  <pageSetup paperSize="9" scale="20"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6C072-CE21-48C0-ABEE-CFDC06ADE48F}">
  <sheetPr>
    <tabColor theme="5" tint="0.79998168889431442"/>
    <pageSetUpPr fitToPage="1"/>
  </sheetPr>
  <dimension ref="A1:W20"/>
  <sheetViews>
    <sheetView view="pageBreakPreview" topLeftCell="A4" zoomScale="25" zoomScaleNormal="10" zoomScaleSheetLayoutView="25" workbookViewId="0">
      <selection activeCell="A16" sqref="A16:XFD17"/>
    </sheetView>
  </sheetViews>
  <sheetFormatPr defaultColWidth="9.140625" defaultRowHeight="15"/>
  <cols>
    <col min="1" max="1" width="18" style="113" customWidth="1"/>
    <col min="2" max="2" width="20.42578125" style="113" customWidth="1"/>
    <col min="3" max="3" width="26.7109375" style="113" customWidth="1"/>
    <col min="4" max="4" width="30.42578125" style="113" customWidth="1"/>
    <col min="5" max="5" width="15.7109375" style="113" customWidth="1"/>
    <col min="6" max="6" width="28.140625" style="113" customWidth="1"/>
    <col min="7" max="7" width="15.7109375" style="113" customWidth="1"/>
    <col min="8" max="8" width="28" style="113" customWidth="1"/>
    <col min="9" max="9" width="12" style="113" customWidth="1"/>
    <col min="10" max="10" width="15.7109375" style="113" customWidth="1"/>
    <col min="11" max="11" width="24.85546875" style="113" customWidth="1"/>
    <col min="12" max="12" width="12.5703125" style="113" customWidth="1"/>
    <col min="13" max="13" width="21.7109375" style="113" customWidth="1"/>
    <col min="14" max="14" width="15.7109375" style="113" customWidth="1"/>
    <col min="15" max="15" width="17.5703125" style="113" customWidth="1"/>
    <col min="16" max="16" width="15.7109375" style="113" customWidth="1"/>
    <col min="17" max="17" width="24.28515625" style="113" customWidth="1"/>
    <col min="18" max="18" width="17.85546875" style="113" customWidth="1"/>
    <col min="19" max="19" width="66" style="109" customWidth="1"/>
    <col min="20" max="22" width="17.85546875" style="113" customWidth="1"/>
    <col min="23" max="23" width="161.28515625" style="113" customWidth="1"/>
    <col min="24" max="24" width="10.42578125" style="113" bestFit="1" customWidth="1"/>
    <col min="25" max="16384" width="9.140625" style="113"/>
  </cols>
  <sheetData>
    <row r="1" spans="1:23" ht="180.75" customHeight="1" thickBot="1"/>
    <row r="2" spans="1:23" s="109" customFormat="1" ht="72.75" customHeight="1">
      <c r="A2" s="675" t="s">
        <v>172</v>
      </c>
      <c r="B2" s="676"/>
      <c r="C2" s="687" t="s">
        <v>415</v>
      </c>
      <c r="D2" s="688"/>
      <c r="E2" s="688"/>
      <c r="F2" s="688"/>
      <c r="G2" s="689"/>
      <c r="H2" s="680"/>
      <c r="I2" s="680"/>
      <c r="J2" s="680"/>
      <c r="K2" s="680"/>
      <c r="L2" s="680"/>
      <c r="M2" s="680"/>
      <c r="N2" s="680"/>
      <c r="O2" s="683" t="s">
        <v>333</v>
      </c>
      <c r="P2" s="676"/>
      <c r="Q2" s="687" t="s">
        <v>417</v>
      </c>
      <c r="R2" s="688"/>
      <c r="S2" s="689"/>
      <c r="T2" s="668" t="s">
        <v>334</v>
      </c>
      <c r="U2" s="669"/>
      <c r="V2" s="669"/>
      <c r="W2" s="670"/>
    </row>
    <row r="3" spans="1:23" s="109" customFormat="1" ht="72.75" customHeight="1">
      <c r="A3" s="650" t="s">
        <v>335</v>
      </c>
      <c r="B3" s="651"/>
      <c r="C3" s="687" t="s">
        <v>416</v>
      </c>
      <c r="D3" s="688"/>
      <c r="E3" s="688"/>
      <c r="F3" s="688"/>
      <c r="G3" s="689"/>
      <c r="H3" s="681"/>
      <c r="I3" s="681"/>
      <c r="J3" s="681"/>
      <c r="K3" s="681"/>
      <c r="L3" s="681"/>
      <c r="M3" s="681"/>
      <c r="N3" s="681"/>
      <c r="O3" s="651" t="s">
        <v>336</v>
      </c>
      <c r="P3" s="651"/>
      <c r="Q3" s="712">
        <v>45275</v>
      </c>
      <c r="R3" s="688"/>
      <c r="S3" s="688"/>
      <c r="T3" s="662" t="s">
        <v>337</v>
      </c>
      <c r="U3" s="662"/>
      <c r="V3" s="662"/>
      <c r="W3" s="663"/>
    </row>
    <row r="4" spans="1:23" s="109" customFormat="1" ht="72.75" customHeight="1">
      <c r="A4" s="650" t="s">
        <v>181</v>
      </c>
      <c r="B4" s="651"/>
      <c r="C4" s="687" t="s">
        <v>388</v>
      </c>
      <c r="D4" s="688"/>
      <c r="E4" s="688"/>
      <c r="F4" s="688"/>
      <c r="G4" s="689"/>
      <c r="H4" s="681"/>
      <c r="I4" s="681"/>
      <c r="J4" s="681"/>
      <c r="K4" s="681"/>
      <c r="L4" s="681"/>
      <c r="M4" s="681"/>
      <c r="N4" s="681"/>
      <c r="O4" s="651" t="s">
        <v>339</v>
      </c>
      <c r="P4" s="660"/>
      <c r="Q4" s="690">
        <v>0</v>
      </c>
      <c r="R4" s="690"/>
      <c r="S4" s="690"/>
      <c r="T4" s="662" t="s">
        <v>340</v>
      </c>
      <c r="U4" s="662"/>
      <c r="V4" s="662"/>
      <c r="W4" s="663"/>
    </row>
    <row r="5" spans="1:23" s="109" customFormat="1" ht="72.75" customHeight="1">
      <c r="A5" s="650" t="s">
        <v>341</v>
      </c>
      <c r="B5" s="651"/>
      <c r="C5" s="654" t="s">
        <v>389</v>
      </c>
      <c r="D5" s="655"/>
      <c r="E5" s="655"/>
      <c r="F5" s="655"/>
      <c r="G5" s="656"/>
      <c r="H5" s="681"/>
      <c r="I5" s="681"/>
      <c r="J5" s="681"/>
      <c r="K5" s="681"/>
      <c r="L5" s="681"/>
      <c r="M5" s="681"/>
      <c r="N5" s="681"/>
      <c r="O5" s="651" t="s">
        <v>342</v>
      </c>
      <c r="P5" s="660"/>
      <c r="Q5" s="661">
        <v>0</v>
      </c>
      <c r="R5" s="661"/>
      <c r="S5" s="661"/>
      <c r="T5" s="662" t="s">
        <v>343</v>
      </c>
      <c r="U5" s="662"/>
      <c r="V5" s="662"/>
      <c r="W5" s="663"/>
    </row>
    <row r="6" spans="1:23" s="109" customFormat="1" ht="16.5" customHeight="1" thickBot="1">
      <c r="A6" s="652"/>
      <c r="B6" s="653"/>
      <c r="C6" s="657"/>
      <c r="D6" s="658"/>
      <c r="E6" s="658"/>
      <c r="F6" s="658"/>
      <c r="G6" s="659"/>
      <c r="H6" s="682"/>
      <c r="I6" s="682"/>
      <c r="J6" s="682"/>
      <c r="K6" s="682"/>
      <c r="L6" s="682"/>
      <c r="M6" s="682"/>
      <c r="N6" s="682"/>
      <c r="O6" s="664"/>
      <c r="P6" s="664"/>
      <c r="Q6" s="661" t="s">
        <v>344</v>
      </c>
      <c r="R6" s="661"/>
      <c r="S6" s="661"/>
      <c r="T6" s="665" t="s">
        <v>345</v>
      </c>
      <c r="U6" s="666"/>
      <c r="V6" s="666"/>
      <c r="W6" s="667"/>
    </row>
    <row r="7" spans="1:23" s="111" customFormat="1" ht="75" customHeight="1" thickBot="1">
      <c r="A7" s="110" t="s">
        <v>346</v>
      </c>
      <c r="B7" s="579" t="s">
        <v>347</v>
      </c>
      <c r="C7" s="579"/>
      <c r="D7" s="579"/>
      <c r="E7" s="579"/>
      <c r="F7" s="579"/>
      <c r="G7" s="579" t="s">
        <v>348</v>
      </c>
      <c r="H7" s="579"/>
      <c r="I7" s="579"/>
      <c r="J7" s="579"/>
      <c r="K7" s="579"/>
      <c r="L7" s="579" t="s">
        <v>7</v>
      </c>
      <c r="M7" s="579"/>
      <c r="N7" s="579"/>
      <c r="O7" s="579"/>
      <c r="P7" s="579"/>
      <c r="Q7" s="579"/>
      <c r="R7" s="708" t="s">
        <v>349</v>
      </c>
      <c r="S7" s="708"/>
      <c r="T7" s="708"/>
      <c r="U7" s="708"/>
      <c r="V7" s="708"/>
      <c r="W7" s="709"/>
    </row>
    <row r="8" spans="1:23" ht="409.6" customHeight="1" thickBot="1">
      <c r="A8" s="112">
        <v>1</v>
      </c>
      <c r="B8" s="691" t="s">
        <v>426</v>
      </c>
      <c r="C8" s="692"/>
      <c r="D8" s="692"/>
      <c r="E8" s="692"/>
      <c r="F8" s="693"/>
      <c r="G8" s="691" t="s">
        <v>390</v>
      </c>
      <c r="H8" s="692"/>
      <c r="I8" s="692"/>
      <c r="J8" s="692"/>
      <c r="K8" s="693"/>
      <c r="L8" s="694" t="s">
        <v>393</v>
      </c>
      <c r="M8" s="695"/>
      <c r="N8" s="695"/>
      <c r="O8" s="695"/>
      <c r="P8" s="695"/>
      <c r="Q8" s="696"/>
      <c r="R8" s="710"/>
      <c r="S8" s="710"/>
      <c r="T8" s="710"/>
      <c r="U8" s="710"/>
      <c r="V8" s="710"/>
      <c r="W8" s="711"/>
    </row>
    <row r="9" spans="1:23" ht="409.6" customHeight="1" thickBot="1">
      <c r="A9" s="114">
        <v>2</v>
      </c>
      <c r="B9" s="691" t="s">
        <v>427</v>
      </c>
      <c r="C9" s="692"/>
      <c r="D9" s="692"/>
      <c r="E9" s="692"/>
      <c r="F9" s="693"/>
      <c r="G9" s="691" t="s">
        <v>390</v>
      </c>
      <c r="H9" s="692"/>
      <c r="I9" s="692"/>
      <c r="J9" s="692"/>
      <c r="K9" s="693"/>
      <c r="L9" s="694" t="s">
        <v>393</v>
      </c>
      <c r="M9" s="695"/>
      <c r="N9" s="695"/>
      <c r="O9" s="695"/>
      <c r="P9" s="695"/>
      <c r="Q9" s="696"/>
      <c r="R9" s="710"/>
      <c r="S9" s="710"/>
      <c r="T9" s="710"/>
      <c r="U9" s="710"/>
      <c r="V9" s="710"/>
      <c r="W9" s="711"/>
    </row>
    <row r="10" spans="1:23" ht="60" customHeight="1" thickBot="1">
      <c r="A10" s="624"/>
      <c r="B10" s="145" t="s">
        <v>346</v>
      </c>
      <c r="C10" s="700" t="s">
        <v>353</v>
      </c>
      <c r="D10" s="701"/>
      <c r="E10" s="146" t="s">
        <v>178</v>
      </c>
      <c r="F10" s="147" t="s">
        <v>354</v>
      </c>
      <c r="G10" s="702" t="s">
        <v>355</v>
      </c>
      <c r="H10" s="703"/>
      <c r="I10" s="703"/>
      <c r="J10" s="703"/>
      <c r="K10" s="703"/>
      <c r="L10" s="703"/>
      <c r="M10" s="704"/>
      <c r="N10" s="705" t="s">
        <v>356</v>
      </c>
      <c r="O10" s="706"/>
      <c r="P10" s="706"/>
      <c r="Q10" s="706"/>
      <c r="R10" s="706"/>
      <c r="S10" s="706" t="s">
        <v>357</v>
      </c>
      <c r="T10" s="706"/>
      <c r="U10" s="706"/>
      <c r="V10" s="706"/>
      <c r="W10" s="707"/>
    </row>
    <row r="11" spans="1:23" ht="60" customHeight="1" thickBot="1">
      <c r="A11" s="624"/>
      <c r="B11" s="118">
        <v>1</v>
      </c>
      <c r="C11" s="637" t="s">
        <v>358</v>
      </c>
      <c r="D11" s="638"/>
      <c r="E11" s="119" t="s">
        <v>359</v>
      </c>
      <c r="F11" s="120">
        <v>1</v>
      </c>
      <c r="G11" s="115" t="s">
        <v>360</v>
      </c>
      <c r="H11" s="626" t="s">
        <v>27</v>
      </c>
      <c r="I11" s="639"/>
      <c r="J11" s="626" t="s">
        <v>28</v>
      </c>
      <c r="K11" s="627"/>
      <c r="L11" s="627"/>
      <c r="M11" s="117" t="s">
        <v>361</v>
      </c>
      <c r="N11" s="633"/>
      <c r="O11" s="634"/>
      <c r="P11" s="634"/>
      <c r="Q11" s="634"/>
      <c r="R11" s="634"/>
      <c r="S11" s="634"/>
      <c r="T11" s="634"/>
      <c r="U11" s="634"/>
      <c r="V11" s="634"/>
      <c r="W11" s="636"/>
    </row>
    <row r="12" spans="1:23" ht="60" customHeight="1" thickBot="1">
      <c r="A12" s="624"/>
      <c r="B12" s="121">
        <v>2</v>
      </c>
      <c r="C12" s="615" t="s">
        <v>362</v>
      </c>
      <c r="D12" s="616"/>
      <c r="E12" s="122" t="s">
        <v>363</v>
      </c>
      <c r="F12" s="123">
        <v>1</v>
      </c>
      <c r="G12" s="124">
        <v>0</v>
      </c>
      <c r="H12" s="171">
        <v>45275</v>
      </c>
      <c r="I12" s="163"/>
      <c r="J12" s="642" t="s">
        <v>364</v>
      </c>
      <c r="K12" s="642"/>
      <c r="L12" s="640"/>
      <c r="M12" s="117" t="s">
        <v>361</v>
      </c>
      <c r="N12" s="620" t="s">
        <v>365</v>
      </c>
      <c r="O12" s="621"/>
      <c r="P12" s="621"/>
      <c r="Q12" s="621"/>
      <c r="R12" s="621"/>
      <c r="S12" s="643" t="s">
        <v>366</v>
      </c>
      <c r="T12" s="644"/>
      <c r="U12" s="643"/>
      <c r="V12" s="643"/>
      <c r="W12" s="645"/>
    </row>
    <row r="13" spans="1:23" ht="60" customHeight="1">
      <c r="A13" s="624"/>
      <c r="B13" s="121">
        <v>3</v>
      </c>
      <c r="C13" s="615"/>
      <c r="D13" s="616"/>
      <c r="E13" s="164"/>
      <c r="F13" s="123"/>
      <c r="G13" s="126"/>
      <c r="H13" s="617"/>
      <c r="I13" s="618"/>
      <c r="J13" s="619"/>
      <c r="K13" s="619"/>
      <c r="L13" s="617"/>
      <c r="M13" s="165"/>
      <c r="N13" s="620" t="s">
        <v>368</v>
      </c>
      <c r="O13" s="621"/>
      <c r="P13" s="621"/>
      <c r="Q13" s="621"/>
      <c r="R13" s="622"/>
      <c r="S13" s="600" t="s">
        <v>369</v>
      </c>
      <c r="T13" s="601"/>
      <c r="U13" s="600"/>
      <c r="V13" s="600"/>
      <c r="W13" s="602"/>
    </row>
    <row r="14" spans="1:23" ht="60" customHeight="1">
      <c r="A14" s="624"/>
      <c r="B14" s="121">
        <v>4</v>
      </c>
      <c r="C14" s="615"/>
      <c r="D14" s="616"/>
      <c r="E14" s="164"/>
      <c r="F14" s="128"/>
      <c r="G14" s="129"/>
      <c r="H14" s="617"/>
      <c r="I14" s="618"/>
      <c r="J14" s="619"/>
      <c r="K14" s="619"/>
      <c r="L14" s="617"/>
      <c r="M14" s="165"/>
      <c r="N14" s="620" t="s">
        <v>370</v>
      </c>
      <c r="O14" s="621"/>
      <c r="P14" s="621"/>
      <c r="Q14" s="621"/>
      <c r="R14" s="622"/>
      <c r="S14" s="603"/>
      <c r="T14" s="603"/>
      <c r="U14" s="603"/>
      <c r="V14" s="603"/>
      <c r="W14" s="604"/>
    </row>
    <row r="15" spans="1:23" ht="60" customHeight="1" thickBot="1">
      <c r="A15" s="625"/>
      <c r="B15" s="130">
        <v>5</v>
      </c>
      <c r="C15" s="605"/>
      <c r="D15" s="606"/>
      <c r="E15" s="166"/>
      <c r="F15" s="132"/>
      <c r="G15" s="133"/>
      <c r="H15" s="607"/>
      <c r="I15" s="608"/>
      <c r="J15" s="605"/>
      <c r="K15" s="606"/>
      <c r="L15" s="609"/>
      <c r="M15" s="167"/>
      <c r="N15" s="610" t="s">
        <v>371</v>
      </c>
      <c r="O15" s="611"/>
      <c r="P15" s="611"/>
      <c r="Q15" s="611"/>
      <c r="R15" s="612"/>
      <c r="S15" s="613"/>
      <c r="T15" s="613"/>
      <c r="U15" s="613"/>
      <c r="V15" s="613"/>
      <c r="W15" s="614"/>
    </row>
    <row r="16" spans="1:23" s="137" customFormat="1" ht="80.099999999999994" customHeight="1" thickBot="1">
      <c r="A16" s="586" t="s">
        <v>394</v>
      </c>
      <c r="B16" s="587"/>
      <c r="C16" s="587"/>
      <c r="D16" s="587"/>
      <c r="E16" s="587"/>
      <c r="F16" s="587"/>
      <c r="G16" s="588"/>
      <c r="H16" s="589" t="s">
        <v>373</v>
      </c>
      <c r="I16" s="590"/>
      <c r="J16" s="590"/>
      <c r="K16" s="590"/>
      <c r="L16" s="590"/>
      <c r="M16" s="590"/>
      <c r="N16" s="591"/>
      <c r="O16" s="592" t="s">
        <v>374</v>
      </c>
      <c r="P16" s="575"/>
      <c r="Q16" s="575"/>
      <c r="R16" s="575"/>
      <c r="S16" s="168"/>
      <c r="T16" s="168"/>
      <c r="U16" s="168"/>
      <c r="V16" s="168"/>
      <c r="W16" s="136"/>
    </row>
    <row r="17" spans="1:23" s="137" customFormat="1" ht="80.099999999999994" customHeight="1" thickBot="1">
      <c r="A17" s="593" t="s">
        <v>375</v>
      </c>
      <c r="B17" s="594"/>
      <c r="C17" s="594"/>
      <c r="D17" s="594"/>
      <c r="E17" s="594"/>
      <c r="F17" s="594"/>
      <c r="G17" s="595"/>
      <c r="H17" s="596" t="s">
        <v>376</v>
      </c>
      <c r="I17" s="597"/>
      <c r="J17" s="597"/>
      <c r="K17" s="597"/>
      <c r="L17" s="597"/>
      <c r="M17" s="597"/>
      <c r="N17" s="169"/>
      <c r="O17" s="598" t="s">
        <v>377</v>
      </c>
      <c r="P17" s="599"/>
      <c r="Q17" s="599"/>
      <c r="R17" s="599"/>
      <c r="S17" s="575" t="s">
        <v>268</v>
      </c>
      <c r="T17" s="575"/>
      <c r="U17" s="170"/>
      <c r="V17" s="170"/>
      <c r="W17" s="140"/>
    </row>
    <row r="18" spans="1:23">
      <c r="F18" s="141"/>
      <c r="G18" s="141"/>
      <c r="H18" s="141"/>
      <c r="I18" s="141"/>
      <c r="J18" s="141"/>
      <c r="K18" s="141"/>
      <c r="L18" s="141"/>
      <c r="M18" s="141"/>
      <c r="S18" s="113"/>
    </row>
    <row r="19" spans="1:23" ht="25.5" customHeight="1">
      <c r="A19" s="142"/>
      <c r="F19" s="141"/>
      <c r="G19" s="141"/>
      <c r="H19" s="141"/>
      <c r="I19" s="141"/>
      <c r="J19" s="141"/>
      <c r="K19" s="141"/>
      <c r="L19" s="141"/>
      <c r="M19" s="141"/>
      <c r="S19" s="113"/>
    </row>
    <row r="20" spans="1:23">
      <c r="F20" s="141"/>
      <c r="G20" s="141"/>
      <c r="H20" s="141"/>
      <c r="I20" s="141"/>
      <c r="J20" s="141"/>
      <c r="K20" s="141"/>
      <c r="L20" s="141"/>
      <c r="M20" s="141"/>
      <c r="N20" s="143"/>
      <c r="O20" s="141"/>
      <c r="P20" s="141"/>
      <c r="Q20" s="141"/>
      <c r="R20" s="141"/>
      <c r="S20" s="144"/>
      <c r="T20" s="141"/>
      <c r="U20" s="141"/>
      <c r="V20" s="141"/>
      <c r="W20" s="141"/>
    </row>
  </sheetData>
  <mergeCells count="70">
    <mergeCell ref="A17:G17"/>
    <mergeCell ref="H17:M17"/>
    <mergeCell ref="O17:R17"/>
    <mergeCell ref="S17:T17"/>
    <mergeCell ref="C15:D15"/>
    <mergeCell ref="H15:I15"/>
    <mergeCell ref="J15:L15"/>
    <mergeCell ref="N15:R15"/>
    <mergeCell ref="S15:W15"/>
    <mergeCell ref="A16:G16"/>
    <mergeCell ref="H16:N16"/>
    <mergeCell ref="O16:R16"/>
    <mergeCell ref="A10:A15"/>
    <mergeCell ref="C13:D13"/>
    <mergeCell ref="H13:I13"/>
    <mergeCell ref="J13:L13"/>
    <mergeCell ref="N13:R13"/>
    <mergeCell ref="S13:W13"/>
    <mergeCell ref="C14:D14"/>
    <mergeCell ref="H14:I14"/>
    <mergeCell ref="J14:L14"/>
    <mergeCell ref="N14:R14"/>
    <mergeCell ref="S14:W14"/>
    <mergeCell ref="S12:W12"/>
    <mergeCell ref="B9:F9"/>
    <mergeCell ref="G9:K9"/>
    <mergeCell ref="L9:Q9"/>
    <mergeCell ref="R9:W9"/>
    <mergeCell ref="C10:D10"/>
    <mergeCell ref="G10:M10"/>
    <mergeCell ref="N10:R11"/>
    <mergeCell ref="S10:W11"/>
    <mergeCell ref="C11:D11"/>
    <mergeCell ref="H11:I11"/>
    <mergeCell ref="J11:L11"/>
    <mergeCell ref="C12:D12"/>
    <mergeCell ref="J12:L12"/>
    <mergeCell ref="N12:R12"/>
    <mergeCell ref="B7:F7"/>
    <mergeCell ref="G7:K7"/>
    <mergeCell ref="L7:Q7"/>
    <mergeCell ref="R7:W7"/>
    <mergeCell ref="B8:F8"/>
    <mergeCell ref="G8:K8"/>
    <mergeCell ref="L8:Q8"/>
    <mergeCell ref="R8:W8"/>
    <mergeCell ref="A5:B6"/>
    <mergeCell ref="C5:G6"/>
    <mergeCell ref="O5:P5"/>
    <mergeCell ref="Q5:S5"/>
    <mergeCell ref="T5:W5"/>
    <mergeCell ref="O6:P6"/>
    <mergeCell ref="Q6:S6"/>
    <mergeCell ref="T6:W6"/>
    <mergeCell ref="T2:W2"/>
    <mergeCell ref="A3:B3"/>
    <mergeCell ref="C3:G3"/>
    <mergeCell ref="O3:P3"/>
    <mergeCell ref="Q3:S3"/>
    <mergeCell ref="A2:B2"/>
    <mergeCell ref="C2:G2"/>
    <mergeCell ref="H2:N6"/>
    <mergeCell ref="O2:P2"/>
    <mergeCell ref="Q2:S2"/>
    <mergeCell ref="T3:W3"/>
    <mergeCell ref="A4:B4"/>
    <mergeCell ref="C4:G4"/>
    <mergeCell ref="O4:P4"/>
    <mergeCell ref="Q4:S4"/>
    <mergeCell ref="T4:W4"/>
  </mergeCells>
  <hyperlinks>
    <hyperlink ref="T6:W6" location="'Process Flow'!Print_Titles" display="'Process Flow'!Print_Titles" xr:uid="{1B63C2B9-FD0A-48BD-8860-8C2715C062E8}"/>
  </hyperlinks>
  <pageMargins left="0.7" right="0.7" top="0.75" bottom="0.75" header="0.3" footer="0.3"/>
  <pageSetup paperSize="9" scale="20"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93A14-108B-4D3E-9D4C-DD3DB9E08C7C}">
  <sheetPr>
    <tabColor theme="5" tint="0.79998168889431442"/>
    <pageSetUpPr fitToPage="1"/>
  </sheetPr>
  <dimension ref="A1:W20"/>
  <sheetViews>
    <sheetView zoomScale="28" zoomScaleNormal="28" workbookViewId="0">
      <selection sqref="A1:XFD1"/>
    </sheetView>
  </sheetViews>
  <sheetFormatPr defaultColWidth="9.140625" defaultRowHeight="15"/>
  <cols>
    <col min="1" max="1" width="18" style="113" customWidth="1"/>
    <col min="2" max="2" width="20.42578125" style="113" customWidth="1"/>
    <col min="3" max="3" width="26.7109375" style="113" customWidth="1"/>
    <col min="4" max="4" width="30.42578125" style="113" customWidth="1"/>
    <col min="5" max="5" width="15.7109375" style="113" customWidth="1"/>
    <col min="6" max="6" width="28.140625" style="113" customWidth="1"/>
    <col min="7" max="7" width="15.7109375" style="113" customWidth="1"/>
    <col min="8" max="8" width="28" style="113" customWidth="1"/>
    <col min="9" max="9" width="12" style="113" customWidth="1"/>
    <col min="10" max="10" width="15.7109375" style="113" customWidth="1"/>
    <col min="11" max="11" width="24.85546875" style="113" customWidth="1"/>
    <col min="12" max="12" width="12.5703125" style="113" customWidth="1"/>
    <col min="13" max="13" width="21.7109375" style="113" customWidth="1"/>
    <col min="14" max="14" width="15.7109375" style="113" customWidth="1"/>
    <col min="15" max="15" width="17.5703125" style="113" customWidth="1"/>
    <col min="16" max="16" width="15.7109375" style="113" customWidth="1"/>
    <col min="17" max="17" width="24.28515625" style="113" customWidth="1"/>
    <col min="18" max="18" width="17.85546875" style="113" customWidth="1"/>
    <col min="19" max="19" width="66" style="109" customWidth="1"/>
    <col min="20" max="22" width="17.85546875" style="113" customWidth="1"/>
    <col min="23" max="23" width="161.28515625" style="113" customWidth="1"/>
    <col min="24" max="24" width="10.42578125" style="113" bestFit="1" customWidth="1"/>
    <col min="25" max="16384" width="9.140625" style="113"/>
  </cols>
  <sheetData>
    <row r="1" spans="1:23" ht="171" customHeight="1" thickBot="1"/>
    <row r="2" spans="1:23" s="109" customFormat="1" ht="72.75" customHeight="1">
      <c r="A2" s="675" t="s">
        <v>172</v>
      </c>
      <c r="B2" s="676"/>
      <c r="C2" s="687" t="s">
        <v>418</v>
      </c>
      <c r="D2" s="688"/>
      <c r="E2" s="688"/>
      <c r="F2" s="688"/>
      <c r="G2" s="689"/>
      <c r="H2" s="680"/>
      <c r="I2" s="680"/>
      <c r="J2" s="680"/>
      <c r="K2" s="680"/>
      <c r="L2" s="680"/>
      <c r="M2" s="680"/>
      <c r="N2" s="680"/>
      <c r="O2" s="683" t="s">
        <v>333</v>
      </c>
      <c r="P2" s="676"/>
      <c r="Q2" s="687" t="s">
        <v>420</v>
      </c>
      <c r="R2" s="688"/>
      <c r="S2" s="689"/>
      <c r="T2" s="668" t="s">
        <v>334</v>
      </c>
      <c r="U2" s="669"/>
      <c r="V2" s="669"/>
      <c r="W2" s="670"/>
    </row>
    <row r="3" spans="1:23" s="109" customFormat="1" ht="72.75" customHeight="1">
      <c r="A3" s="650" t="s">
        <v>335</v>
      </c>
      <c r="B3" s="651"/>
      <c r="C3" s="687" t="s">
        <v>419</v>
      </c>
      <c r="D3" s="688"/>
      <c r="E3" s="688"/>
      <c r="F3" s="688"/>
      <c r="G3" s="689"/>
      <c r="H3" s="681"/>
      <c r="I3" s="681"/>
      <c r="J3" s="681"/>
      <c r="K3" s="681"/>
      <c r="L3" s="681"/>
      <c r="M3" s="681"/>
      <c r="N3" s="681"/>
      <c r="O3" s="651" t="s">
        <v>336</v>
      </c>
      <c r="P3" s="651"/>
      <c r="Q3" s="712">
        <v>45275</v>
      </c>
      <c r="R3" s="688"/>
      <c r="S3" s="688"/>
      <c r="T3" s="662" t="s">
        <v>337</v>
      </c>
      <c r="U3" s="662"/>
      <c r="V3" s="662"/>
      <c r="W3" s="663"/>
    </row>
    <row r="4" spans="1:23" s="109" customFormat="1" ht="72.75" customHeight="1">
      <c r="A4" s="650" t="s">
        <v>181</v>
      </c>
      <c r="B4" s="651"/>
      <c r="C4" s="687" t="s">
        <v>388</v>
      </c>
      <c r="D4" s="688"/>
      <c r="E4" s="688"/>
      <c r="F4" s="688"/>
      <c r="G4" s="689"/>
      <c r="H4" s="681"/>
      <c r="I4" s="681"/>
      <c r="J4" s="681"/>
      <c r="K4" s="681"/>
      <c r="L4" s="681"/>
      <c r="M4" s="681"/>
      <c r="N4" s="681"/>
      <c r="O4" s="651" t="s">
        <v>339</v>
      </c>
      <c r="P4" s="660"/>
      <c r="Q4" s="690">
        <v>0</v>
      </c>
      <c r="R4" s="690"/>
      <c r="S4" s="690"/>
      <c r="T4" s="662" t="s">
        <v>340</v>
      </c>
      <c r="U4" s="662"/>
      <c r="V4" s="662"/>
      <c r="W4" s="663"/>
    </row>
    <row r="5" spans="1:23" s="109" customFormat="1" ht="72.75" customHeight="1">
      <c r="A5" s="650" t="s">
        <v>341</v>
      </c>
      <c r="B5" s="651"/>
      <c r="C5" s="654" t="s">
        <v>389</v>
      </c>
      <c r="D5" s="655"/>
      <c r="E5" s="655"/>
      <c r="F5" s="655"/>
      <c r="G5" s="656"/>
      <c r="H5" s="681"/>
      <c r="I5" s="681"/>
      <c r="J5" s="681"/>
      <c r="K5" s="681"/>
      <c r="L5" s="681"/>
      <c r="M5" s="681"/>
      <c r="N5" s="681"/>
      <c r="O5" s="651" t="s">
        <v>342</v>
      </c>
      <c r="P5" s="660"/>
      <c r="Q5" s="661">
        <v>0</v>
      </c>
      <c r="R5" s="661"/>
      <c r="S5" s="661"/>
      <c r="T5" s="662" t="s">
        <v>343</v>
      </c>
      <c r="U5" s="662"/>
      <c r="V5" s="662"/>
      <c r="W5" s="663"/>
    </row>
    <row r="6" spans="1:23" s="109" customFormat="1" ht="16.5" customHeight="1" thickBot="1">
      <c r="A6" s="652"/>
      <c r="B6" s="653"/>
      <c r="C6" s="657"/>
      <c r="D6" s="658"/>
      <c r="E6" s="658"/>
      <c r="F6" s="658"/>
      <c r="G6" s="659"/>
      <c r="H6" s="682"/>
      <c r="I6" s="682"/>
      <c r="J6" s="682"/>
      <c r="K6" s="682"/>
      <c r="L6" s="682"/>
      <c r="M6" s="682"/>
      <c r="N6" s="682"/>
      <c r="O6" s="664"/>
      <c r="P6" s="664"/>
      <c r="Q6" s="661" t="s">
        <v>344</v>
      </c>
      <c r="R6" s="661"/>
      <c r="S6" s="661"/>
      <c r="T6" s="665" t="s">
        <v>345</v>
      </c>
      <c r="U6" s="666"/>
      <c r="V6" s="666"/>
      <c r="W6" s="667"/>
    </row>
    <row r="7" spans="1:23" s="111" customFormat="1" ht="75" customHeight="1" thickBot="1">
      <c r="A7" s="110" t="s">
        <v>346</v>
      </c>
      <c r="B7" s="579" t="s">
        <v>347</v>
      </c>
      <c r="C7" s="579"/>
      <c r="D7" s="579"/>
      <c r="E7" s="579"/>
      <c r="F7" s="579"/>
      <c r="G7" s="579" t="s">
        <v>348</v>
      </c>
      <c r="H7" s="579"/>
      <c r="I7" s="579"/>
      <c r="J7" s="579"/>
      <c r="K7" s="579"/>
      <c r="L7" s="579" t="s">
        <v>7</v>
      </c>
      <c r="M7" s="579"/>
      <c r="N7" s="579"/>
      <c r="O7" s="579"/>
      <c r="P7" s="579"/>
      <c r="Q7" s="579"/>
      <c r="R7" s="708" t="s">
        <v>349</v>
      </c>
      <c r="S7" s="708"/>
      <c r="T7" s="708"/>
      <c r="U7" s="708"/>
      <c r="V7" s="708"/>
      <c r="W7" s="709"/>
    </row>
    <row r="8" spans="1:23" ht="409.6" customHeight="1" thickBot="1">
      <c r="A8" s="112">
        <v>1</v>
      </c>
      <c r="B8" s="691" t="s">
        <v>428</v>
      </c>
      <c r="C8" s="692"/>
      <c r="D8" s="692"/>
      <c r="E8" s="692"/>
      <c r="F8" s="693"/>
      <c r="G8" s="691" t="s">
        <v>390</v>
      </c>
      <c r="H8" s="692"/>
      <c r="I8" s="692"/>
      <c r="J8" s="692"/>
      <c r="K8" s="693"/>
      <c r="L8" s="694" t="s">
        <v>393</v>
      </c>
      <c r="M8" s="695"/>
      <c r="N8" s="695"/>
      <c r="O8" s="695"/>
      <c r="P8" s="695"/>
      <c r="Q8" s="696"/>
      <c r="R8" s="710"/>
      <c r="S8" s="710"/>
      <c r="T8" s="710"/>
      <c r="U8" s="710"/>
      <c r="V8" s="710"/>
      <c r="W8" s="711"/>
    </row>
    <row r="9" spans="1:23" ht="409.6" customHeight="1" thickBot="1">
      <c r="A9" s="114">
        <v>2</v>
      </c>
      <c r="B9" s="691" t="s">
        <v>429</v>
      </c>
      <c r="C9" s="692"/>
      <c r="D9" s="692"/>
      <c r="E9" s="692"/>
      <c r="F9" s="693"/>
      <c r="G9" s="691" t="s">
        <v>391</v>
      </c>
      <c r="H9" s="692"/>
      <c r="I9" s="692"/>
      <c r="J9" s="692"/>
      <c r="K9" s="693"/>
      <c r="L9" s="694" t="s">
        <v>392</v>
      </c>
      <c r="M9" s="695"/>
      <c r="N9" s="695"/>
      <c r="O9" s="695"/>
      <c r="P9" s="695"/>
      <c r="Q9" s="696"/>
      <c r="R9" s="710"/>
      <c r="S9" s="710"/>
      <c r="T9" s="710"/>
      <c r="U9" s="710"/>
      <c r="V9" s="710"/>
      <c r="W9" s="711"/>
    </row>
    <row r="10" spans="1:23" ht="60" customHeight="1" thickBot="1">
      <c r="A10" s="624"/>
      <c r="B10" s="145" t="s">
        <v>346</v>
      </c>
      <c r="C10" s="700" t="s">
        <v>353</v>
      </c>
      <c r="D10" s="701"/>
      <c r="E10" s="146" t="s">
        <v>178</v>
      </c>
      <c r="F10" s="147" t="s">
        <v>354</v>
      </c>
      <c r="G10" s="702" t="s">
        <v>355</v>
      </c>
      <c r="H10" s="703"/>
      <c r="I10" s="703"/>
      <c r="J10" s="703"/>
      <c r="K10" s="703"/>
      <c r="L10" s="703"/>
      <c r="M10" s="704"/>
      <c r="N10" s="705" t="s">
        <v>356</v>
      </c>
      <c r="O10" s="706"/>
      <c r="P10" s="706"/>
      <c r="Q10" s="706"/>
      <c r="R10" s="706"/>
      <c r="S10" s="706" t="s">
        <v>357</v>
      </c>
      <c r="T10" s="706"/>
      <c r="U10" s="706"/>
      <c r="V10" s="706"/>
      <c r="W10" s="707"/>
    </row>
    <row r="11" spans="1:23" ht="60" customHeight="1" thickBot="1">
      <c r="A11" s="624"/>
      <c r="B11" s="118">
        <v>1</v>
      </c>
      <c r="C11" s="637" t="s">
        <v>358</v>
      </c>
      <c r="D11" s="638"/>
      <c r="E11" s="119" t="s">
        <v>359</v>
      </c>
      <c r="F11" s="120">
        <v>1</v>
      </c>
      <c r="G11" s="115" t="s">
        <v>360</v>
      </c>
      <c r="H11" s="626" t="s">
        <v>27</v>
      </c>
      <c r="I11" s="639"/>
      <c r="J11" s="626" t="s">
        <v>28</v>
      </c>
      <c r="K11" s="627"/>
      <c r="L11" s="627"/>
      <c r="M11" s="117" t="s">
        <v>361</v>
      </c>
      <c r="N11" s="633"/>
      <c r="O11" s="634"/>
      <c r="P11" s="634"/>
      <c r="Q11" s="634"/>
      <c r="R11" s="634"/>
      <c r="S11" s="634"/>
      <c r="T11" s="634"/>
      <c r="U11" s="634"/>
      <c r="V11" s="634"/>
      <c r="W11" s="636"/>
    </row>
    <row r="12" spans="1:23" ht="60" customHeight="1" thickBot="1">
      <c r="A12" s="624"/>
      <c r="B12" s="121">
        <v>2</v>
      </c>
      <c r="C12" s="615" t="s">
        <v>362</v>
      </c>
      <c r="D12" s="616"/>
      <c r="E12" s="122" t="s">
        <v>363</v>
      </c>
      <c r="F12" s="123">
        <v>1</v>
      </c>
      <c r="G12" s="124">
        <v>0</v>
      </c>
      <c r="H12" s="171">
        <v>45275</v>
      </c>
      <c r="I12" s="163"/>
      <c r="J12" s="642" t="s">
        <v>364</v>
      </c>
      <c r="K12" s="642"/>
      <c r="L12" s="640"/>
      <c r="M12" s="117" t="s">
        <v>361</v>
      </c>
      <c r="N12" s="620" t="s">
        <v>365</v>
      </c>
      <c r="O12" s="621"/>
      <c r="P12" s="621"/>
      <c r="Q12" s="621"/>
      <c r="R12" s="621"/>
      <c r="S12" s="643" t="s">
        <v>366</v>
      </c>
      <c r="T12" s="644"/>
      <c r="U12" s="643"/>
      <c r="V12" s="643"/>
      <c r="W12" s="645"/>
    </row>
    <row r="13" spans="1:23" ht="60" customHeight="1">
      <c r="A13" s="624"/>
      <c r="B13" s="121">
        <v>3</v>
      </c>
      <c r="C13" s="615"/>
      <c r="D13" s="616"/>
      <c r="E13" s="164"/>
      <c r="F13" s="123"/>
      <c r="G13" s="126"/>
      <c r="H13" s="617"/>
      <c r="I13" s="618"/>
      <c r="J13" s="619"/>
      <c r="K13" s="619"/>
      <c r="L13" s="617"/>
      <c r="M13" s="165"/>
      <c r="N13" s="620" t="s">
        <v>368</v>
      </c>
      <c r="O13" s="621"/>
      <c r="P13" s="621"/>
      <c r="Q13" s="621"/>
      <c r="R13" s="622"/>
      <c r="S13" s="600" t="s">
        <v>369</v>
      </c>
      <c r="T13" s="601"/>
      <c r="U13" s="600"/>
      <c r="V13" s="600"/>
      <c r="W13" s="602"/>
    </row>
    <row r="14" spans="1:23" ht="60" customHeight="1">
      <c r="A14" s="624"/>
      <c r="B14" s="121">
        <v>4</v>
      </c>
      <c r="C14" s="615"/>
      <c r="D14" s="616"/>
      <c r="E14" s="164"/>
      <c r="F14" s="128"/>
      <c r="G14" s="129"/>
      <c r="H14" s="617"/>
      <c r="I14" s="618"/>
      <c r="J14" s="619"/>
      <c r="K14" s="619"/>
      <c r="L14" s="617"/>
      <c r="M14" s="165"/>
      <c r="N14" s="620" t="s">
        <v>370</v>
      </c>
      <c r="O14" s="621"/>
      <c r="P14" s="621"/>
      <c r="Q14" s="621"/>
      <c r="R14" s="622"/>
      <c r="S14" s="603"/>
      <c r="T14" s="603"/>
      <c r="U14" s="603"/>
      <c r="V14" s="603"/>
      <c r="W14" s="604"/>
    </row>
    <row r="15" spans="1:23" ht="60" customHeight="1" thickBot="1">
      <c r="A15" s="625"/>
      <c r="B15" s="130">
        <v>5</v>
      </c>
      <c r="C15" s="605"/>
      <c r="D15" s="606"/>
      <c r="E15" s="166"/>
      <c r="F15" s="132"/>
      <c r="G15" s="133"/>
      <c r="H15" s="607"/>
      <c r="I15" s="608"/>
      <c r="J15" s="605"/>
      <c r="K15" s="606"/>
      <c r="L15" s="609"/>
      <c r="M15" s="167"/>
      <c r="N15" s="610" t="s">
        <v>371</v>
      </c>
      <c r="O15" s="611"/>
      <c r="P15" s="611"/>
      <c r="Q15" s="611"/>
      <c r="R15" s="612"/>
      <c r="S15" s="613"/>
      <c r="T15" s="613"/>
      <c r="U15" s="613"/>
      <c r="V15" s="613"/>
      <c r="W15" s="614"/>
    </row>
    <row r="16" spans="1:23" s="137" customFormat="1" ht="80.099999999999994" customHeight="1" thickBot="1">
      <c r="A16" s="586" t="s">
        <v>394</v>
      </c>
      <c r="B16" s="587"/>
      <c r="C16" s="587"/>
      <c r="D16" s="587"/>
      <c r="E16" s="587"/>
      <c r="F16" s="587"/>
      <c r="G16" s="588"/>
      <c r="H16" s="589" t="s">
        <v>373</v>
      </c>
      <c r="I16" s="590"/>
      <c r="J16" s="590"/>
      <c r="K16" s="590"/>
      <c r="L16" s="590"/>
      <c r="M16" s="590"/>
      <c r="N16" s="591"/>
      <c r="O16" s="592" t="s">
        <v>374</v>
      </c>
      <c r="P16" s="575"/>
      <c r="Q16" s="575"/>
      <c r="R16" s="575"/>
      <c r="S16" s="168"/>
      <c r="T16" s="168"/>
      <c r="U16" s="168"/>
      <c r="V16" s="168"/>
      <c r="W16" s="136"/>
    </row>
    <row r="17" spans="1:23" s="137" customFormat="1" ht="80.099999999999994" customHeight="1" thickBot="1">
      <c r="A17" s="593" t="s">
        <v>375</v>
      </c>
      <c r="B17" s="594"/>
      <c r="C17" s="594"/>
      <c r="D17" s="594"/>
      <c r="E17" s="594"/>
      <c r="F17" s="594"/>
      <c r="G17" s="595"/>
      <c r="H17" s="596" t="s">
        <v>376</v>
      </c>
      <c r="I17" s="597"/>
      <c r="J17" s="597"/>
      <c r="K17" s="597"/>
      <c r="L17" s="597"/>
      <c r="M17" s="597"/>
      <c r="N17" s="169"/>
      <c r="O17" s="598" t="s">
        <v>377</v>
      </c>
      <c r="P17" s="599"/>
      <c r="Q17" s="599"/>
      <c r="R17" s="599"/>
      <c r="S17" s="575" t="s">
        <v>268</v>
      </c>
      <c r="T17" s="575"/>
      <c r="U17" s="170"/>
      <c r="V17" s="170"/>
      <c r="W17" s="140"/>
    </row>
    <row r="18" spans="1:23">
      <c r="F18" s="141"/>
      <c r="G18" s="141"/>
      <c r="H18" s="141"/>
      <c r="I18" s="141"/>
      <c r="J18" s="141"/>
      <c r="K18" s="141"/>
      <c r="L18" s="141"/>
      <c r="M18" s="141"/>
      <c r="S18" s="113"/>
    </row>
    <row r="19" spans="1:23" ht="25.5" customHeight="1">
      <c r="A19" s="142"/>
      <c r="F19" s="141"/>
      <c r="G19" s="141"/>
      <c r="H19" s="141"/>
      <c r="I19" s="141"/>
      <c r="J19" s="141"/>
      <c r="K19" s="141"/>
      <c r="L19" s="141"/>
      <c r="M19" s="141"/>
      <c r="S19" s="113"/>
    </row>
    <row r="20" spans="1:23">
      <c r="F20" s="141"/>
      <c r="G20" s="141"/>
      <c r="H20" s="141"/>
      <c r="I20" s="141"/>
      <c r="J20" s="141"/>
      <c r="K20" s="141"/>
      <c r="L20" s="141"/>
      <c r="M20" s="141"/>
      <c r="N20" s="143"/>
      <c r="O20" s="141"/>
      <c r="P20" s="141"/>
      <c r="Q20" s="141"/>
      <c r="R20" s="141"/>
      <c r="S20" s="144"/>
      <c r="T20" s="141"/>
      <c r="U20" s="141"/>
      <c r="V20" s="141"/>
      <c r="W20" s="141"/>
    </row>
  </sheetData>
  <mergeCells count="70">
    <mergeCell ref="A17:G17"/>
    <mergeCell ref="H17:M17"/>
    <mergeCell ref="O17:R17"/>
    <mergeCell ref="S17:T17"/>
    <mergeCell ref="C15:D15"/>
    <mergeCell ref="H15:I15"/>
    <mergeCell ref="J15:L15"/>
    <mergeCell ref="N15:R15"/>
    <mergeCell ref="S15:W15"/>
    <mergeCell ref="A16:G16"/>
    <mergeCell ref="H16:N16"/>
    <mergeCell ref="O16:R16"/>
    <mergeCell ref="A10:A15"/>
    <mergeCell ref="C13:D13"/>
    <mergeCell ref="H13:I13"/>
    <mergeCell ref="J13:L13"/>
    <mergeCell ref="N13:R13"/>
    <mergeCell ref="S13:W13"/>
    <mergeCell ref="C14:D14"/>
    <mergeCell ref="H14:I14"/>
    <mergeCell ref="J14:L14"/>
    <mergeCell ref="N14:R14"/>
    <mergeCell ref="S14:W14"/>
    <mergeCell ref="S12:W12"/>
    <mergeCell ref="B9:F9"/>
    <mergeCell ref="G9:K9"/>
    <mergeCell ref="L9:Q9"/>
    <mergeCell ref="R9:W9"/>
    <mergeCell ref="C10:D10"/>
    <mergeCell ref="G10:M10"/>
    <mergeCell ref="N10:R11"/>
    <mergeCell ref="S10:W11"/>
    <mergeCell ref="C11:D11"/>
    <mergeCell ref="H11:I11"/>
    <mergeCell ref="J11:L11"/>
    <mergeCell ref="C12:D12"/>
    <mergeCell ref="J12:L12"/>
    <mergeCell ref="N12:R12"/>
    <mergeCell ref="B7:F7"/>
    <mergeCell ref="G7:K7"/>
    <mergeCell ref="L7:Q7"/>
    <mergeCell ref="R7:W7"/>
    <mergeCell ref="B8:F8"/>
    <mergeCell ref="G8:K8"/>
    <mergeCell ref="L8:Q8"/>
    <mergeCell ref="R8:W8"/>
    <mergeCell ref="A5:B6"/>
    <mergeCell ref="C5:G6"/>
    <mergeCell ref="O5:P5"/>
    <mergeCell ref="Q5:S5"/>
    <mergeCell ref="T5:W5"/>
    <mergeCell ref="O6:P6"/>
    <mergeCell ref="Q6:S6"/>
    <mergeCell ref="T6:W6"/>
    <mergeCell ref="T2:W2"/>
    <mergeCell ref="A3:B3"/>
    <mergeCell ref="C3:G3"/>
    <mergeCell ref="O3:P3"/>
    <mergeCell ref="Q3:S3"/>
    <mergeCell ref="A2:B2"/>
    <mergeCell ref="C2:G2"/>
    <mergeCell ref="H2:N6"/>
    <mergeCell ref="O2:P2"/>
    <mergeCell ref="Q2:S2"/>
    <mergeCell ref="T3:W3"/>
    <mergeCell ref="A4:B4"/>
    <mergeCell ref="C4:G4"/>
    <mergeCell ref="O4:P4"/>
    <mergeCell ref="Q4:S4"/>
    <mergeCell ref="T4:W4"/>
  </mergeCells>
  <hyperlinks>
    <hyperlink ref="T6:W6" location="'Process Flow'!Print_Titles" display="'Process Flow'!Print_Titles" xr:uid="{80AC8F61-5AA1-42E5-B194-EA76C130CD61}"/>
  </hyperlinks>
  <pageMargins left="0.7" right="0.7" top="0.75" bottom="0.75" header="0.3" footer="0.3"/>
  <pageSetup paperSize="9" scale="20"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F522D-4648-4B6A-8F49-8FB54DC5FEA9}">
  <sheetPr>
    <tabColor theme="5" tint="0.79998168889431442"/>
    <pageSetUpPr fitToPage="1"/>
  </sheetPr>
  <dimension ref="A1:W20"/>
  <sheetViews>
    <sheetView zoomScale="25" zoomScaleNormal="25" workbookViewId="0">
      <selection sqref="A1:XFD1"/>
    </sheetView>
  </sheetViews>
  <sheetFormatPr defaultColWidth="9.140625" defaultRowHeight="15"/>
  <cols>
    <col min="1" max="1" width="18" style="113" customWidth="1"/>
    <col min="2" max="2" width="20.42578125" style="113" customWidth="1"/>
    <col min="3" max="3" width="26.7109375" style="113" customWidth="1"/>
    <col min="4" max="4" width="30.42578125" style="113" customWidth="1"/>
    <col min="5" max="5" width="15.7109375" style="113" customWidth="1"/>
    <col min="6" max="6" width="28.140625" style="113" customWidth="1"/>
    <col min="7" max="7" width="15.7109375" style="113" customWidth="1"/>
    <col min="8" max="8" width="28" style="113" customWidth="1"/>
    <col min="9" max="9" width="12" style="113" customWidth="1"/>
    <col min="10" max="10" width="15.7109375" style="113" customWidth="1"/>
    <col min="11" max="11" width="24.85546875" style="113" customWidth="1"/>
    <col min="12" max="12" width="12.5703125" style="113" customWidth="1"/>
    <col min="13" max="13" width="21.7109375" style="113" customWidth="1"/>
    <col min="14" max="14" width="15.7109375" style="113" customWidth="1"/>
    <col min="15" max="15" width="17.5703125" style="113" customWidth="1"/>
    <col min="16" max="16" width="15.7109375" style="113" customWidth="1"/>
    <col min="17" max="17" width="24.28515625" style="113" customWidth="1"/>
    <col min="18" max="18" width="17.85546875" style="113" customWidth="1"/>
    <col min="19" max="19" width="66" style="109" customWidth="1"/>
    <col min="20" max="22" width="17.85546875" style="113" customWidth="1"/>
    <col min="23" max="23" width="161.28515625" style="113" customWidth="1"/>
    <col min="24" max="24" width="10.42578125" style="113" bestFit="1" customWidth="1"/>
    <col min="25" max="16384" width="9.140625" style="113"/>
  </cols>
  <sheetData>
    <row r="1" spans="1:23" ht="159.75" customHeight="1" thickBot="1"/>
    <row r="2" spans="1:23" s="109" customFormat="1" ht="72.75" customHeight="1">
      <c r="A2" s="675" t="s">
        <v>172</v>
      </c>
      <c r="B2" s="676"/>
      <c r="C2" s="687" t="s">
        <v>409</v>
      </c>
      <c r="D2" s="688"/>
      <c r="E2" s="688"/>
      <c r="F2" s="688"/>
      <c r="G2" s="689"/>
      <c r="H2" s="680"/>
      <c r="I2" s="680"/>
      <c r="J2" s="680"/>
      <c r="K2" s="680"/>
      <c r="L2" s="680"/>
      <c r="M2" s="680"/>
      <c r="N2" s="680"/>
      <c r="O2" s="683" t="s">
        <v>333</v>
      </c>
      <c r="P2" s="676"/>
      <c r="Q2" s="687" t="s">
        <v>422</v>
      </c>
      <c r="R2" s="688"/>
      <c r="S2" s="689"/>
      <c r="T2" s="668" t="s">
        <v>334</v>
      </c>
      <c r="U2" s="669"/>
      <c r="V2" s="669"/>
      <c r="W2" s="670"/>
    </row>
    <row r="3" spans="1:23" s="109" customFormat="1" ht="72.75" customHeight="1">
      <c r="A3" s="650" t="s">
        <v>335</v>
      </c>
      <c r="B3" s="651"/>
      <c r="C3" s="687" t="s">
        <v>421</v>
      </c>
      <c r="D3" s="688"/>
      <c r="E3" s="688"/>
      <c r="F3" s="688"/>
      <c r="G3" s="689"/>
      <c r="H3" s="681"/>
      <c r="I3" s="681"/>
      <c r="J3" s="681"/>
      <c r="K3" s="681"/>
      <c r="L3" s="681"/>
      <c r="M3" s="681"/>
      <c r="N3" s="681"/>
      <c r="O3" s="651" t="s">
        <v>336</v>
      </c>
      <c r="P3" s="651"/>
      <c r="Q3" s="712">
        <v>45275</v>
      </c>
      <c r="R3" s="688"/>
      <c r="S3" s="688"/>
      <c r="T3" s="662" t="s">
        <v>337</v>
      </c>
      <c r="U3" s="662"/>
      <c r="V3" s="662"/>
      <c r="W3" s="663"/>
    </row>
    <row r="4" spans="1:23" s="109" customFormat="1" ht="72.75" customHeight="1">
      <c r="A4" s="650" t="s">
        <v>181</v>
      </c>
      <c r="B4" s="651"/>
      <c r="C4" s="687" t="s">
        <v>388</v>
      </c>
      <c r="D4" s="688"/>
      <c r="E4" s="688"/>
      <c r="F4" s="688"/>
      <c r="G4" s="689"/>
      <c r="H4" s="681"/>
      <c r="I4" s="681"/>
      <c r="J4" s="681"/>
      <c r="K4" s="681"/>
      <c r="L4" s="681"/>
      <c r="M4" s="681"/>
      <c r="N4" s="681"/>
      <c r="O4" s="651" t="s">
        <v>339</v>
      </c>
      <c r="P4" s="660"/>
      <c r="Q4" s="690">
        <v>0</v>
      </c>
      <c r="R4" s="690"/>
      <c r="S4" s="690"/>
      <c r="T4" s="662" t="s">
        <v>340</v>
      </c>
      <c r="U4" s="662"/>
      <c r="V4" s="662"/>
      <c r="W4" s="663"/>
    </row>
    <row r="5" spans="1:23" s="109" customFormat="1" ht="72.75" customHeight="1">
      <c r="A5" s="650" t="s">
        <v>341</v>
      </c>
      <c r="B5" s="651"/>
      <c r="C5" s="654" t="s">
        <v>389</v>
      </c>
      <c r="D5" s="655"/>
      <c r="E5" s="655"/>
      <c r="F5" s="655"/>
      <c r="G5" s="656"/>
      <c r="H5" s="681"/>
      <c r="I5" s="681"/>
      <c r="J5" s="681"/>
      <c r="K5" s="681"/>
      <c r="L5" s="681"/>
      <c r="M5" s="681"/>
      <c r="N5" s="681"/>
      <c r="O5" s="651" t="s">
        <v>342</v>
      </c>
      <c r="P5" s="660"/>
      <c r="Q5" s="661">
        <v>0</v>
      </c>
      <c r="R5" s="661"/>
      <c r="S5" s="661"/>
      <c r="T5" s="662" t="s">
        <v>343</v>
      </c>
      <c r="U5" s="662"/>
      <c r="V5" s="662"/>
      <c r="W5" s="663"/>
    </row>
    <row r="6" spans="1:23" s="109" customFormat="1" ht="16.5" customHeight="1" thickBot="1">
      <c r="A6" s="652"/>
      <c r="B6" s="653"/>
      <c r="C6" s="657"/>
      <c r="D6" s="658"/>
      <c r="E6" s="658"/>
      <c r="F6" s="658"/>
      <c r="G6" s="659"/>
      <c r="H6" s="682"/>
      <c r="I6" s="682"/>
      <c r="J6" s="682"/>
      <c r="K6" s="682"/>
      <c r="L6" s="682"/>
      <c r="M6" s="682"/>
      <c r="N6" s="682"/>
      <c r="O6" s="664"/>
      <c r="P6" s="664"/>
      <c r="Q6" s="661" t="s">
        <v>344</v>
      </c>
      <c r="R6" s="661"/>
      <c r="S6" s="661"/>
      <c r="T6" s="665" t="s">
        <v>345</v>
      </c>
      <c r="U6" s="666"/>
      <c r="V6" s="666"/>
      <c r="W6" s="667"/>
    </row>
    <row r="7" spans="1:23" s="111" customFormat="1" ht="75" customHeight="1" thickBot="1">
      <c r="A7" s="110" t="s">
        <v>346</v>
      </c>
      <c r="B7" s="579" t="s">
        <v>347</v>
      </c>
      <c r="C7" s="579"/>
      <c r="D7" s="579"/>
      <c r="E7" s="579"/>
      <c r="F7" s="579"/>
      <c r="G7" s="579" t="s">
        <v>348</v>
      </c>
      <c r="H7" s="579"/>
      <c r="I7" s="579"/>
      <c r="J7" s="579"/>
      <c r="K7" s="579"/>
      <c r="L7" s="579" t="s">
        <v>7</v>
      </c>
      <c r="M7" s="579"/>
      <c r="N7" s="579"/>
      <c r="O7" s="579"/>
      <c r="P7" s="579"/>
      <c r="Q7" s="579"/>
      <c r="R7" s="708" t="s">
        <v>349</v>
      </c>
      <c r="S7" s="708"/>
      <c r="T7" s="708"/>
      <c r="U7" s="708"/>
      <c r="V7" s="708"/>
      <c r="W7" s="709"/>
    </row>
    <row r="8" spans="1:23" ht="409.6" customHeight="1" thickBot="1">
      <c r="A8" s="112">
        <v>1</v>
      </c>
      <c r="B8" s="691" t="s">
        <v>431</v>
      </c>
      <c r="C8" s="692"/>
      <c r="D8" s="692"/>
      <c r="E8" s="692"/>
      <c r="F8" s="693"/>
      <c r="G8" s="691" t="s">
        <v>390</v>
      </c>
      <c r="H8" s="692"/>
      <c r="I8" s="692"/>
      <c r="J8" s="692"/>
      <c r="K8" s="693"/>
      <c r="L8" s="694" t="s">
        <v>393</v>
      </c>
      <c r="M8" s="695"/>
      <c r="N8" s="695"/>
      <c r="O8" s="695"/>
      <c r="P8" s="695"/>
      <c r="Q8" s="696"/>
      <c r="R8" s="710"/>
      <c r="S8" s="710"/>
      <c r="T8" s="710"/>
      <c r="U8" s="710"/>
      <c r="V8" s="710"/>
      <c r="W8" s="711"/>
    </row>
    <row r="9" spans="1:23" ht="409.6" customHeight="1" thickBot="1">
      <c r="A9" s="114">
        <v>2</v>
      </c>
      <c r="B9" s="691" t="s">
        <v>430</v>
      </c>
      <c r="C9" s="692"/>
      <c r="D9" s="692"/>
      <c r="E9" s="692"/>
      <c r="F9" s="693"/>
      <c r="G9" s="691" t="s">
        <v>391</v>
      </c>
      <c r="H9" s="692"/>
      <c r="I9" s="692"/>
      <c r="J9" s="692"/>
      <c r="K9" s="693"/>
      <c r="L9" s="694" t="s">
        <v>392</v>
      </c>
      <c r="M9" s="695"/>
      <c r="N9" s="695"/>
      <c r="O9" s="695"/>
      <c r="P9" s="695"/>
      <c r="Q9" s="696"/>
      <c r="R9" s="710"/>
      <c r="S9" s="710"/>
      <c r="T9" s="710"/>
      <c r="U9" s="710"/>
      <c r="V9" s="710"/>
      <c r="W9" s="711"/>
    </row>
    <row r="10" spans="1:23" ht="60" customHeight="1" thickBot="1">
      <c r="A10" s="624"/>
      <c r="B10" s="145" t="s">
        <v>346</v>
      </c>
      <c r="C10" s="700" t="s">
        <v>353</v>
      </c>
      <c r="D10" s="701"/>
      <c r="E10" s="146" t="s">
        <v>178</v>
      </c>
      <c r="F10" s="147" t="s">
        <v>354</v>
      </c>
      <c r="G10" s="702" t="s">
        <v>355</v>
      </c>
      <c r="H10" s="703"/>
      <c r="I10" s="703"/>
      <c r="J10" s="703"/>
      <c r="K10" s="703"/>
      <c r="L10" s="703"/>
      <c r="M10" s="704"/>
      <c r="N10" s="705" t="s">
        <v>356</v>
      </c>
      <c r="O10" s="706"/>
      <c r="P10" s="706"/>
      <c r="Q10" s="706"/>
      <c r="R10" s="706"/>
      <c r="S10" s="706" t="s">
        <v>357</v>
      </c>
      <c r="T10" s="706"/>
      <c r="U10" s="706"/>
      <c r="V10" s="706"/>
      <c r="W10" s="707"/>
    </row>
    <row r="11" spans="1:23" ht="60" customHeight="1" thickBot="1">
      <c r="A11" s="624"/>
      <c r="B11" s="118">
        <v>1</v>
      </c>
      <c r="C11" s="637" t="s">
        <v>358</v>
      </c>
      <c r="D11" s="638"/>
      <c r="E11" s="119" t="s">
        <v>359</v>
      </c>
      <c r="F11" s="120">
        <v>1</v>
      </c>
      <c r="G11" s="115" t="s">
        <v>360</v>
      </c>
      <c r="H11" s="626" t="s">
        <v>27</v>
      </c>
      <c r="I11" s="639"/>
      <c r="J11" s="626" t="s">
        <v>28</v>
      </c>
      <c r="K11" s="627"/>
      <c r="L11" s="627"/>
      <c r="M11" s="117" t="s">
        <v>361</v>
      </c>
      <c r="N11" s="633"/>
      <c r="O11" s="634"/>
      <c r="P11" s="634"/>
      <c r="Q11" s="634"/>
      <c r="R11" s="634"/>
      <c r="S11" s="634"/>
      <c r="T11" s="634"/>
      <c r="U11" s="634"/>
      <c r="V11" s="634"/>
      <c r="W11" s="636"/>
    </row>
    <row r="12" spans="1:23" ht="60" customHeight="1" thickBot="1">
      <c r="A12" s="624"/>
      <c r="B12" s="121">
        <v>2</v>
      </c>
      <c r="C12" s="615" t="s">
        <v>362</v>
      </c>
      <c r="D12" s="616"/>
      <c r="E12" s="122" t="s">
        <v>363</v>
      </c>
      <c r="F12" s="123">
        <v>1</v>
      </c>
      <c r="G12" s="124">
        <v>0</v>
      </c>
      <c r="H12" s="171">
        <v>45275</v>
      </c>
      <c r="I12" s="163"/>
      <c r="J12" s="642" t="s">
        <v>364</v>
      </c>
      <c r="K12" s="642"/>
      <c r="L12" s="640"/>
      <c r="M12" s="117" t="s">
        <v>361</v>
      </c>
      <c r="N12" s="620" t="s">
        <v>365</v>
      </c>
      <c r="O12" s="621"/>
      <c r="P12" s="621"/>
      <c r="Q12" s="621"/>
      <c r="R12" s="621"/>
      <c r="S12" s="643" t="s">
        <v>366</v>
      </c>
      <c r="T12" s="644"/>
      <c r="U12" s="643"/>
      <c r="V12" s="643"/>
      <c r="W12" s="645"/>
    </row>
    <row r="13" spans="1:23" ht="60" customHeight="1">
      <c r="A13" s="624"/>
      <c r="B13" s="121">
        <v>3</v>
      </c>
      <c r="C13" s="615"/>
      <c r="D13" s="616"/>
      <c r="E13" s="164"/>
      <c r="F13" s="123"/>
      <c r="G13" s="126"/>
      <c r="H13" s="617"/>
      <c r="I13" s="618"/>
      <c r="J13" s="619"/>
      <c r="K13" s="619"/>
      <c r="L13" s="617"/>
      <c r="M13" s="165"/>
      <c r="N13" s="620" t="s">
        <v>368</v>
      </c>
      <c r="O13" s="621"/>
      <c r="P13" s="621"/>
      <c r="Q13" s="621"/>
      <c r="R13" s="622"/>
      <c r="S13" s="600" t="s">
        <v>369</v>
      </c>
      <c r="T13" s="601"/>
      <c r="U13" s="600"/>
      <c r="V13" s="600"/>
      <c r="W13" s="602"/>
    </row>
    <row r="14" spans="1:23" ht="60" customHeight="1">
      <c r="A14" s="624"/>
      <c r="B14" s="121">
        <v>4</v>
      </c>
      <c r="C14" s="615"/>
      <c r="D14" s="616"/>
      <c r="E14" s="164"/>
      <c r="F14" s="128"/>
      <c r="G14" s="129"/>
      <c r="H14" s="617"/>
      <c r="I14" s="618"/>
      <c r="J14" s="619"/>
      <c r="K14" s="619"/>
      <c r="L14" s="617"/>
      <c r="M14" s="165"/>
      <c r="N14" s="620" t="s">
        <v>370</v>
      </c>
      <c r="O14" s="621"/>
      <c r="P14" s="621"/>
      <c r="Q14" s="621"/>
      <c r="R14" s="622"/>
      <c r="S14" s="603"/>
      <c r="T14" s="603"/>
      <c r="U14" s="603"/>
      <c r="V14" s="603"/>
      <c r="W14" s="604"/>
    </row>
    <row r="15" spans="1:23" ht="60" customHeight="1" thickBot="1">
      <c r="A15" s="625"/>
      <c r="B15" s="130">
        <v>5</v>
      </c>
      <c r="C15" s="605"/>
      <c r="D15" s="606"/>
      <c r="E15" s="166"/>
      <c r="F15" s="132"/>
      <c r="G15" s="133"/>
      <c r="H15" s="607"/>
      <c r="I15" s="608"/>
      <c r="J15" s="605"/>
      <c r="K15" s="606"/>
      <c r="L15" s="609"/>
      <c r="M15" s="167"/>
      <c r="N15" s="610" t="s">
        <v>371</v>
      </c>
      <c r="O15" s="611"/>
      <c r="P15" s="611"/>
      <c r="Q15" s="611"/>
      <c r="R15" s="612"/>
      <c r="S15" s="613"/>
      <c r="T15" s="613"/>
      <c r="U15" s="613"/>
      <c r="V15" s="613"/>
      <c r="W15" s="614"/>
    </row>
    <row r="16" spans="1:23" s="137" customFormat="1" ht="80.099999999999994" customHeight="1" thickBot="1">
      <c r="A16" s="586" t="s">
        <v>394</v>
      </c>
      <c r="B16" s="587"/>
      <c r="C16" s="587"/>
      <c r="D16" s="587"/>
      <c r="E16" s="587"/>
      <c r="F16" s="587"/>
      <c r="G16" s="588"/>
      <c r="H16" s="589" t="s">
        <v>373</v>
      </c>
      <c r="I16" s="590"/>
      <c r="J16" s="590"/>
      <c r="K16" s="590"/>
      <c r="L16" s="590"/>
      <c r="M16" s="590"/>
      <c r="N16" s="591"/>
      <c r="O16" s="592" t="s">
        <v>374</v>
      </c>
      <c r="P16" s="575"/>
      <c r="Q16" s="575"/>
      <c r="R16" s="575"/>
      <c r="S16" s="168"/>
      <c r="T16" s="168"/>
      <c r="U16" s="168"/>
      <c r="V16" s="168"/>
      <c r="W16" s="136"/>
    </row>
    <row r="17" spans="1:23" s="137" customFormat="1" ht="80.099999999999994" customHeight="1" thickBot="1">
      <c r="A17" s="593" t="s">
        <v>375</v>
      </c>
      <c r="B17" s="594"/>
      <c r="C17" s="594"/>
      <c r="D17" s="594"/>
      <c r="E17" s="594"/>
      <c r="F17" s="594"/>
      <c r="G17" s="595"/>
      <c r="H17" s="596" t="s">
        <v>376</v>
      </c>
      <c r="I17" s="597"/>
      <c r="J17" s="597"/>
      <c r="K17" s="597"/>
      <c r="L17" s="597"/>
      <c r="M17" s="597"/>
      <c r="N17" s="169"/>
      <c r="O17" s="598" t="s">
        <v>377</v>
      </c>
      <c r="P17" s="599"/>
      <c r="Q17" s="599"/>
      <c r="R17" s="599"/>
      <c r="S17" s="575" t="s">
        <v>268</v>
      </c>
      <c r="T17" s="575"/>
      <c r="U17" s="170"/>
      <c r="V17" s="170"/>
      <c r="W17" s="140"/>
    </row>
    <row r="18" spans="1:23">
      <c r="F18" s="141"/>
      <c r="G18" s="141"/>
      <c r="H18" s="141"/>
      <c r="I18" s="141"/>
      <c r="J18" s="141"/>
      <c r="K18" s="141"/>
      <c r="L18" s="141"/>
      <c r="M18" s="141"/>
      <c r="S18" s="113"/>
    </row>
    <row r="19" spans="1:23" ht="25.5" customHeight="1">
      <c r="A19" s="142"/>
      <c r="F19" s="141"/>
      <c r="G19" s="141"/>
      <c r="H19" s="141"/>
      <c r="I19" s="141"/>
      <c r="J19" s="141"/>
      <c r="K19" s="141"/>
      <c r="L19" s="141"/>
      <c r="M19" s="141"/>
      <c r="S19" s="113"/>
    </row>
    <row r="20" spans="1:23">
      <c r="F20" s="141"/>
      <c r="G20" s="141"/>
      <c r="H20" s="141"/>
      <c r="I20" s="141"/>
      <c r="J20" s="141"/>
      <c r="K20" s="141"/>
      <c r="L20" s="141"/>
      <c r="M20" s="141"/>
      <c r="N20" s="143"/>
      <c r="O20" s="141"/>
      <c r="P20" s="141"/>
      <c r="Q20" s="141"/>
      <c r="R20" s="141"/>
      <c r="S20" s="144"/>
      <c r="T20" s="141"/>
      <c r="U20" s="141"/>
      <c r="V20" s="141"/>
      <c r="W20" s="141"/>
    </row>
  </sheetData>
  <mergeCells count="70">
    <mergeCell ref="A17:G17"/>
    <mergeCell ref="H17:M17"/>
    <mergeCell ref="O17:R17"/>
    <mergeCell ref="S17:T17"/>
    <mergeCell ref="C15:D15"/>
    <mergeCell ref="H15:I15"/>
    <mergeCell ref="J15:L15"/>
    <mergeCell ref="N15:R15"/>
    <mergeCell ref="S15:W15"/>
    <mergeCell ref="A16:G16"/>
    <mergeCell ref="H16:N16"/>
    <mergeCell ref="O16:R16"/>
    <mergeCell ref="A10:A15"/>
    <mergeCell ref="C13:D13"/>
    <mergeCell ref="H13:I13"/>
    <mergeCell ref="J13:L13"/>
    <mergeCell ref="N13:R13"/>
    <mergeCell ref="S13:W13"/>
    <mergeCell ref="C14:D14"/>
    <mergeCell ref="H14:I14"/>
    <mergeCell ref="J14:L14"/>
    <mergeCell ref="N14:R14"/>
    <mergeCell ref="S14:W14"/>
    <mergeCell ref="S12:W12"/>
    <mergeCell ref="B9:F9"/>
    <mergeCell ref="G9:K9"/>
    <mergeCell ref="L9:Q9"/>
    <mergeCell ref="R9:W9"/>
    <mergeCell ref="C10:D10"/>
    <mergeCell ref="G10:M10"/>
    <mergeCell ref="N10:R11"/>
    <mergeCell ref="S10:W11"/>
    <mergeCell ref="C11:D11"/>
    <mergeCell ref="H11:I11"/>
    <mergeCell ref="J11:L11"/>
    <mergeCell ref="C12:D12"/>
    <mergeCell ref="J12:L12"/>
    <mergeCell ref="N12:R12"/>
    <mergeCell ref="B7:F7"/>
    <mergeCell ref="G7:K7"/>
    <mergeCell ref="L7:Q7"/>
    <mergeCell ref="R7:W7"/>
    <mergeCell ref="B8:F8"/>
    <mergeCell ref="G8:K8"/>
    <mergeCell ref="L8:Q8"/>
    <mergeCell ref="R8:W8"/>
    <mergeCell ref="A5:B6"/>
    <mergeCell ref="C5:G6"/>
    <mergeCell ref="O5:P5"/>
    <mergeCell ref="Q5:S5"/>
    <mergeCell ref="T5:W5"/>
    <mergeCell ref="O6:P6"/>
    <mergeCell ref="Q6:S6"/>
    <mergeCell ref="T6:W6"/>
    <mergeCell ref="T2:W2"/>
    <mergeCell ref="A3:B3"/>
    <mergeCell ref="C3:G3"/>
    <mergeCell ref="O3:P3"/>
    <mergeCell ref="Q3:S3"/>
    <mergeCell ref="A2:B2"/>
    <mergeCell ref="C2:G2"/>
    <mergeCell ref="H2:N6"/>
    <mergeCell ref="O2:P2"/>
    <mergeCell ref="Q2:S2"/>
    <mergeCell ref="T3:W3"/>
    <mergeCell ref="A4:B4"/>
    <mergeCell ref="C4:G4"/>
    <mergeCell ref="O4:P4"/>
    <mergeCell ref="Q4:S4"/>
    <mergeCell ref="T4:W4"/>
  </mergeCells>
  <hyperlinks>
    <hyperlink ref="T6:W6" location="'Process Flow'!Print_Titles" display="'Process Flow'!Print_Titles" xr:uid="{DF5D6778-105C-409B-9834-F9A0324EA35D}"/>
  </hyperlinks>
  <pageMargins left="0.7" right="0.7" top="0.75" bottom="0.75" header="0.3" footer="0.3"/>
  <pageSetup paperSize="9" scale="20"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9BEAB-0AA2-49BC-99AE-70B13FD6F461}">
  <sheetPr>
    <tabColor theme="5" tint="0.79998168889431442"/>
    <pageSetUpPr fitToPage="1"/>
  </sheetPr>
  <dimension ref="A1:W20"/>
  <sheetViews>
    <sheetView tabSelected="1" topLeftCell="A3" zoomScale="25" zoomScaleNormal="25" workbookViewId="0">
      <selection activeCell="A16" sqref="A16:XFD17"/>
    </sheetView>
  </sheetViews>
  <sheetFormatPr defaultColWidth="9.140625" defaultRowHeight="15"/>
  <cols>
    <col min="1" max="1" width="18" style="113" customWidth="1"/>
    <col min="2" max="2" width="20.42578125" style="113" customWidth="1"/>
    <col min="3" max="3" width="26.7109375" style="113" customWidth="1"/>
    <col min="4" max="4" width="30.42578125" style="113" customWidth="1"/>
    <col min="5" max="5" width="15.7109375" style="113" customWidth="1"/>
    <col min="6" max="6" width="28.140625" style="113" customWidth="1"/>
    <col min="7" max="7" width="15.7109375" style="113" customWidth="1"/>
    <col min="8" max="8" width="28" style="113" customWidth="1"/>
    <col min="9" max="9" width="12" style="113" customWidth="1"/>
    <col min="10" max="10" width="15.7109375" style="113" customWidth="1"/>
    <col min="11" max="11" width="24.85546875" style="113" customWidth="1"/>
    <col min="12" max="12" width="12.5703125" style="113" customWidth="1"/>
    <col min="13" max="13" width="21.7109375" style="113" customWidth="1"/>
    <col min="14" max="14" width="15.7109375" style="113" customWidth="1"/>
    <col min="15" max="15" width="17.5703125" style="113" customWidth="1"/>
    <col min="16" max="16" width="15.7109375" style="113" customWidth="1"/>
    <col min="17" max="17" width="24.28515625" style="113" customWidth="1"/>
    <col min="18" max="18" width="17.85546875" style="113" customWidth="1"/>
    <col min="19" max="19" width="66" style="109" customWidth="1"/>
    <col min="20" max="22" width="17.85546875" style="113" customWidth="1"/>
    <col min="23" max="23" width="161.28515625" style="113" customWidth="1"/>
    <col min="24" max="24" width="10.42578125" style="113" bestFit="1" customWidth="1"/>
    <col min="25" max="16384" width="9.140625" style="113"/>
  </cols>
  <sheetData>
    <row r="1" spans="1:23" ht="156.75" customHeight="1" thickBot="1"/>
    <row r="2" spans="1:23" s="109" customFormat="1" ht="72.75" customHeight="1">
      <c r="A2" s="675" t="s">
        <v>172</v>
      </c>
      <c r="B2" s="676"/>
      <c r="C2" s="687" t="s">
        <v>436</v>
      </c>
      <c r="D2" s="688"/>
      <c r="E2" s="688"/>
      <c r="F2" s="688"/>
      <c r="G2" s="689"/>
      <c r="H2" s="680"/>
      <c r="I2" s="680"/>
      <c r="J2" s="680"/>
      <c r="K2" s="680"/>
      <c r="L2" s="680"/>
      <c r="M2" s="680"/>
      <c r="N2" s="680"/>
      <c r="O2" s="683" t="s">
        <v>333</v>
      </c>
      <c r="P2" s="676"/>
      <c r="Q2" s="687" t="s">
        <v>438</v>
      </c>
      <c r="R2" s="688"/>
      <c r="S2" s="689"/>
      <c r="T2" s="668" t="s">
        <v>334</v>
      </c>
      <c r="U2" s="669"/>
      <c r="V2" s="669"/>
      <c r="W2" s="670"/>
    </row>
    <row r="3" spans="1:23" s="109" customFormat="1" ht="72.75" customHeight="1">
      <c r="A3" s="650" t="s">
        <v>335</v>
      </c>
      <c r="B3" s="651"/>
      <c r="C3" s="687" t="s">
        <v>437</v>
      </c>
      <c r="D3" s="688"/>
      <c r="E3" s="688"/>
      <c r="F3" s="688"/>
      <c r="G3" s="689"/>
      <c r="H3" s="681"/>
      <c r="I3" s="681"/>
      <c r="J3" s="681"/>
      <c r="K3" s="681"/>
      <c r="L3" s="681"/>
      <c r="M3" s="681"/>
      <c r="N3" s="681"/>
      <c r="O3" s="651" t="s">
        <v>336</v>
      </c>
      <c r="P3" s="651"/>
      <c r="Q3" s="712">
        <v>45275</v>
      </c>
      <c r="R3" s="688"/>
      <c r="S3" s="688"/>
      <c r="T3" s="662" t="s">
        <v>337</v>
      </c>
      <c r="U3" s="662"/>
      <c r="V3" s="662"/>
      <c r="W3" s="663"/>
    </row>
    <row r="4" spans="1:23" s="109" customFormat="1" ht="72.75" customHeight="1">
      <c r="A4" s="650" t="s">
        <v>181</v>
      </c>
      <c r="B4" s="651"/>
      <c r="C4" s="687" t="s">
        <v>388</v>
      </c>
      <c r="D4" s="688"/>
      <c r="E4" s="688"/>
      <c r="F4" s="688"/>
      <c r="G4" s="689"/>
      <c r="H4" s="681"/>
      <c r="I4" s="681"/>
      <c r="J4" s="681"/>
      <c r="K4" s="681"/>
      <c r="L4" s="681"/>
      <c r="M4" s="681"/>
      <c r="N4" s="681"/>
      <c r="O4" s="651" t="s">
        <v>339</v>
      </c>
      <c r="P4" s="660"/>
      <c r="Q4" s="690">
        <v>0</v>
      </c>
      <c r="R4" s="690"/>
      <c r="S4" s="690"/>
      <c r="T4" s="662" t="s">
        <v>340</v>
      </c>
      <c r="U4" s="662"/>
      <c r="V4" s="662"/>
      <c r="W4" s="663"/>
    </row>
    <row r="5" spans="1:23" s="109" customFormat="1" ht="72.75" customHeight="1">
      <c r="A5" s="650" t="s">
        <v>341</v>
      </c>
      <c r="B5" s="651"/>
      <c r="C5" s="654" t="s">
        <v>389</v>
      </c>
      <c r="D5" s="655"/>
      <c r="E5" s="655"/>
      <c r="F5" s="655"/>
      <c r="G5" s="656"/>
      <c r="H5" s="681"/>
      <c r="I5" s="681"/>
      <c r="J5" s="681"/>
      <c r="K5" s="681"/>
      <c r="L5" s="681"/>
      <c r="M5" s="681"/>
      <c r="N5" s="681"/>
      <c r="O5" s="651" t="s">
        <v>342</v>
      </c>
      <c r="P5" s="660"/>
      <c r="Q5" s="661">
        <v>0</v>
      </c>
      <c r="R5" s="661"/>
      <c r="S5" s="661"/>
      <c r="T5" s="662" t="s">
        <v>343</v>
      </c>
      <c r="U5" s="662"/>
      <c r="V5" s="662"/>
      <c r="W5" s="663"/>
    </row>
    <row r="6" spans="1:23" s="109" customFormat="1" ht="16.5" customHeight="1" thickBot="1">
      <c r="A6" s="652"/>
      <c r="B6" s="653"/>
      <c r="C6" s="657"/>
      <c r="D6" s="658"/>
      <c r="E6" s="658"/>
      <c r="F6" s="658"/>
      <c r="G6" s="659"/>
      <c r="H6" s="682"/>
      <c r="I6" s="682"/>
      <c r="J6" s="682"/>
      <c r="K6" s="682"/>
      <c r="L6" s="682"/>
      <c r="M6" s="682"/>
      <c r="N6" s="682"/>
      <c r="O6" s="664"/>
      <c r="P6" s="664"/>
      <c r="Q6" s="661" t="s">
        <v>344</v>
      </c>
      <c r="R6" s="661"/>
      <c r="S6" s="661"/>
      <c r="T6" s="665" t="s">
        <v>345</v>
      </c>
      <c r="U6" s="666"/>
      <c r="V6" s="666"/>
      <c r="W6" s="667"/>
    </row>
    <row r="7" spans="1:23" s="111" customFormat="1" ht="75" customHeight="1" thickBot="1">
      <c r="A7" s="110" t="s">
        <v>346</v>
      </c>
      <c r="B7" s="579" t="s">
        <v>347</v>
      </c>
      <c r="C7" s="579"/>
      <c r="D7" s="579"/>
      <c r="E7" s="579"/>
      <c r="F7" s="579"/>
      <c r="G7" s="579" t="s">
        <v>348</v>
      </c>
      <c r="H7" s="579"/>
      <c r="I7" s="579"/>
      <c r="J7" s="579"/>
      <c r="K7" s="579"/>
      <c r="L7" s="579" t="s">
        <v>7</v>
      </c>
      <c r="M7" s="579"/>
      <c r="N7" s="579"/>
      <c r="O7" s="579"/>
      <c r="P7" s="579"/>
      <c r="Q7" s="579"/>
      <c r="R7" s="708" t="s">
        <v>349</v>
      </c>
      <c r="S7" s="708"/>
      <c r="T7" s="708"/>
      <c r="U7" s="708"/>
      <c r="V7" s="708"/>
      <c r="W7" s="709"/>
    </row>
    <row r="8" spans="1:23" ht="409.6" customHeight="1" thickBot="1">
      <c r="A8" s="112">
        <v>1</v>
      </c>
      <c r="B8" s="691" t="s">
        <v>432</v>
      </c>
      <c r="C8" s="692"/>
      <c r="D8" s="692"/>
      <c r="E8" s="692"/>
      <c r="F8" s="693"/>
      <c r="G8" s="691" t="s">
        <v>390</v>
      </c>
      <c r="H8" s="692"/>
      <c r="I8" s="692"/>
      <c r="J8" s="692"/>
      <c r="K8" s="693"/>
      <c r="L8" s="694" t="s">
        <v>393</v>
      </c>
      <c r="M8" s="695"/>
      <c r="N8" s="695"/>
      <c r="O8" s="695"/>
      <c r="P8" s="695"/>
      <c r="Q8" s="696"/>
      <c r="R8" s="713"/>
      <c r="S8" s="714"/>
      <c r="T8" s="714"/>
      <c r="U8" s="714"/>
      <c r="V8" s="714"/>
      <c r="W8" s="715"/>
    </row>
    <row r="9" spans="1:23" ht="409.6" customHeight="1" thickBot="1">
      <c r="A9" s="114">
        <v>2</v>
      </c>
      <c r="B9" s="691" t="s">
        <v>433</v>
      </c>
      <c r="C9" s="692"/>
      <c r="D9" s="692"/>
      <c r="E9" s="692"/>
      <c r="F9" s="693"/>
      <c r="G9" s="691" t="s">
        <v>391</v>
      </c>
      <c r="H9" s="692"/>
      <c r="I9" s="692"/>
      <c r="J9" s="692"/>
      <c r="K9" s="693"/>
      <c r="L9" s="694" t="s">
        <v>392</v>
      </c>
      <c r="M9" s="695"/>
      <c r="N9" s="695"/>
      <c r="O9" s="695"/>
      <c r="P9" s="695"/>
      <c r="Q9" s="696"/>
      <c r="R9" s="710"/>
      <c r="S9" s="710"/>
      <c r="T9" s="710"/>
      <c r="U9" s="710"/>
      <c r="V9" s="710"/>
      <c r="W9" s="711"/>
    </row>
    <row r="10" spans="1:23" ht="60" customHeight="1" thickBot="1">
      <c r="A10" s="624"/>
      <c r="B10" s="145" t="s">
        <v>346</v>
      </c>
      <c r="C10" s="700" t="s">
        <v>353</v>
      </c>
      <c r="D10" s="701"/>
      <c r="E10" s="146" t="s">
        <v>178</v>
      </c>
      <c r="F10" s="147" t="s">
        <v>354</v>
      </c>
      <c r="G10" s="702" t="s">
        <v>355</v>
      </c>
      <c r="H10" s="703"/>
      <c r="I10" s="703"/>
      <c r="J10" s="703"/>
      <c r="K10" s="703"/>
      <c r="L10" s="703"/>
      <c r="M10" s="704"/>
      <c r="N10" s="705" t="s">
        <v>356</v>
      </c>
      <c r="O10" s="706"/>
      <c r="P10" s="706"/>
      <c r="Q10" s="706"/>
      <c r="R10" s="706"/>
      <c r="S10" s="706" t="s">
        <v>357</v>
      </c>
      <c r="T10" s="706"/>
      <c r="U10" s="706"/>
      <c r="V10" s="706"/>
      <c r="W10" s="707"/>
    </row>
    <row r="11" spans="1:23" ht="60" customHeight="1" thickBot="1">
      <c r="A11" s="624"/>
      <c r="B11" s="118">
        <v>1</v>
      </c>
      <c r="C11" s="637" t="s">
        <v>358</v>
      </c>
      <c r="D11" s="638"/>
      <c r="E11" s="119" t="s">
        <v>359</v>
      </c>
      <c r="F11" s="120">
        <v>1</v>
      </c>
      <c r="G11" s="115" t="s">
        <v>360</v>
      </c>
      <c r="H11" s="626" t="s">
        <v>27</v>
      </c>
      <c r="I11" s="639"/>
      <c r="J11" s="626" t="s">
        <v>28</v>
      </c>
      <c r="K11" s="627"/>
      <c r="L11" s="627"/>
      <c r="M11" s="117" t="s">
        <v>361</v>
      </c>
      <c r="N11" s="633"/>
      <c r="O11" s="634"/>
      <c r="P11" s="634"/>
      <c r="Q11" s="634"/>
      <c r="R11" s="634"/>
      <c r="S11" s="634"/>
      <c r="T11" s="634"/>
      <c r="U11" s="634"/>
      <c r="V11" s="634"/>
      <c r="W11" s="636"/>
    </row>
    <row r="12" spans="1:23" ht="60" customHeight="1" thickBot="1">
      <c r="A12" s="624"/>
      <c r="B12" s="121">
        <v>2</v>
      </c>
      <c r="C12" s="615" t="s">
        <v>362</v>
      </c>
      <c r="D12" s="616"/>
      <c r="E12" s="122" t="s">
        <v>363</v>
      </c>
      <c r="F12" s="123">
        <v>1</v>
      </c>
      <c r="G12" s="124">
        <v>0</v>
      </c>
      <c r="H12" s="171">
        <v>45275</v>
      </c>
      <c r="I12" s="163"/>
      <c r="J12" s="642" t="s">
        <v>364</v>
      </c>
      <c r="K12" s="642"/>
      <c r="L12" s="640"/>
      <c r="M12" s="117" t="s">
        <v>361</v>
      </c>
      <c r="N12" s="620" t="s">
        <v>365</v>
      </c>
      <c r="O12" s="621"/>
      <c r="P12" s="621"/>
      <c r="Q12" s="621"/>
      <c r="R12" s="621"/>
      <c r="S12" s="643" t="s">
        <v>366</v>
      </c>
      <c r="T12" s="644"/>
      <c r="U12" s="643"/>
      <c r="V12" s="643"/>
      <c r="W12" s="645"/>
    </row>
    <row r="13" spans="1:23" ht="60" customHeight="1">
      <c r="A13" s="624"/>
      <c r="B13" s="121">
        <v>3</v>
      </c>
      <c r="C13" s="615"/>
      <c r="D13" s="616"/>
      <c r="E13" s="164"/>
      <c r="F13" s="123"/>
      <c r="G13" s="126"/>
      <c r="H13" s="617"/>
      <c r="I13" s="618"/>
      <c r="J13" s="619"/>
      <c r="K13" s="619"/>
      <c r="L13" s="617"/>
      <c r="M13" s="165"/>
      <c r="N13" s="620" t="s">
        <v>368</v>
      </c>
      <c r="O13" s="621"/>
      <c r="P13" s="621"/>
      <c r="Q13" s="621"/>
      <c r="R13" s="622"/>
      <c r="S13" s="600" t="s">
        <v>369</v>
      </c>
      <c r="T13" s="601"/>
      <c r="U13" s="600"/>
      <c r="V13" s="600"/>
      <c r="W13" s="602"/>
    </row>
    <row r="14" spans="1:23" ht="60" customHeight="1">
      <c r="A14" s="624"/>
      <c r="B14" s="121">
        <v>4</v>
      </c>
      <c r="C14" s="615"/>
      <c r="D14" s="616"/>
      <c r="E14" s="164"/>
      <c r="F14" s="128"/>
      <c r="G14" s="129"/>
      <c r="H14" s="617"/>
      <c r="I14" s="618"/>
      <c r="J14" s="619"/>
      <c r="K14" s="619"/>
      <c r="L14" s="617"/>
      <c r="M14" s="165"/>
      <c r="N14" s="620" t="s">
        <v>370</v>
      </c>
      <c r="O14" s="621"/>
      <c r="P14" s="621"/>
      <c r="Q14" s="621"/>
      <c r="R14" s="622"/>
      <c r="S14" s="603"/>
      <c r="T14" s="603"/>
      <c r="U14" s="603"/>
      <c r="V14" s="603"/>
      <c r="W14" s="604"/>
    </row>
    <row r="15" spans="1:23" ht="60" customHeight="1" thickBot="1">
      <c r="A15" s="625"/>
      <c r="B15" s="130">
        <v>5</v>
      </c>
      <c r="C15" s="605"/>
      <c r="D15" s="606"/>
      <c r="E15" s="166"/>
      <c r="F15" s="132"/>
      <c r="G15" s="133"/>
      <c r="H15" s="607"/>
      <c r="I15" s="608"/>
      <c r="J15" s="605"/>
      <c r="K15" s="606"/>
      <c r="L15" s="609"/>
      <c r="M15" s="167"/>
      <c r="N15" s="610" t="s">
        <v>371</v>
      </c>
      <c r="O15" s="611"/>
      <c r="P15" s="611"/>
      <c r="Q15" s="611"/>
      <c r="R15" s="612"/>
      <c r="S15" s="613"/>
      <c r="T15" s="613"/>
      <c r="U15" s="613"/>
      <c r="V15" s="613"/>
      <c r="W15" s="614"/>
    </row>
    <row r="16" spans="1:23" s="137" customFormat="1" ht="80.099999999999994" customHeight="1" thickBot="1">
      <c r="A16" s="586" t="s">
        <v>394</v>
      </c>
      <c r="B16" s="587"/>
      <c r="C16" s="587"/>
      <c r="D16" s="587"/>
      <c r="E16" s="587"/>
      <c r="F16" s="587"/>
      <c r="G16" s="588"/>
      <c r="H16" s="589" t="s">
        <v>373</v>
      </c>
      <c r="I16" s="590"/>
      <c r="J16" s="590"/>
      <c r="K16" s="590"/>
      <c r="L16" s="590"/>
      <c r="M16" s="590"/>
      <c r="N16" s="591"/>
      <c r="O16" s="592" t="s">
        <v>374</v>
      </c>
      <c r="P16" s="575"/>
      <c r="Q16" s="575"/>
      <c r="R16" s="575"/>
      <c r="S16" s="168"/>
      <c r="T16" s="168"/>
      <c r="U16" s="168"/>
      <c r="V16" s="168"/>
      <c r="W16" s="136"/>
    </row>
    <row r="17" spans="1:23" s="137" customFormat="1" ht="80.099999999999994" customHeight="1" thickBot="1">
      <c r="A17" s="593" t="s">
        <v>375</v>
      </c>
      <c r="B17" s="594"/>
      <c r="C17" s="594"/>
      <c r="D17" s="594"/>
      <c r="E17" s="594"/>
      <c r="F17" s="594"/>
      <c r="G17" s="595"/>
      <c r="H17" s="596" t="s">
        <v>376</v>
      </c>
      <c r="I17" s="597"/>
      <c r="J17" s="597"/>
      <c r="K17" s="597"/>
      <c r="L17" s="597"/>
      <c r="M17" s="597"/>
      <c r="N17" s="169"/>
      <c r="O17" s="598" t="s">
        <v>377</v>
      </c>
      <c r="P17" s="599"/>
      <c r="Q17" s="599"/>
      <c r="R17" s="599"/>
      <c r="S17" s="575" t="s">
        <v>268</v>
      </c>
      <c r="T17" s="575"/>
      <c r="U17" s="170"/>
      <c r="V17" s="170"/>
      <c r="W17" s="140"/>
    </row>
    <row r="18" spans="1:23">
      <c r="F18" s="141"/>
      <c r="G18" s="141"/>
      <c r="H18" s="141"/>
      <c r="I18" s="141"/>
      <c r="J18" s="141"/>
      <c r="K18" s="141"/>
      <c r="L18" s="141"/>
      <c r="M18" s="141"/>
      <c r="S18" s="113"/>
    </row>
    <row r="19" spans="1:23" ht="25.5" customHeight="1">
      <c r="A19" s="142"/>
      <c r="F19" s="141"/>
      <c r="G19" s="141"/>
      <c r="H19" s="141"/>
      <c r="I19" s="141"/>
      <c r="J19" s="141"/>
      <c r="K19" s="141"/>
      <c r="L19" s="141"/>
      <c r="M19" s="141"/>
      <c r="S19" s="113"/>
    </row>
    <row r="20" spans="1:23">
      <c r="F20" s="141"/>
      <c r="G20" s="141"/>
      <c r="H20" s="141"/>
      <c r="I20" s="141"/>
      <c r="J20" s="141"/>
      <c r="K20" s="141"/>
      <c r="L20" s="141"/>
      <c r="M20" s="141"/>
      <c r="N20" s="143"/>
      <c r="O20" s="141"/>
      <c r="P20" s="141"/>
      <c r="Q20" s="141"/>
      <c r="R20" s="141"/>
      <c r="S20" s="144"/>
      <c r="T20" s="141"/>
      <c r="U20" s="141"/>
      <c r="V20" s="141"/>
      <c r="W20" s="141"/>
    </row>
  </sheetData>
  <mergeCells count="70">
    <mergeCell ref="A17:G17"/>
    <mergeCell ref="H17:M17"/>
    <mergeCell ref="O17:R17"/>
    <mergeCell ref="S17:T17"/>
    <mergeCell ref="C15:D15"/>
    <mergeCell ref="H15:I15"/>
    <mergeCell ref="J15:L15"/>
    <mergeCell ref="N15:R15"/>
    <mergeCell ref="S15:W15"/>
    <mergeCell ref="A16:G16"/>
    <mergeCell ref="H16:N16"/>
    <mergeCell ref="O16:R16"/>
    <mergeCell ref="A10:A15"/>
    <mergeCell ref="C13:D13"/>
    <mergeCell ref="H13:I13"/>
    <mergeCell ref="J13:L13"/>
    <mergeCell ref="N13:R13"/>
    <mergeCell ref="S13:W13"/>
    <mergeCell ref="C14:D14"/>
    <mergeCell ref="H14:I14"/>
    <mergeCell ref="J14:L14"/>
    <mergeCell ref="N14:R14"/>
    <mergeCell ref="S14:W14"/>
    <mergeCell ref="S12:W12"/>
    <mergeCell ref="B9:F9"/>
    <mergeCell ref="G9:K9"/>
    <mergeCell ref="L9:Q9"/>
    <mergeCell ref="R9:W9"/>
    <mergeCell ref="C10:D10"/>
    <mergeCell ref="G10:M10"/>
    <mergeCell ref="N10:R11"/>
    <mergeCell ref="S10:W11"/>
    <mergeCell ref="C11:D11"/>
    <mergeCell ref="H11:I11"/>
    <mergeCell ref="J11:L11"/>
    <mergeCell ref="C12:D12"/>
    <mergeCell ref="J12:L12"/>
    <mergeCell ref="N12:R12"/>
    <mergeCell ref="B7:F7"/>
    <mergeCell ref="G7:K7"/>
    <mergeCell ref="L7:Q7"/>
    <mergeCell ref="R7:W7"/>
    <mergeCell ref="B8:F8"/>
    <mergeCell ref="G8:K8"/>
    <mergeCell ref="L8:Q8"/>
    <mergeCell ref="R8:W8"/>
    <mergeCell ref="A5:B6"/>
    <mergeCell ref="C5:G6"/>
    <mergeCell ref="O5:P5"/>
    <mergeCell ref="Q5:S5"/>
    <mergeCell ref="T5:W5"/>
    <mergeCell ref="O6:P6"/>
    <mergeCell ref="Q6:S6"/>
    <mergeCell ref="T6:W6"/>
    <mergeCell ref="T2:W2"/>
    <mergeCell ref="A3:B3"/>
    <mergeCell ref="C3:G3"/>
    <mergeCell ref="O3:P3"/>
    <mergeCell ref="Q3:S3"/>
    <mergeCell ref="A2:B2"/>
    <mergeCell ref="C2:G2"/>
    <mergeCell ref="H2:N6"/>
    <mergeCell ref="O2:P2"/>
    <mergeCell ref="Q2:S2"/>
    <mergeCell ref="T3:W3"/>
    <mergeCell ref="A4:B4"/>
    <mergeCell ref="C4:G4"/>
    <mergeCell ref="O4:P4"/>
    <mergeCell ref="Q4:S4"/>
    <mergeCell ref="T4:W4"/>
  </mergeCells>
  <hyperlinks>
    <hyperlink ref="T6:W6" location="'Process Flow'!Print_Titles" display="'Process Flow'!Print_Titles" xr:uid="{D4DFDA38-E7DD-4DCC-9E6A-BA7F768FB446}"/>
  </hyperlinks>
  <pageMargins left="0.7" right="0.7" top="0.75" bottom="0.75" header="0.3" footer="0.3"/>
  <pageSetup paperSize="9" scale="2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std process sheet</vt:lpstr>
      <vt:lpstr>set up check sheet</vt:lpstr>
      <vt:lpstr>Screwing SOS</vt:lpstr>
      <vt:lpstr>Promoter application SOS</vt:lpstr>
      <vt:lpstr>Punching SOS</vt:lpstr>
      <vt:lpstr>welding SOS</vt:lpstr>
      <vt:lpstr>CP ramp up</vt:lpstr>
      <vt:lpstr>Occurance matrix</vt:lpstr>
      <vt:lpstr>WI_Inner outer assy</vt:lpstr>
      <vt:lpstr>Slavia RR Diffuser </vt:lpstr>
      <vt:lpstr>Slavia Side Sp.</vt:lpstr>
      <vt:lpstr>Slavia Trunk Lip</vt:lpstr>
      <vt:lpstr>Slavia Fr sp</vt:lpstr>
      <vt:lpstr>Virtus side sp</vt:lpstr>
      <vt:lpstr>Virtus fr sp</vt:lpstr>
      <vt:lpstr>Virtus RR sp</vt:lpstr>
      <vt:lpstr>Virtus RR dfsr</vt:lpstr>
      <vt:lpstr>Finlet sp</vt:lpstr>
      <vt:lpstr>'CP ramp up'!Print_Area</vt:lpstr>
      <vt:lpstr>'Virtus side sp'!Print_Area</vt:lpstr>
      <vt:lpstr>'CP ramp up'!Print_Titles</vt:lpstr>
    </vt:vector>
  </TitlesOfParts>
  <Company>TACOIPD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Jagtap (TACO IPD)</dc:creator>
  <cp:lastModifiedBy>Afjal Ansari (TACO-IPD)</cp:lastModifiedBy>
  <cp:lastPrinted>2025-03-12T07:29:40Z</cp:lastPrinted>
  <dcterms:created xsi:type="dcterms:W3CDTF">2007-09-19T11:47:39Z</dcterms:created>
  <dcterms:modified xsi:type="dcterms:W3CDTF">2025-03-12T07:29:44Z</dcterms:modified>
</cp:coreProperties>
</file>