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2780"/>
  </bookViews>
  <sheets>
    <sheet name="Amazon商品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6" name="ID_7ECD4FB27B9E4241833217B48DA8DE17" descr="Picture"/>
        <xdr:cNvPicPr/>
      </xdr:nvPicPr>
      <xdr:blipFill>
        <a:blip r:embed="rId1" cstate="print"/>
        <a:stretch>
          <a:fillRect/>
        </a:stretch>
      </xdr:blipFill>
      <xdr:spPr>
        <a:xfrm>
          <a:off x="0" y="63296800"/>
          <a:ext cx="1047750" cy="1047750"/>
        </a:xfrm>
        <a:prstGeom prst="rect">
          <a:avLst/>
        </a:prstGeom>
      </xdr:spPr>
    </xdr:pic>
  </etc:cellImage>
  <etc:cellImage>
    <xdr:pic>
      <xdr:nvPicPr>
        <xdr:cNvPr id="73" name="ID_7B159F9B10F24BD19A7BE3F5C13DD5BA" descr="Picture"/>
        <xdr:cNvPicPr/>
      </xdr:nvPicPr>
      <xdr:blipFill>
        <a:blip r:embed="rId2" cstate="print"/>
        <a:stretch>
          <a:fillRect/>
        </a:stretch>
      </xdr:blipFill>
      <xdr:spPr>
        <a:xfrm>
          <a:off x="0" y="61048900"/>
          <a:ext cx="1047750" cy="1047750"/>
        </a:xfrm>
        <a:prstGeom prst="rect">
          <a:avLst/>
        </a:prstGeom>
      </xdr:spPr>
    </xdr:pic>
  </etc:cellImage>
  <etc:cellImage>
    <xdr:pic>
      <xdr:nvPicPr>
        <xdr:cNvPr id="77" name="ID_913482301ABA4BC9BF94AB93289BA6DF" descr="Picture"/>
        <xdr:cNvPicPr/>
      </xdr:nvPicPr>
      <xdr:blipFill>
        <a:blip r:embed="rId3" cstate="print"/>
        <a:stretch>
          <a:fillRect/>
        </a:stretch>
      </xdr:blipFill>
      <xdr:spPr>
        <a:xfrm>
          <a:off x="0" y="64420750"/>
          <a:ext cx="1047750" cy="1047750"/>
        </a:xfrm>
        <a:prstGeom prst="rect">
          <a:avLst/>
        </a:prstGeom>
      </xdr:spPr>
    </xdr:pic>
  </etc:cellImage>
  <etc:cellImage>
    <xdr:pic>
      <xdr:nvPicPr>
        <xdr:cNvPr id="72" name="ID_3797BFB3CE494A7B9B3A962327AEB3DF" descr="Picture"/>
        <xdr:cNvPicPr/>
      </xdr:nvPicPr>
      <xdr:blipFill>
        <a:blip r:embed="rId4" cstate="print"/>
        <a:stretch>
          <a:fillRect/>
        </a:stretch>
      </xdr:blipFill>
      <xdr:spPr>
        <a:xfrm>
          <a:off x="0" y="59924950"/>
          <a:ext cx="1047750" cy="1047750"/>
        </a:xfrm>
        <a:prstGeom prst="rect">
          <a:avLst/>
        </a:prstGeom>
      </xdr:spPr>
    </xdr:pic>
  </etc:cellImage>
  <etc:cellImage>
    <xdr:pic>
      <xdr:nvPicPr>
        <xdr:cNvPr id="78" name="ID_135E9797AEC34B739C9E372C55AC1155" descr="Picture"/>
        <xdr:cNvPicPr/>
      </xdr:nvPicPr>
      <xdr:blipFill>
        <a:blip r:embed="rId5" cstate="print"/>
        <a:stretch>
          <a:fillRect/>
        </a:stretch>
      </xdr:blipFill>
      <xdr:spPr>
        <a:xfrm>
          <a:off x="0" y="65544700"/>
          <a:ext cx="1047750" cy="1047750"/>
        </a:xfrm>
        <a:prstGeom prst="rect">
          <a:avLst/>
        </a:prstGeom>
      </xdr:spPr>
    </xdr:pic>
  </etc:cellImage>
  <etc:cellImage>
    <xdr:pic>
      <xdr:nvPicPr>
        <xdr:cNvPr id="69" name="ID_90B22F44AA7C4D029C5665807035E604" descr="Picture"/>
        <xdr:cNvPicPr/>
      </xdr:nvPicPr>
      <xdr:blipFill>
        <a:blip r:embed="rId6" cstate="print"/>
        <a:stretch>
          <a:fillRect/>
        </a:stretch>
      </xdr:blipFill>
      <xdr:spPr>
        <a:xfrm>
          <a:off x="0" y="56553100"/>
          <a:ext cx="1047750" cy="1047750"/>
        </a:xfrm>
        <a:prstGeom prst="rect">
          <a:avLst/>
        </a:prstGeom>
      </xdr:spPr>
    </xdr:pic>
  </etc:cellImage>
  <etc:cellImage>
    <xdr:pic>
      <xdr:nvPicPr>
        <xdr:cNvPr id="63" name="ID_DC868B203F9341BC82AD7066951851A3" descr="Picture"/>
        <xdr:cNvPicPr/>
      </xdr:nvPicPr>
      <xdr:blipFill>
        <a:blip r:embed="rId7" cstate="print"/>
        <a:stretch>
          <a:fillRect/>
        </a:stretch>
      </xdr:blipFill>
      <xdr:spPr>
        <a:xfrm>
          <a:off x="0" y="52057300"/>
          <a:ext cx="1047750" cy="1047750"/>
        </a:xfrm>
        <a:prstGeom prst="rect">
          <a:avLst/>
        </a:prstGeom>
      </xdr:spPr>
    </xdr:pic>
  </etc:cellImage>
  <etc:cellImage>
    <xdr:pic>
      <xdr:nvPicPr>
        <xdr:cNvPr id="62" name="ID_D44B27E41AF7492387EA7D611014C4E9" descr="Picture"/>
        <xdr:cNvPicPr/>
      </xdr:nvPicPr>
      <xdr:blipFill>
        <a:blip r:embed="rId8" cstate="print"/>
        <a:stretch>
          <a:fillRect/>
        </a:stretch>
      </xdr:blipFill>
      <xdr:spPr>
        <a:xfrm>
          <a:off x="0" y="50933350"/>
          <a:ext cx="1047750" cy="1047750"/>
        </a:xfrm>
        <a:prstGeom prst="rect">
          <a:avLst/>
        </a:prstGeom>
      </xdr:spPr>
    </xdr:pic>
  </etc:cellImage>
  <etc:cellImage>
    <xdr:pic>
      <xdr:nvPicPr>
        <xdr:cNvPr id="80" name="ID_F6C8EA8683EC443B9D6967708AF9CD82" descr="Picture"/>
        <xdr:cNvPicPr/>
      </xdr:nvPicPr>
      <xdr:blipFill>
        <a:blip r:embed="rId9" cstate="print"/>
        <a:stretch>
          <a:fillRect/>
        </a:stretch>
      </xdr:blipFill>
      <xdr:spPr>
        <a:xfrm>
          <a:off x="0" y="67792600"/>
          <a:ext cx="1047750" cy="1047750"/>
        </a:xfrm>
        <a:prstGeom prst="rect">
          <a:avLst/>
        </a:prstGeom>
      </xdr:spPr>
    </xdr:pic>
  </etc:cellImage>
  <etc:cellImage>
    <xdr:pic>
      <xdr:nvPicPr>
        <xdr:cNvPr id="61" name="ID_DB0FA77E4CE04982802D06E8FF2049B5" descr="Picture"/>
        <xdr:cNvPicPr/>
      </xdr:nvPicPr>
      <xdr:blipFill>
        <a:blip r:embed="rId10" cstate="print"/>
        <a:stretch>
          <a:fillRect/>
        </a:stretch>
      </xdr:blipFill>
      <xdr:spPr>
        <a:xfrm>
          <a:off x="0" y="49809400"/>
          <a:ext cx="1047750" cy="1047750"/>
        </a:xfrm>
        <a:prstGeom prst="rect">
          <a:avLst/>
        </a:prstGeom>
      </xdr:spPr>
    </xdr:pic>
  </etc:cellImage>
  <etc:cellImage>
    <xdr:pic>
      <xdr:nvPicPr>
        <xdr:cNvPr id="59" name="ID_19900C31AAB34059B174FA76B363BBC8" descr="Picture"/>
        <xdr:cNvPicPr/>
      </xdr:nvPicPr>
      <xdr:blipFill>
        <a:blip r:embed="rId11" cstate="print"/>
        <a:stretch>
          <a:fillRect/>
        </a:stretch>
      </xdr:blipFill>
      <xdr:spPr>
        <a:xfrm>
          <a:off x="0" y="47561500"/>
          <a:ext cx="1047750" cy="1047750"/>
        </a:xfrm>
        <a:prstGeom prst="rect">
          <a:avLst/>
        </a:prstGeom>
      </xdr:spPr>
    </xdr:pic>
  </etc:cellImage>
  <etc:cellImage>
    <xdr:pic>
      <xdr:nvPicPr>
        <xdr:cNvPr id="53" name="ID_E06625DD7FB744EF94239A8B17E0616B" descr="Picture"/>
        <xdr:cNvPicPr/>
      </xdr:nvPicPr>
      <xdr:blipFill>
        <a:blip r:embed="rId12" cstate="print"/>
        <a:stretch>
          <a:fillRect/>
        </a:stretch>
      </xdr:blipFill>
      <xdr:spPr>
        <a:xfrm>
          <a:off x="0" y="44189650"/>
          <a:ext cx="1047750" cy="1047750"/>
        </a:xfrm>
        <a:prstGeom prst="rect">
          <a:avLst/>
        </a:prstGeom>
      </xdr:spPr>
    </xdr:pic>
  </etc:cellImage>
  <etc:cellImage>
    <xdr:pic>
      <xdr:nvPicPr>
        <xdr:cNvPr id="51" name="ID_E28C32057FB843A98CD19D28E6E056EC" descr="Picture"/>
        <xdr:cNvPicPr/>
      </xdr:nvPicPr>
      <xdr:blipFill>
        <a:blip r:embed="rId13" cstate="print"/>
        <a:stretch>
          <a:fillRect/>
        </a:stretch>
      </xdr:blipFill>
      <xdr:spPr>
        <a:xfrm>
          <a:off x="0" y="41941750"/>
          <a:ext cx="1047750" cy="1047750"/>
        </a:xfrm>
        <a:prstGeom prst="rect">
          <a:avLst/>
        </a:prstGeom>
      </xdr:spPr>
    </xdr:pic>
  </etc:cellImage>
  <etc:cellImage>
    <xdr:pic>
      <xdr:nvPicPr>
        <xdr:cNvPr id="48" name="ID_FD9D109105324EA4BDC25E0D26552FD8" descr="Picture"/>
        <xdr:cNvPicPr/>
      </xdr:nvPicPr>
      <xdr:blipFill>
        <a:blip r:embed="rId14" cstate="print"/>
        <a:stretch>
          <a:fillRect/>
        </a:stretch>
      </xdr:blipFill>
      <xdr:spPr>
        <a:xfrm>
          <a:off x="0" y="38569900"/>
          <a:ext cx="1047750" cy="1047750"/>
        </a:xfrm>
        <a:prstGeom prst="rect">
          <a:avLst/>
        </a:prstGeom>
      </xdr:spPr>
    </xdr:pic>
  </etc:cellImage>
  <etc:cellImage>
    <xdr:pic>
      <xdr:nvPicPr>
        <xdr:cNvPr id="68" name="ID_4D95ED80A42E432C8DB654280D7EC6D3" descr="Picture"/>
        <xdr:cNvPicPr/>
      </xdr:nvPicPr>
      <xdr:blipFill>
        <a:blip r:embed="rId15" cstate="print"/>
        <a:stretch>
          <a:fillRect/>
        </a:stretch>
      </xdr:blipFill>
      <xdr:spPr>
        <a:xfrm>
          <a:off x="0" y="55429150"/>
          <a:ext cx="1047750" cy="1047750"/>
        </a:xfrm>
        <a:prstGeom prst="rect">
          <a:avLst/>
        </a:prstGeom>
      </xdr:spPr>
    </xdr:pic>
  </etc:cellImage>
  <etc:cellImage>
    <xdr:pic>
      <xdr:nvPicPr>
        <xdr:cNvPr id="47" name="ID_9C1BC8E236AF40F1A6553A98FF222C4E" descr="Picture"/>
        <xdr:cNvPicPr/>
      </xdr:nvPicPr>
      <xdr:blipFill>
        <a:blip r:embed="rId16" cstate="print"/>
        <a:stretch>
          <a:fillRect/>
        </a:stretch>
      </xdr:blipFill>
      <xdr:spPr>
        <a:xfrm>
          <a:off x="0" y="37445950"/>
          <a:ext cx="1047750" cy="1047750"/>
        </a:xfrm>
        <a:prstGeom prst="rect">
          <a:avLst/>
        </a:prstGeom>
      </xdr:spPr>
    </xdr:pic>
  </etc:cellImage>
  <etc:cellImage>
    <xdr:pic>
      <xdr:nvPicPr>
        <xdr:cNvPr id="46" name="ID_6838313C22E149FDBA916E97DEC31984" descr="Picture"/>
        <xdr:cNvPicPr/>
      </xdr:nvPicPr>
      <xdr:blipFill>
        <a:blip r:embed="rId17" cstate="print"/>
        <a:stretch>
          <a:fillRect/>
        </a:stretch>
      </xdr:blipFill>
      <xdr:spPr>
        <a:xfrm>
          <a:off x="0" y="36322000"/>
          <a:ext cx="1047750" cy="1047750"/>
        </a:xfrm>
        <a:prstGeom prst="rect">
          <a:avLst/>
        </a:prstGeom>
      </xdr:spPr>
    </xdr:pic>
  </etc:cellImage>
  <etc:cellImage>
    <xdr:pic>
      <xdr:nvPicPr>
        <xdr:cNvPr id="43" name="ID_83F8601D125C4BA5B8944302D1D90C50" descr="Picture"/>
        <xdr:cNvPicPr/>
      </xdr:nvPicPr>
      <xdr:blipFill>
        <a:blip r:embed="rId18" cstate="print"/>
        <a:stretch>
          <a:fillRect/>
        </a:stretch>
      </xdr:blipFill>
      <xdr:spPr>
        <a:xfrm>
          <a:off x="0" y="34074100"/>
          <a:ext cx="1047750" cy="1047750"/>
        </a:xfrm>
        <a:prstGeom prst="rect">
          <a:avLst/>
        </a:prstGeom>
      </xdr:spPr>
    </xdr:pic>
  </etc:cellImage>
  <etc:cellImage>
    <xdr:pic>
      <xdr:nvPicPr>
        <xdr:cNvPr id="42" name="ID_92049CD061DA4B038BDAB5C6CDA1F849" descr="Picture"/>
        <xdr:cNvPicPr/>
      </xdr:nvPicPr>
      <xdr:blipFill>
        <a:blip r:embed="rId19" cstate="print"/>
        <a:stretch>
          <a:fillRect/>
        </a:stretch>
      </xdr:blipFill>
      <xdr:spPr>
        <a:xfrm>
          <a:off x="0" y="32950150"/>
          <a:ext cx="1047750" cy="1047750"/>
        </a:xfrm>
        <a:prstGeom prst="rect">
          <a:avLst/>
        </a:prstGeom>
      </xdr:spPr>
    </xdr:pic>
  </etc:cellImage>
  <etc:cellImage>
    <xdr:pic>
      <xdr:nvPicPr>
        <xdr:cNvPr id="41" name="ID_2721D7A799AF4AC4AB8F538062D2A3B5" descr="Picture"/>
        <xdr:cNvPicPr/>
      </xdr:nvPicPr>
      <xdr:blipFill>
        <a:blip r:embed="rId20" cstate="print"/>
        <a:stretch>
          <a:fillRect/>
        </a:stretch>
      </xdr:blipFill>
      <xdr:spPr>
        <a:xfrm>
          <a:off x="0" y="31826200"/>
          <a:ext cx="1047750" cy="1047750"/>
        </a:xfrm>
        <a:prstGeom prst="rect">
          <a:avLst/>
        </a:prstGeom>
      </xdr:spPr>
    </xdr:pic>
  </etc:cellImage>
  <etc:cellImage>
    <xdr:pic>
      <xdr:nvPicPr>
        <xdr:cNvPr id="38" name="ID_47D26DAE7C5A4BE1B230EDD7953C4370" descr="Picture"/>
        <xdr:cNvPicPr/>
      </xdr:nvPicPr>
      <xdr:blipFill>
        <a:blip r:embed="rId21" cstate="print"/>
        <a:stretch>
          <a:fillRect/>
        </a:stretch>
      </xdr:blipFill>
      <xdr:spPr>
        <a:xfrm>
          <a:off x="0" y="28454350"/>
          <a:ext cx="1047750" cy="1047750"/>
        </a:xfrm>
        <a:prstGeom prst="rect">
          <a:avLst/>
        </a:prstGeom>
      </xdr:spPr>
    </xdr:pic>
  </etc:cellImage>
  <etc:cellImage>
    <xdr:pic>
      <xdr:nvPicPr>
        <xdr:cNvPr id="27" name="ID_F800C6B8F37649FAA2189260A5FA839B" descr="Picture"/>
        <xdr:cNvPicPr/>
      </xdr:nvPicPr>
      <xdr:blipFill>
        <a:blip r:embed="rId22" cstate="print"/>
        <a:stretch>
          <a:fillRect/>
        </a:stretch>
      </xdr:blipFill>
      <xdr:spPr>
        <a:xfrm>
          <a:off x="0" y="21710650"/>
          <a:ext cx="1047750" cy="1047750"/>
        </a:xfrm>
        <a:prstGeom prst="rect">
          <a:avLst/>
        </a:prstGeom>
      </xdr:spPr>
    </xdr:pic>
  </etc:cellImage>
  <etc:cellImage>
    <xdr:pic>
      <xdr:nvPicPr>
        <xdr:cNvPr id="71" name="ID_DC3B057F378542869DA61D81ED3F50C0" descr="Picture"/>
        <xdr:cNvPicPr/>
      </xdr:nvPicPr>
      <xdr:blipFill>
        <a:blip r:embed="rId23" cstate="print"/>
        <a:stretch>
          <a:fillRect/>
        </a:stretch>
      </xdr:blipFill>
      <xdr:spPr>
        <a:xfrm>
          <a:off x="0" y="58801000"/>
          <a:ext cx="1047750" cy="1047750"/>
        </a:xfrm>
        <a:prstGeom prst="rect">
          <a:avLst/>
        </a:prstGeom>
      </xdr:spPr>
    </xdr:pic>
  </etc:cellImage>
  <etc:cellImage>
    <xdr:pic>
      <xdr:nvPicPr>
        <xdr:cNvPr id="50" name="ID_D4123FE324D6492E96CFC9E7C0B3DC91" descr="Picture"/>
        <xdr:cNvPicPr/>
      </xdr:nvPicPr>
      <xdr:blipFill>
        <a:blip r:embed="rId24" cstate="print"/>
        <a:stretch>
          <a:fillRect/>
        </a:stretch>
      </xdr:blipFill>
      <xdr:spPr>
        <a:xfrm>
          <a:off x="0" y="40817800"/>
          <a:ext cx="1047750" cy="1047750"/>
        </a:xfrm>
        <a:prstGeom prst="rect">
          <a:avLst/>
        </a:prstGeom>
      </xdr:spPr>
    </xdr:pic>
  </etc:cellImage>
  <etc:cellImage>
    <xdr:pic>
      <xdr:nvPicPr>
        <xdr:cNvPr id="52" name="ID_E3B003B5AAB84DE0B50C05D6BA62E049" descr="Picture"/>
        <xdr:cNvPicPr/>
      </xdr:nvPicPr>
      <xdr:blipFill>
        <a:blip r:embed="rId25" cstate="print"/>
        <a:stretch>
          <a:fillRect/>
        </a:stretch>
      </xdr:blipFill>
      <xdr:spPr>
        <a:xfrm>
          <a:off x="0" y="43065700"/>
          <a:ext cx="1047750" cy="1047750"/>
        </a:xfrm>
        <a:prstGeom prst="rect">
          <a:avLst/>
        </a:prstGeom>
      </xdr:spPr>
    </xdr:pic>
  </etc:cellImage>
  <etc:cellImage>
    <xdr:pic>
      <xdr:nvPicPr>
        <xdr:cNvPr id="40" name="ID_F956B3D34D2048A188F4764EF536B449" descr="Picture"/>
        <xdr:cNvPicPr/>
      </xdr:nvPicPr>
      <xdr:blipFill>
        <a:blip r:embed="rId26" cstate="print"/>
        <a:stretch>
          <a:fillRect/>
        </a:stretch>
      </xdr:blipFill>
      <xdr:spPr>
        <a:xfrm>
          <a:off x="0" y="30702250"/>
          <a:ext cx="1047750" cy="1047750"/>
        </a:xfrm>
        <a:prstGeom prst="rect">
          <a:avLst/>
        </a:prstGeom>
      </xdr:spPr>
    </xdr:pic>
  </etc:cellImage>
  <etc:cellImage>
    <xdr:pic>
      <xdr:nvPicPr>
        <xdr:cNvPr id="39" name="ID_E5DDDEB5CE854866874210B5F6D2809C" descr="Picture"/>
        <xdr:cNvPicPr/>
      </xdr:nvPicPr>
      <xdr:blipFill>
        <a:blip r:embed="rId27" cstate="print"/>
        <a:stretch>
          <a:fillRect/>
        </a:stretch>
      </xdr:blipFill>
      <xdr:spPr>
        <a:xfrm>
          <a:off x="0" y="29578300"/>
          <a:ext cx="1047750" cy="1047750"/>
        </a:xfrm>
        <a:prstGeom prst="rect">
          <a:avLst/>
        </a:prstGeom>
      </xdr:spPr>
    </xdr:pic>
  </etc:cellImage>
  <etc:cellImage>
    <xdr:pic>
      <xdr:nvPicPr>
        <xdr:cNvPr id="17" name="ID_510E4FF7216F493386F0F5B984FC2C7D" descr="Picture"/>
        <xdr:cNvPicPr/>
      </xdr:nvPicPr>
      <xdr:blipFill>
        <a:blip r:embed="rId28" cstate="print"/>
        <a:stretch>
          <a:fillRect/>
        </a:stretch>
      </xdr:blipFill>
      <xdr:spPr>
        <a:xfrm>
          <a:off x="0" y="14966950"/>
          <a:ext cx="1047750" cy="1047750"/>
        </a:xfrm>
        <a:prstGeom prst="rect">
          <a:avLst/>
        </a:prstGeom>
      </xdr:spPr>
    </xdr:pic>
  </etc:cellImage>
  <etc:cellImage>
    <xdr:pic>
      <xdr:nvPicPr>
        <xdr:cNvPr id="16" name="ID_0837129B0F4E471D8E7B9A6D68D6C4EF" descr="Picture"/>
        <xdr:cNvPicPr/>
      </xdr:nvPicPr>
      <xdr:blipFill>
        <a:blip r:embed="rId29" cstate="print"/>
        <a:stretch>
          <a:fillRect/>
        </a:stretch>
      </xdr:blipFill>
      <xdr:spPr>
        <a:xfrm>
          <a:off x="0" y="13843000"/>
          <a:ext cx="1047750" cy="1047750"/>
        </a:xfrm>
        <a:prstGeom prst="rect">
          <a:avLst/>
        </a:prstGeom>
      </xdr:spPr>
    </xdr:pic>
  </etc:cellImage>
  <etc:cellImage>
    <xdr:pic>
      <xdr:nvPicPr>
        <xdr:cNvPr id="81" name="ID_22C91C0F1E524FC1B869B4954F6B3AEE" descr="Picture"/>
        <xdr:cNvPicPr/>
      </xdr:nvPicPr>
      <xdr:blipFill>
        <a:blip r:embed="rId30" cstate="print"/>
        <a:stretch>
          <a:fillRect/>
        </a:stretch>
      </xdr:blipFill>
      <xdr:spPr>
        <a:xfrm>
          <a:off x="0" y="68916550"/>
          <a:ext cx="1047750" cy="1047750"/>
        </a:xfrm>
        <a:prstGeom prst="rect">
          <a:avLst/>
        </a:prstGeom>
      </xdr:spPr>
    </xdr:pic>
  </etc:cellImage>
  <etc:cellImage>
    <xdr:pic>
      <xdr:nvPicPr>
        <xdr:cNvPr id="15" name="ID_3A015B2DA8EF40EAB9CDF9F1DA78D610" descr="Picture"/>
        <xdr:cNvPicPr/>
      </xdr:nvPicPr>
      <xdr:blipFill>
        <a:blip r:embed="rId31" cstate="print"/>
        <a:stretch>
          <a:fillRect/>
        </a:stretch>
      </xdr:blipFill>
      <xdr:spPr>
        <a:xfrm>
          <a:off x="0" y="12719050"/>
          <a:ext cx="1047750" cy="1047750"/>
        </a:xfrm>
        <a:prstGeom prst="rect">
          <a:avLst/>
        </a:prstGeom>
      </xdr:spPr>
    </xdr:pic>
  </etc:cellImage>
  <etc:cellImage>
    <xdr:pic>
      <xdr:nvPicPr>
        <xdr:cNvPr id="70" name="ID_8EFEF7D211ED4CAEBD64B921E40633F6" descr="Picture"/>
        <xdr:cNvPicPr/>
      </xdr:nvPicPr>
      <xdr:blipFill>
        <a:blip r:embed="rId32" cstate="print"/>
        <a:stretch>
          <a:fillRect/>
        </a:stretch>
      </xdr:blipFill>
      <xdr:spPr>
        <a:xfrm>
          <a:off x="0" y="57677050"/>
          <a:ext cx="1047750" cy="1047750"/>
        </a:xfrm>
        <a:prstGeom prst="rect">
          <a:avLst/>
        </a:prstGeom>
      </xdr:spPr>
    </xdr:pic>
  </etc:cellImage>
  <etc:cellImage>
    <xdr:pic>
      <xdr:nvPicPr>
        <xdr:cNvPr id="54" name="ID_1CE6054799C143B7A5650F8B99858FDF" descr="Picture"/>
        <xdr:cNvPicPr/>
      </xdr:nvPicPr>
      <xdr:blipFill>
        <a:blip r:embed="rId33" cstate="print"/>
        <a:stretch>
          <a:fillRect/>
        </a:stretch>
      </xdr:blipFill>
      <xdr:spPr>
        <a:xfrm>
          <a:off x="0" y="45313600"/>
          <a:ext cx="1047750" cy="1047750"/>
        </a:xfrm>
        <a:prstGeom prst="rect">
          <a:avLst/>
        </a:prstGeom>
      </xdr:spPr>
    </xdr:pic>
  </etc:cellImage>
  <etc:cellImage>
    <xdr:pic>
      <xdr:nvPicPr>
        <xdr:cNvPr id="14" name="ID_1411D818CA2D47ABA801A8C082B0CD0A" descr="Picture"/>
        <xdr:cNvPicPr/>
      </xdr:nvPicPr>
      <xdr:blipFill>
        <a:blip r:embed="rId34" cstate="print"/>
        <a:stretch>
          <a:fillRect/>
        </a:stretch>
      </xdr:blipFill>
      <xdr:spPr>
        <a:xfrm>
          <a:off x="0" y="11595100"/>
          <a:ext cx="1047750" cy="1047750"/>
        </a:xfrm>
        <a:prstGeom prst="rect">
          <a:avLst/>
        </a:prstGeom>
      </xdr:spPr>
    </xdr:pic>
  </etc:cellImage>
  <etc:cellImage>
    <xdr:pic>
      <xdr:nvPicPr>
        <xdr:cNvPr id="37" name="ID_C2F544FCC67B4BBFA15650188E346AD6" descr="Picture"/>
        <xdr:cNvPicPr/>
      </xdr:nvPicPr>
      <xdr:blipFill>
        <a:blip r:embed="rId35" cstate="print"/>
        <a:stretch>
          <a:fillRect/>
        </a:stretch>
      </xdr:blipFill>
      <xdr:spPr>
        <a:xfrm>
          <a:off x="0" y="27330400"/>
          <a:ext cx="1047750" cy="1047750"/>
        </a:xfrm>
        <a:prstGeom prst="rect">
          <a:avLst/>
        </a:prstGeom>
      </xdr:spPr>
    </xdr:pic>
  </etc:cellImage>
  <etc:cellImage>
    <xdr:pic>
      <xdr:nvPicPr>
        <xdr:cNvPr id="26" name="ID_D6B9A34DD52449A591B76066662DAFC3" descr="Picture"/>
        <xdr:cNvPicPr/>
      </xdr:nvPicPr>
      <xdr:blipFill>
        <a:blip r:embed="rId36" cstate="print"/>
        <a:stretch>
          <a:fillRect/>
        </a:stretch>
      </xdr:blipFill>
      <xdr:spPr>
        <a:xfrm>
          <a:off x="0" y="20586700"/>
          <a:ext cx="1047750" cy="1047750"/>
        </a:xfrm>
        <a:prstGeom prst="rect">
          <a:avLst/>
        </a:prstGeom>
      </xdr:spPr>
    </xdr:pic>
  </etc:cellImage>
  <etc:cellImage>
    <xdr:pic>
      <xdr:nvPicPr>
        <xdr:cNvPr id="11" name="ID_531EFFF4F6404C6F83487CA66FA4A718" descr="Picture"/>
        <xdr:cNvPicPr/>
      </xdr:nvPicPr>
      <xdr:blipFill>
        <a:blip r:embed="rId37" cstate="print"/>
        <a:stretch>
          <a:fillRect/>
        </a:stretch>
      </xdr:blipFill>
      <xdr:spPr>
        <a:xfrm>
          <a:off x="0" y="9347200"/>
          <a:ext cx="1047750" cy="1047750"/>
        </a:xfrm>
        <a:prstGeom prst="rect">
          <a:avLst/>
        </a:prstGeom>
      </xdr:spPr>
    </xdr:pic>
  </etc:cellImage>
  <etc:cellImage>
    <xdr:pic>
      <xdr:nvPicPr>
        <xdr:cNvPr id="10" name="ID_AB8B842D26544F76A83D0D45817E031A" descr="Picture"/>
        <xdr:cNvPicPr/>
      </xdr:nvPicPr>
      <xdr:blipFill>
        <a:blip r:embed="rId38" cstate="print"/>
        <a:stretch>
          <a:fillRect/>
        </a:stretch>
      </xdr:blipFill>
      <xdr:spPr>
        <a:xfrm>
          <a:off x="0" y="8223250"/>
          <a:ext cx="1047750" cy="1047750"/>
        </a:xfrm>
        <a:prstGeom prst="rect">
          <a:avLst/>
        </a:prstGeom>
      </xdr:spPr>
    </xdr:pic>
  </etc:cellImage>
  <etc:cellImage>
    <xdr:pic>
      <xdr:nvPicPr>
        <xdr:cNvPr id="8" name="ID_DF21027E2EB24B4192608482046B74FA" descr="Picture"/>
        <xdr:cNvPicPr/>
      </xdr:nvPicPr>
      <xdr:blipFill>
        <a:blip r:embed="rId39" cstate="print"/>
        <a:stretch>
          <a:fillRect/>
        </a:stretch>
      </xdr:blipFill>
      <xdr:spPr>
        <a:xfrm>
          <a:off x="0" y="5975350"/>
          <a:ext cx="1047750" cy="1047750"/>
        </a:xfrm>
        <a:prstGeom prst="rect">
          <a:avLst/>
        </a:prstGeom>
      </xdr:spPr>
    </xdr:pic>
  </etc:cellImage>
  <etc:cellImage>
    <xdr:pic>
      <xdr:nvPicPr>
        <xdr:cNvPr id="28" name="ID_62E8C074AE784387AA5F15D92D2EAE06" descr="Picture"/>
        <xdr:cNvPicPr/>
      </xdr:nvPicPr>
      <xdr:blipFill>
        <a:blip r:embed="rId40" cstate="print"/>
        <a:stretch>
          <a:fillRect/>
        </a:stretch>
      </xdr:blipFill>
      <xdr:spPr>
        <a:xfrm>
          <a:off x="0" y="22834600"/>
          <a:ext cx="1047750" cy="1047750"/>
        </a:xfrm>
        <a:prstGeom prst="rect">
          <a:avLst/>
        </a:prstGeom>
      </xdr:spPr>
    </xdr:pic>
  </etc:cellImage>
  <etc:cellImage>
    <xdr:pic>
      <xdr:nvPicPr>
        <xdr:cNvPr id="5" name="ID_B826DE4B58904A1CBAA1CD4D47C2297D" descr="Picture"/>
        <xdr:cNvPicPr/>
      </xdr:nvPicPr>
      <xdr:blipFill>
        <a:blip r:embed="rId41" cstate="print"/>
        <a:stretch>
          <a:fillRect/>
        </a:stretch>
      </xdr:blipFill>
      <xdr:spPr>
        <a:xfrm>
          <a:off x="0" y="3727450"/>
          <a:ext cx="1047750" cy="1047750"/>
        </a:xfrm>
        <a:prstGeom prst="rect">
          <a:avLst/>
        </a:prstGeom>
      </xdr:spPr>
    </xdr:pic>
  </etc:cellImage>
  <etc:cellImage>
    <xdr:pic>
      <xdr:nvPicPr>
        <xdr:cNvPr id="4" name="ID_3FFF2942F27A45879E3103313DE48815" descr="Picture"/>
        <xdr:cNvPicPr/>
      </xdr:nvPicPr>
      <xdr:blipFill>
        <a:blip r:embed="rId42" cstate="print"/>
        <a:stretch>
          <a:fillRect/>
        </a:stretch>
      </xdr:blipFill>
      <xdr:spPr>
        <a:xfrm>
          <a:off x="0" y="2603500"/>
          <a:ext cx="1047750" cy="1047750"/>
        </a:xfrm>
        <a:prstGeom prst="rect">
          <a:avLst/>
        </a:prstGeom>
      </xdr:spPr>
    </xdr:pic>
  </etc:cellImage>
  <etc:cellImage>
    <xdr:pic>
      <xdr:nvPicPr>
        <xdr:cNvPr id="79" name="ID_27851EB7BA5B44958F41DB828F50B86B" descr="Picture"/>
        <xdr:cNvPicPr/>
      </xdr:nvPicPr>
      <xdr:blipFill>
        <a:blip r:embed="rId43" cstate="print"/>
        <a:stretch>
          <a:fillRect/>
        </a:stretch>
      </xdr:blipFill>
      <xdr:spPr>
        <a:xfrm>
          <a:off x="0" y="66668650"/>
          <a:ext cx="1047750" cy="1047750"/>
        </a:xfrm>
        <a:prstGeom prst="rect">
          <a:avLst/>
        </a:prstGeom>
      </xdr:spPr>
    </xdr:pic>
  </etc:cellImage>
  <etc:cellImage>
    <xdr:pic>
      <xdr:nvPicPr>
        <xdr:cNvPr id="60" name="ID_10DCE03272AC48D4A609C6EC7A1FD26E" descr="Picture"/>
        <xdr:cNvPicPr/>
      </xdr:nvPicPr>
      <xdr:blipFill>
        <a:blip r:embed="rId44" cstate="print"/>
        <a:stretch>
          <a:fillRect/>
        </a:stretch>
      </xdr:blipFill>
      <xdr:spPr>
        <a:xfrm>
          <a:off x="0" y="48685450"/>
          <a:ext cx="1047750" cy="1047750"/>
        </a:xfrm>
        <a:prstGeom prst="rect">
          <a:avLst/>
        </a:prstGeom>
      </xdr:spPr>
    </xdr:pic>
  </etc:cellImage>
  <etc:cellImage>
    <xdr:pic>
      <xdr:nvPicPr>
        <xdr:cNvPr id="3" name="ID_062CA2126D2C4F37BD20B90F0AFD5937" descr="Picture"/>
        <xdr:cNvPicPr/>
      </xdr:nvPicPr>
      <xdr:blipFill>
        <a:blip r:embed="rId45" cstate="print"/>
        <a:stretch>
          <a:fillRect/>
        </a:stretch>
      </xdr:blipFill>
      <xdr:spPr>
        <a:xfrm>
          <a:off x="0" y="1479550"/>
          <a:ext cx="1047750" cy="1047750"/>
        </a:xfrm>
        <a:prstGeom prst="rect">
          <a:avLst/>
        </a:prstGeom>
      </xdr:spPr>
    </xdr:pic>
  </etc:cellImage>
  <etc:cellImage>
    <xdr:pic>
      <xdr:nvPicPr>
        <xdr:cNvPr id="2" name="ID_B69F084080464A35A2535407A0112E65" descr="Picture"/>
        <xdr:cNvPicPr/>
      </xdr:nvPicPr>
      <xdr:blipFill>
        <a:blip r:embed="rId46" cstate="print"/>
        <a:stretch>
          <a:fillRect/>
        </a:stretch>
      </xdr:blipFill>
      <xdr:spPr>
        <a:xfrm>
          <a:off x="635" y="355600"/>
          <a:ext cx="1047750" cy="1047750"/>
        </a:xfrm>
        <a:prstGeom prst="rect">
          <a:avLst/>
        </a:prstGeom>
      </xdr:spPr>
    </xdr:pic>
  </etc:cellImage>
  <etc:cellImage>
    <xdr:pic>
      <xdr:nvPicPr>
        <xdr:cNvPr id="20" name="ID_45A05547FAFF40E88F3C46A01AC60BE2" descr="Picture"/>
        <xdr:cNvPicPr/>
      </xdr:nvPicPr>
      <xdr:blipFill>
        <a:blip r:embed="rId47" cstate="print"/>
        <a:stretch>
          <a:fillRect/>
        </a:stretch>
      </xdr:blipFill>
      <xdr:spPr>
        <a:xfrm>
          <a:off x="0" y="17214850"/>
          <a:ext cx="1047750" cy="1047750"/>
        </a:xfrm>
        <a:prstGeom prst="rect">
          <a:avLst/>
        </a:prstGeom>
      </xdr:spPr>
    </xdr:pic>
  </etc:cellImage>
  <etc:cellImage>
    <xdr:pic>
      <xdr:nvPicPr>
        <xdr:cNvPr id="67" name="ID_0CABAF720DA342B88F619C44044FC574" descr="Picture"/>
        <xdr:cNvPicPr/>
      </xdr:nvPicPr>
      <xdr:blipFill>
        <a:blip r:embed="rId48" cstate="print"/>
        <a:stretch>
          <a:fillRect/>
        </a:stretch>
      </xdr:blipFill>
      <xdr:spPr>
        <a:xfrm>
          <a:off x="0" y="54305200"/>
          <a:ext cx="1047750" cy="1047750"/>
        </a:xfrm>
        <a:prstGeom prst="rect">
          <a:avLst/>
        </a:prstGeom>
      </xdr:spPr>
    </xdr:pic>
  </etc:cellImage>
  <etc:cellImage>
    <xdr:pic>
      <xdr:nvPicPr>
        <xdr:cNvPr id="9" name="ID_F1BCC1D4A35A4F45A1B7A2F8C954FE47" descr="Picture"/>
        <xdr:cNvPicPr/>
      </xdr:nvPicPr>
      <xdr:blipFill>
        <a:blip r:embed="rId49" cstate="print"/>
        <a:stretch>
          <a:fillRect/>
        </a:stretch>
      </xdr:blipFill>
      <xdr:spPr>
        <a:xfrm>
          <a:off x="0" y="7099300"/>
          <a:ext cx="1047750" cy="1047750"/>
        </a:xfrm>
        <a:prstGeom prst="rect">
          <a:avLst/>
        </a:prstGeom>
      </xdr:spPr>
    </xdr:pic>
  </etc:cellImage>
  <etc:cellImage>
    <xdr:pic>
      <xdr:nvPicPr>
        <xdr:cNvPr id="49" name="ID_1F2119D051B347F1A768D88BACFEAD51" descr="Picture"/>
        <xdr:cNvPicPr/>
      </xdr:nvPicPr>
      <xdr:blipFill>
        <a:blip r:embed="rId50" cstate="print"/>
        <a:stretch>
          <a:fillRect/>
        </a:stretch>
      </xdr:blipFill>
      <xdr:spPr>
        <a:xfrm>
          <a:off x="0" y="39693850"/>
          <a:ext cx="1047750" cy="1047750"/>
        </a:xfrm>
        <a:prstGeom prst="rect">
          <a:avLst/>
        </a:prstGeom>
      </xdr:spPr>
    </xdr:pic>
  </etc:cellImage>
</etc:cellImages>
</file>

<file path=xl/sharedStrings.xml><?xml version="1.0" encoding="utf-8"?>
<sst xmlns="http://schemas.openxmlformats.org/spreadsheetml/2006/main" count="328" uniqueCount="204">
  <si>
    <t>主图</t>
  </si>
  <si>
    <t>商品名称</t>
  </si>
  <si>
    <t>价格</t>
  </si>
  <si>
    <t>材质</t>
  </si>
  <si>
    <t>商品尺寸</t>
  </si>
  <si>
    <t>链接</t>
  </si>
  <si>
    <t>12 个装多用途透明塑料储物箱,用于整理带标签 - 家庭、厨房、浴室、办公室、食品柜柜架收纳箱 - SOHO 系列、房车、冰箱收纳容器</t>
  </si>
  <si>
    <t>US$27..99</t>
  </si>
  <si>
    <t>不含 BPA 耐用厚塑料</t>
  </si>
  <si>
    <t>24.4长度 x 16.8宽度 x 10.4高度 厘米</t>
  </si>
  <si>
    <t>点击查看</t>
  </si>
  <si>
    <t>4 层可堆叠塑料储物箱,带盖和轮子 - 23 夸脱(约 23.7 升)衣柜收纳和储物,可折叠储物盒,适用于工艺品、家居、食品储藏室、办公室、宿舍</t>
  </si>
  <si>
    <t>US$39..99</t>
  </si>
  <si>
    <t>聚乙烯</t>
  </si>
  <si>
    <t>27.9深度 x 39宽度 x 83高度 厘米</t>
  </si>
  <si>
    <t>5 件装可堆叠衣柜储物篮 - 可堆叠储物箱,多功能可折叠衣柜收纳器,防水,衣柜橱柜节省空间的帽子储物抽屉收纳盒,白色</t>
  </si>
  <si>
    <t>排名第一</t>
  </si>
  <si>
    <t>42.2深度 x 33.3宽度 x 18.6高度 厘米</t>
  </si>
  <si>
    <t>6 件装可旋转电线收纳器,弹簧电缆夹 - Lamicall [1s 锁] 电线支架,桌面手机充电器电缆管理,床头柜用粘合线整理器,家庭办公室配件</t>
  </si>
  <si>
    <t>US$11..98</t>
  </si>
  <si>
    <t>No.1 旋转电缆夹</t>
  </si>
  <si>
    <t>21长度 x 21宽度 毫米</t>
  </si>
  <si>
    <t/>
  </si>
  <si>
    <t>8 件装线收纳器 [1s 锁] 弹簧线管理夹 - Lamicall 桌面收纳线夹,粘合电缆夹,手机充电器线夹,适用于床头柜汽车办公桌配件,白色</t>
  </si>
  <si>
    <t>US$8..67</t>
  </si>
  <si>
    <t>ABS 塑料</t>
  </si>
  <si>
    <t>22长度 x 22宽度 毫米</t>
  </si>
  <si>
    <t>Akro-Mils 30130 塑料货架箱,用于车库、壁橱和抽屉整理的重型储物箱,12" x 6-1/2" x 4",红色,12 件装</t>
  </si>
  <si>
    <t>US$36..19</t>
  </si>
  <si>
    <t>塑料</t>
  </si>
  <si>
    <t>30.5长度 x 16.5宽度 x 10.2高度 厘米</t>
  </si>
  <si>
    <t>Akro-Mils 30150 塑料货架箱,用于车库、壁橱和抽屉整理的重型储物箱,30.48 x 20.32 x 10.16 厘米,蓝色,12 件装</t>
  </si>
  <si>
    <t>US$60..54</t>
  </si>
  <si>
    <t>29.5长度 x 21.3宽度 x 10.2高度 厘米</t>
  </si>
  <si>
    <t>Amazon Basics 可重复密封双拉链三明治储物袋,用于食品储存,300 个装(以前为 Solimo)</t>
  </si>
  <si>
    <t>US$7..63</t>
  </si>
  <si>
    <t>聚乙烯 (PE)</t>
  </si>
  <si>
    <t>16.5宽度 x 14.9高度 厘米</t>
  </si>
  <si>
    <t>15QT 透明药物收纳盒带手柄,塑料药品容器带托盘急救盒空,加厚药品存储收纳盒,多功能药物收纳盒存储</t>
  </si>
  <si>
    <t>US$22..99</t>
  </si>
  <si>
    <t>33长度 x 19宽度 x 23.5高度 厘米</t>
  </si>
  <si>
    <t>化妆收纳盒,带 16 个抽屉,4 个桌面办公用品,办公桌收纳盒,透明配件,防尘储物抽屉和化妆品,珠宝,笔,文具</t>
  </si>
  <si>
    <t>US$27..41</t>
  </si>
  <si>
    <t>亚克力 - 清晰度、强度、耐用性和耐候性</t>
  </si>
  <si>
    <t>17.8深度 x 71.9宽度 x 25高度 厘米</t>
  </si>
  <si>
    <t>Cisily 海绵架适用于厨房水槽,水槽收纳架带高刷架,厨房台面收纳器和收纳必需品,防锈 304 不锈钢(黑色,9.25 英寸)</t>
  </si>
  <si>
    <t>US$13..29</t>
  </si>
  <si>
    <t>不锈钢</t>
  </si>
  <si>
    <t>—</t>
  </si>
  <si>
    <t>Clear Cabinet Organizer 2 件套,用于厨房食品储藏室收纳和存储,陈列柜架房间装饰台面桌架,专利调料整理柜</t>
  </si>
  <si>
    <t>US$26..58</t>
  </si>
  <si>
    <t>PET</t>
  </si>
  <si>
    <t>29.7深度 x 19.6宽度 x 15.8高度 厘米</t>
  </si>
  <si>
    <t>ClearSpace 透明塑料储物箱 – 完美的厨房收纳和储存或食品储藏室存储 – 冰箱收纳盒、食品储藏室收纳和透明储物箱、橱柜收纳盒</t>
  </si>
  <si>
    <t>US$25..49</t>
  </si>
  <si>
    <t>25.4长度 x 15.2宽度 x 12.7高度 厘米</t>
  </si>
  <si>
    <t>办公桌收纳盒,带 6 个隔层和 2 个抽屉,塑料化妆收纳盒,桌面存储笔架,学校、家居、办公用品的桌面收纳(白色)</t>
  </si>
  <si>
    <t>US$8..99</t>
  </si>
  <si>
    <t>14深度 x 21宽度 x 12高度 厘米</t>
  </si>
  <si>
    <t>CRAFTSMAN 收纳收纳盒,30 个小抽屉模块化存储系统,易于堆叠(CMST40730),塑料,黑色,白色</t>
  </si>
  <si>
    <t>US$16..98</t>
  </si>
  <si>
    <t>76.2深度 x 20.3宽度 x 15.2高度 厘米</t>
  </si>
  <si>
    <t>CTIME 3 层药物收纳盒 – 便携式药柜带皮革手柄,空家用急救包</t>
  </si>
  <si>
    <t>US$26..99</t>
  </si>
  <si>
    <t>34长度 x 22.9宽度 x 25.4高度 厘米</t>
  </si>
  <si>
    <t>EZY DOSE 按钮(7 天)药盒,药物规划师,日常维生素收纳盒,每天上午/下午2次,超大隔层,关节炎友好,使用方便,透明盖子,紫色和蓝色,不含双酚 A</t>
  </si>
  <si>
    <t>US$7..99</t>
  </si>
  <si>
    <t>22.2 x 11.4 x 2.5 厘米</t>
  </si>
  <si>
    <t>金属 4 件装磁性香料收纳架,适用于冰箱和烤箱,黑色冰箱收纳盒和存储</t>
  </si>
  <si>
    <t>US$16..99</t>
  </si>
  <si>
    <t>金属</t>
  </si>
  <si>
    <t>30深度 x 11宽度 x 11高度 厘米</t>
  </si>
  <si>
    <t>Humble Crew 超大玩具收纳收纳盒,带 16 个可拆卸垃圾桶,白色/蓝色/粉色/紫色 – 大号玩具存储,适合幼儿,儿童房,游戏室和托儿所 – 现代儿童玩具箱</t>
  </si>
  <si>
    <t>US$47..64</t>
  </si>
  <si>
    <t>合金钢</t>
  </si>
  <si>
    <t>24"W x 11"D x 26"H</t>
  </si>
  <si>
    <t>3 件装透明可堆叠储物箱带盖磁性门前开可折叠塑料工艺容器大衣柜收纳盒卧室客厅书房儿童玩具 24 夸脱</t>
  </si>
  <si>
    <t>US$35..99</t>
  </si>
  <si>
    <t>38.1长度 x 27.9宽度 x 17.8高度 厘米</t>
  </si>
  <si>
    <t>IRIS USA 10.16 厘米 x 15.24 厘米 | 美国制造| 2 件装照片收纳袋和带手柄的图片存储盒,16 个内盒/容器用于任务、贴纸、Ephemera和抽认卡 - 珍珠色/多色</t>
  </si>
  <si>
    <t>38长度 x 30.7宽度 x 12.8高度 厘米</t>
  </si>
  <si>
    <t>IRIS USA 54 夸脱可堆叠塑料储物箱带盖,6 件装 - 不含双酚 A,美国制造 - 透视整理解决方案,闩锁,耐用可嵌套容器,安全拉手 - 透明</t>
  </si>
  <si>
    <t>US$82..99</t>
  </si>
  <si>
    <t>55.9长度 x 33.1宽度 x 41.9高度 厘米</t>
  </si>
  <si>
    <t>IRIS USA 6 夸脱透明收纳盒,不含双酚 A 的塑料可堆叠垃圾桶带盖,收纳鞋子和壁橱架的容器,课堂组织教师工具,游戏存储,20 个装</t>
  </si>
  <si>
    <t>US$32..99</t>
  </si>
  <si>
    <t>35.8长度 x 20.3宽度 x 11.5高度 厘米</t>
  </si>
  <si>
    <t>IRIS USA 密封狗粮储存容器,高达 30 磅(约 13.6 千克),可连接的轮子,适用于狗猫鸟和其他宠物食物储存箱,保持新鲜,方便移动,不含双酚 A,海军蓝</t>
  </si>
  <si>
    <t>US$22..94</t>
  </si>
  <si>
    <t>聚丙烯</t>
  </si>
  <si>
    <t>41.6长度 x 27.6宽度 x 46.8高度 厘米</t>
  </si>
  <si>
    <t>IRIS USA 小零件收纳,美国制造,橱柜,44 个抽屉收纳螺丝、螺母、螺栓、电子产品、五金件、串珠、工艺品、积木、可堆叠车库存储 – 黑色</t>
  </si>
  <si>
    <t>US$33..99</t>
  </si>
  <si>
    <t>17.8深度 x 49.5宽度 x 39.4高度 厘米</t>
  </si>
  <si>
    <t>IRIS USA 狗狗食品储存盒,2 件装,每个最多 30 磅(约 13.6 千克),密封保鲜,车轮可滚动,方便单手打开,美国制造,不含 BPA,透明/黑色</t>
  </si>
  <si>
    <t>US$29..99</t>
  </si>
  <si>
    <t>41长度 x 27宽度 x 47高度 厘米</t>
  </si>
  <si>
    <t>IRIS USA 适合 30.48 厘米 x 30.48 厘米纸张,6 件装厚便携塑料剪贴簿纸收纳盒,带内置手柄,用于艺术工艺用品纱线文件玩具,圆角 - 透明</t>
  </si>
  <si>
    <t>US$39..94</t>
  </si>
  <si>
    <t>36.5长度 x 36宽度 x 8高度 厘米</t>
  </si>
  <si>
    <t>透明塑料储物箱 - 6 件装大型食品储藏室收纳器和储物容器 适用于厨房、浴室、水槽下、办公室、壁橱、车库、冰柜和零食</t>
  </si>
  <si>
    <t>US$26..98</t>
  </si>
  <si>
    <t>27.9长度 x 20.3宽度 x 15.2高度 厘米</t>
  </si>
  <si>
    <t>Kuject X-大号鞋子收纳盒透明塑料可堆叠 12 件装,鞋架和支架替代品,运动鞋容器,玩具收纳箱,入口通道,壁橱,床下,黑色</t>
  </si>
  <si>
    <t>33.5长度 x 25.7宽度 x 16.3高度 厘米</t>
  </si>
  <si>
    <t>LAMU 2 层 Lazy Susan 转盘收纳架 9.25 英寸(约 24.9 厘米)旋转调料架,适用于橱柜、厨房、食品柜、台面、浴室、梳妆台、药柜收纳盒,透明</t>
  </si>
  <si>
    <t>Lansinoh 母乳储放袋，100件</t>
  </si>
  <si>
    <t>US$11..49</t>
  </si>
  <si>
    <t>低密度聚乙烯 (LDPE)</t>
  </si>
  <si>
    <t>10.2长度 x 1.3宽度 x 21高度 厘米</t>
  </si>
  <si>
    <t>Mind Reader 杯子和调味品站,台面咖啡吧收纳架,带 6 个隔层,杯盖和包装,塑料,黑色</t>
  </si>
  <si>
    <t>US$15..39</t>
  </si>
  <si>
    <t>Plastic, Galvanized Metal, Metal Mesh, Rayon from Bamboo</t>
  </si>
  <si>
    <t>7.25"L x 15.5"W x 5.25"H</t>
  </si>
  <si>
    <t>Oizeir 透明调料架(2 件装) – 3 层亚克力橱柜收纳架 – 深调料架 – 10.4 x 9.6 x 4 英寸(约 26.9 x 24.9 x 10.1 厘米) – 可容纳调味料和调味品</t>
  </si>
  <si>
    <t>US$15..99</t>
  </si>
  <si>
    <t>10.2深度 x 26.4宽度 x 10.2高度 厘米</t>
  </si>
  <si>
    <t>化妆收纳盒带抽屉,绿色梳妆台护肤收纳盒,带把手的储物盒,大型化妆展示盒,适用于梳妆台,浴室工作台</t>
  </si>
  <si>
    <t>US$24..99</t>
  </si>
  <si>
    <t>18.5深度 x 25.1宽度 x 20.1高度 厘米</t>
  </si>
  <si>
    <t>ProKeeper+ 密封食品储存容器套装 – 透明塑料面粉和糖罐套装,带磁性配件,适用于厨房整理(灰色,9 件)</t>
  </si>
  <si>
    <t>US$55..00</t>
  </si>
  <si>
    <t>塑料 有机硅 不锈钢</t>
  </si>
  <si>
    <t>30.5长度 x 30.5宽度 x 30.5高度 厘米</t>
  </si>
  <si>
    <t>Pulseplay 透明药品收纳盒带手柄便携式药柜收纳盒多功能塑料收纳盒,带可拆卸托盘,适用于家庭办公室旅行户外(黄色)</t>
  </si>
  <si>
    <t>US$19..79</t>
  </si>
  <si>
    <t>20.3深度 x 24.1宽度 x 25.4高度 厘米</t>
  </si>
  <si>
    <t>Rubbermaid Brilliance 16 杯密封食品储存盒带盖透明/灰色 - 非常适合食品储藏室整理面粉糖和食物储存</t>
  </si>
  <si>
    <t>US$14..95</t>
  </si>
  <si>
    <t>20.1长度 x 14.7宽度 x 23.9高度 厘米</t>
  </si>
  <si>
    <t>Rubbermaid Brilliance Tritan 塑料食品储存容器 不含双酚 A 密封盖 非常适合午餐准备餐和剩饭 5 件套(3.2 杯)</t>
  </si>
  <si>
    <t>US$25..98</t>
  </si>
  <si>
    <t>25.9长度 x 20.8宽度 x 14.4高度 厘米</t>
  </si>
  <si>
    <t>Rubbermaid Brilliance 不含双酚 A 的密封食品储存容器,24 件套,方便准备餐食、午餐和剩菜</t>
  </si>
  <si>
    <t>US$46..99</t>
  </si>
  <si>
    <t>24-Piece</t>
  </si>
  <si>
    <t>Rubbermaid Brilliance 玻璃保鲜盒 4.7 杯带盖食品容器 3 件套 透明</t>
  </si>
  <si>
    <t>US$16..37</t>
  </si>
  <si>
    <t>玻璃</t>
  </si>
  <si>
    <t>Rubbermaid Brilliance 食品储存盒,大号,9.6杯,透明色,3件装</t>
  </si>
  <si>
    <t>US$58..99</t>
  </si>
  <si>
    <t>27.9长度 x 20.3宽度 x 7.9高度 厘米</t>
  </si>
  <si>
    <t>SAILUN 145 加仑/580 夸脱可折叠和堆叠储物箱,带门和盖子,非常适合毯子存储,枕头收纳盒,卧室壁橱和客厅,黑色 26 英寸宽 x 17 英寸深 x 180 .3 厘米高</t>
  </si>
  <si>
    <t>US$129..99</t>
  </si>
  <si>
    <t>65长度 x 42宽度 x 180高度 厘米</t>
  </si>
  <si>
    <t>4 件装强力磁性调料架适用于冰箱,多功能磁性架子,带4个挂钩,适用于厨房和浴室整理,黑色</t>
  </si>
  <si>
    <t>US$11..99</t>
  </si>
  <si>
    <t>丙烯腈丁二烯苯乙烯</t>
  </si>
  <si>
    <t>10深度 x 30宽度 x 7.5高度 厘米</t>
  </si>
  <si>
    <t>SNSLXH 便携式透明储物箱 带盖和轮子 24QT 带盖透明储物箱 4层带轮子 可堆叠磁性门 适用于卧室、客厅、办公室</t>
  </si>
  <si>
    <t>Sorbus 亚克力化妆收纳盒套装,7 抽屉梳妆台和台面化妆品存储器,带小和宽隔层,CLear 化妆刷,珠宝 - 送给女士和青少年的节日礼物</t>
  </si>
  <si>
    <t>US$36..99</t>
  </si>
  <si>
    <t>15.9深度 x 24.1宽度 x 36.2高度 厘米</t>
  </si>
  <si>
    <t>Sorbus 可堆叠储物箱前开式 - 透明可堆叠储物箱 - 用于储存和整理的食品储藏室 - 厨房用亚克力可堆叠垃圾桶 - 透明食品储藏室收纳箱(中号 4 件装)</t>
  </si>
  <si>
    <t>US$35..69</t>
  </si>
  <si>
    <t>Sterilite 4 件装超锁盒,带盖储物箱,透明塑料,70 夸脱 - 用于壁橱、浴室和办公室的重型收纳容器</t>
  </si>
  <si>
    <t>US$65..49</t>
  </si>
  <si>
    <t>66.3长度 x 41.3宽度 x 34.3高度 厘米</t>
  </si>
  <si>
    <t>Makeup Organizer for Vanity with Brush Holder, Countertop Skincare Organizer with 2 Drawers, Spacious Cosmetic Display Case for Perfumes, Eyeshadow Palettes, Nail Polishes</t>
  </si>
  <si>
    <t>US$28..99</t>
  </si>
  <si>
    <t>丙烯腈-丁二烯-苯乙烯共聚物</t>
  </si>
  <si>
    <t>35深度 x 19宽度 x 25高度 厘米</t>
  </si>
  <si>
    <t>多功能抽出式储物收纳架,水槽下/橱柜收纳和浴室和厨房存储,黑色,12.8英寸(约32.9厘米),2件装</t>
  </si>
  <si>
    <t>US$17..99</t>
  </si>
  <si>
    <t>20.3深度 x 38.1宽度 x 32.5高度 厘米</t>
  </si>
  <si>
    <t>Vtopmart 12 件装衣物抽屉隔板,4 英寸(约 10.2 厘米)高 10.2 英寸(约 25.9 厘米)-16.5 英寸(约 41.9 厘米)可调节可扩展梳妆台抽屉收纳盒,用于梳妆台、婴儿服装、内衣、化妆品、化妆品 letries</t>
  </si>
  <si>
    <t>269深度 x 15宽度 x 102高度 毫米</t>
  </si>
  <si>
    <t>Vtopmart 25 件透明塑料抽屉收纳盒套装,4 种尺寸多功能浴室和梳妆台抽屉收纳托盘,化妆品、卧室、厨房小工具餐具和办公室储物箱</t>
  </si>
  <si>
    <t>US$16..14</t>
  </si>
  <si>
    <t>23.5深度 x 15宽度 x 16.5高度 厘米</t>
  </si>
  <si>
    <t>Vtopmart 3 层护肤化妆收纳盒,带抽屉,适用于梳妆台和浴室台面,大号化妆品收纳盒,带防滑底座</t>
  </si>
  <si>
    <t>26.5深度 x 17.8宽度 x 20.3高度 厘米</t>
  </si>
  <si>
    <t>Vtopmart 4 件装大号可堆叠储物抽屉,可轻松组装亚克力浴室壁橱下收纳器和储物空间,适用于厨房橱柜、食品储藏室、化妆品、药品整理的塑料箱</t>
  </si>
  <si>
    <t>US$34..99</t>
  </si>
  <si>
    <t>30.5深度 x 19.1宽度 x 17.8高度 厘米</t>
  </si>
  <si>
    <t>Vtopmart 4 件装小号透明可堆叠储物抽屉,亚克力浴室化妆收纳盒,塑料储物箱适用于梳妆台、水槽下、厨房橱柜、食品储藏室、家庭组织</t>
  </si>
  <si>
    <t>US$21..24</t>
  </si>
  <si>
    <t>19.1深度 x 15.2宽度 x 11.2高度 厘米</t>
  </si>
  <si>
    <t>Vtopmart 4 件装浴室收纳架,2 层透明水槽下收纳柜,橱柜抽屉箱,抽出式收纳柜,带食品柜,厨房</t>
  </si>
  <si>
    <t>US$32..98</t>
  </si>
  <si>
    <t>30长度 x 19.1宽度 x 25.4高度 厘米</t>
  </si>
  <si>
    <t>Vtopmart 可堆叠储物抽屉 5 件套,透明塑料收纳箱 适用于婴儿奶瓶、美容用品存储 非常适合厨房台面、梳妆台、浴室、橱柜、食品储藏柜</t>
  </si>
  <si>
    <t>US$44..79</t>
  </si>
  <si>
    <t>19.1深度 x 30.7宽度 x 39.1高度 厘米</t>
  </si>
  <si>
    <t>Vtopmart 透明办公桌收纳盒,4 层组装桌面文件收纳盒,带抽屉,办公桌收纳办公用品</t>
  </si>
  <si>
    <t>US$32..29</t>
  </si>
  <si>
    <t>25.9深度 x 36.6宽度 x 35.6高度 厘米</t>
  </si>
  <si>
    <t>4 层塑料储物箱带盖 23 夸脱(约 23 升),带轮子的可堆叠储物容器,折叠储物盒,可堆叠储物箱,收纳和储物空间,适用于客厅、办公室、宿舍</t>
  </si>
  <si>
    <t>US$31..96</t>
  </si>
  <si>
    <t>硬质PP--360° 可旋转可锁定车轮,磁性门,半透明可视门</t>
  </si>
  <si>
    <t>83.5长度 x 39宽度 x 27.9高度 厘米</t>
  </si>
  <si>
    <t>YKLSLH 4 托盘纸收纳盒信纸托盘 - 亚克力桌面文件整理器,可堆叠透明纸架分类器办公室整理信件/A4,办公室文件,iPad 书籍笔记等</t>
  </si>
  <si>
    <t>US$18..99</t>
  </si>
  <si>
    <t>33长度 x 24宽度 x 27高度 厘米</t>
  </si>
  <si>
    <t>带轮子的床下储物容器大号床下鞋毛毯衣服玩具储物抽屉适用于大学宿舍卧室托儿所组织(黑色 2 件装,高 7.5 英寸(91.4 厘米 x 42.2 厘米 x 19.0 厘米 cm))</t>
  </si>
  <si>
    <t>US$36..98</t>
  </si>
  <si>
    <t>盖子:塑料 + 容器:无纺布 + 框架:铁</t>
  </si>
  <si>
    <t>90长度 x 41.9宽度 x 18.5高度 厘米</t>
  </si>
  <si>
    <t>旋转化妆收纳盒,带刷架,化妆品存储收纳盒,大型旋转化妆护肤收纳盒,台面化妆香水收纳盒,乳液展示盒象牙白</t>
  </si>
  <si>
    <t>US$13..99</t>
  </si>
  <si>
    <t>15深度 x 35宽度 x 15高度 厘米</t>
  </si>
  <si>
    <t>浴室柜台收纳和储物空间,7 槽可拆卸牙刷架,适用于浴室,防滑电动牙刷和牙膏架台面梳妆台收纳配件,适合成人儿童</t>
  </si>
  <si>
    <t>US$9..98</t>
  </si>
  <si>
    <t>27.4长度 x 11.9宽度 x 10.2高度 厘米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</si>
</sst>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sz val="10"/>
      <name val="Arial"/>
      <charset val="134"/>
    </font>
    <font>
      <b/>
      <sz val="10"/>
      <color rgb="FFCC0000"/>
      <name val="Arial"/>
      <charset val="134"/>
    </font>
    <font>
      <u/>
      <sz val="10"/>
      <color rgb="FF0563C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6600"/>
        <bgColor indexed="64"/>
      </patternFill>
    </fill>
    <fill>
      <patternFill patternType="solid">
        <fgColor rgb="FFFFF5E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xf numFmtId="0" fontId="2" fillId="4" borderId="1" xfId="0" applyFont="1" applyFill="1" applyBorder="1" applyAlignment="1">
      <alignment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38.jpeg"/><Relationship Id="rId8" Type="http://schemas.openxmlformats.org/officeDocument/2006/relationships/image" Target="media/image37.jpeg"/><Relationship Id="rId7" Type="http://schemas.openxmlformats.org/officeDocument/2006/relationships/image" Target="media/image36.jpeg"/><Relationship Id="rId6" Type="http://schemas.openxmlformats.org/officeDocument/2006/relationships/image" Target="media/image35.jpeg"/><Relationship Id="rId50" Type="http://schemas.openxmlformats.org/officeDocument/2006/relationships/image" Target="media/image79.jpeg"/><Relationship Id="rId5" Type="http://schemas.openxmlformats.org/officeDocument/2006/relationships/image" Target="media/image34.jpeg"/><Relationship Id="rId49" Type="http://schemas.openxmlformats.org/officeDocument/2006/relationships/image" Target="media/image78.jpeg"/><Relationship Id="rId48" Type="http://schemas.openxmlformats.org/officeDocument/2006/relationships/image" Target="media/image77.jpeg"/><Relationship Id="rId47" Type="http://schemas.openxmlformats.org/officeDocument/2006/relationships/image" Target="media/image76.jpeg"/><Relationship Id="rId46" Type="http://schemas.openxmlformats.org/officeDocument/2006/relationships/image" Target="media/image75.jpeg"/><Relationship Id="rId45" Type="http://schemas.openxmlformats.org/officeDocument/2006/relationships/image" Target="media/image74.jpeg"/><Relationship Id="rId44" Type="http://schemas.openxmlformats.org/officeDocument/2006/relationships/image" Target="media/image73.jpeg"/><Relationship Id="rId43" Type="http://schemas.openxmlformats.org/officeDocument/2006/relationships/image" Target="media/image72.jpeg"/><Relationship Id="rId42" Type="http://schemas.openxmlformats.org/officeDocument/2006/relationships/image" Target="media/image71.jpeg"/><Relationship Id="rId41" Type="http://schemas.openxmlformats.org/officeDocument/2006/relationships/image" Target="media/image70.jpeg"/><Relationship Id="rId40" Type="http://schemas.openxmlformats.org/officeDocument/2006/relationships/image" Target="media/image69.jpeg"/><Relationship Id="rId4" Type="http://schemas.openxmlformats.org/officeDocument/2006/relationships/image" Target="media/image33.jpeg"/><Relationship Id="rId39" Type="http://schemas.openxmlformats.org/officeDocument/2006/relationships/image" Target="media/image68.jpeg"/><Relationship Id="rId38" Type="http://schemas.openxmlformats.org/officeDocument/2006/relationships/image" Target="media/image67.jpeg"/><Relationship Id="rId37" Type="http://schemas.openxmlformats.org/officeDocument/2006/relationships/image" Target="media/image66.jpeg"/><Relationship Id="rId36" Type="http://schemas.openxmlformats.org/officeDocument/2006/relationships/image" Target="media/image65.jpeg"/><Relationship Id="rId35" Type="http://schemas.openxmlformats.org/officeDocument/2006/relationships/image" Target="media/image64.jpeg"/><Relationship Id="rId34" Type="http://schemas.openxmlformats.org/officeDocument/2006/relationships/image" Target="media/image63.jpeg"/><Relationship Id="rId33" Type="http://schemas.openxmlformats.org/officeDocument/2006/relationships/image" Target="media/image62.jpeg"/><Relationship Id="rId32" Type="http://schemas.openxmlformats.org/officeDocument/2006/relationships/image" Target="media/image61.jpeg"/><Relationship Id="rId31" Type="http://schemas.openxmlformats.org/officeDocument/2006/relationships/image" Target="media/image60.jpeg"/><Relationship Id="rId30" Type="http://schemas.openxmlformats.org/officeDocument/2006/relationships/image" Target="media/image59.jpeg"/><Relationship Id="rId3" Type="http://schemas.openxmlformats.org/officeDocument/2006/relationships/image" Target="media/image32.jpeg"/><Relationship Id="rId29" Type="http://schemas.openxmlformats.org/officeDocument/2006/relationships/image" Target="media/image58.jpeg"/><Relationship Id="rId28" Type="http://schemas.openxmlformats.org/officeDocument/2006/relationships/image" Target="media/image57.jpeg"/><Relationship Id="rId27" Type="http://schemas.openxmlformats.org/officeDocument/2006/relationships/image" Target="media/image56.jpeg"/><Relationship Id="rId26" Type="http://schemas.openxmlformats.org/officeDocument/2006/relationships/image" Target="media/image55.jpeg"/><Relationship Id="rId25" Type="http://schemas.openxmlformats.org/officeDocument/2006/relationships/image" Target="media/image54.jpeg"/><Relationship Id="rId24" Type="http://schemas.openxmlformats.org/officeDocument/2006/relationships/image" Target="media/image53.jpeg"/><Relationship Id="rId23" Type="http://schemas.openxmlformats.org/officeDocument/2006/relationships/image" Target="media/image52.jpeg"/><Relationship Id="rId22" Type="http://schemas.openxmlformats.org/officeDocument/2006/relationships/image" Target="media/image51.jpeg"/><Relationship Id="rId21" Type="http://schemas.openxmlformats.org/officeDocument/2006/relationships/image" Target="media/image50.jpeg"/><Relationship Id="rId20" Type="http://schemas.openxmlformats.org/officeDocument/2006/relationships/image" Target="media/image49.jpeg"/><Relationship Id="rId2" Type="http://schemas.openxmlformats.org/officeDocument/2006/relationships/image" Target="media/image31.jpeg"/><Relationship Id="rId19" Type="http://schemas.openxmlformats.org/officeDocument/2006/relationships/image" Target="media/image48.jpeg"/><Relationship Id="rId18" Type="http://schemas.openxmlformats.org/officeDocument/2006/relationships/image" Target="media/image47.jpeg"/><Relationship Id="rId17" Type="http://schemas.openxmlformats.org/officeDocument/2006/relationships/image" Target="media/image46.jpeg"/><Relationship Id="rId16" Type="http://schemas.openxmlformats.org/officeDocument/2006/relationships/image" Target="media/image45.jpeg"/><Relationship Id="rId15" Type="http://schemas.openxmlformats.org/officeDocument/2006/relationships/image" Target="media/image44.jpeg"/><Relationship Id="rId14" Type="http://schemas.openxmlformats.org/officeDocument/2006/relationships/image" Target="media/image43.jpeg"/><Relationship Id="rId13" Type="http://schemas.openxmlformats.org/officeDocument/2006/relationships/image" Target="media/image42.jpeg"/><Relationship Id="rId12" Type="http://schemas.openxmlformats.org/officeDocument/2006/relationships/image" Target="media/image41.jpeg"/><Relationship Id="rId11" Type="http://schemas.openxmlformats.org/officeDocument/2006/relationships/image" Target="media/image40.jpeg"/><Relationship Id="rId10" Type="http://schemas.openxmlformats.org/officeDocument/2006/relationships/image" Target="media/image39.jpeg"/><Relationship Id="rId1" Type="http://schemas.openxmlformats.org/officeDocument/2006/relationships/image" Target="media/image30.jpe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5</xdr:row>
      <xdr:rowOff>0</xdr:rowOff>
    </xdr:from>
    <xdr:ext cx="1047750" cy="1047750"/>
    <xdr:pic>
      <xdr:nvPicPr>
        <xdr:cNvPr id="6" name="Image 5" descr="Picture"/>
        <xdr:cNvPicPr/>
      </xdr:nvPicPr>
      <xdr:blipFill>
        <a:blip r:embed="rId1" cstate="print"/>
        <a:stretch>
          <a:fillRect/>
        </a:stretch>
      </xdr:blipFill>
      <xdr:spPr>
        <a:xfrm>
          <a:off x="0" y="4851400"/>
          <a:ext cx="1047750" cy="1047750"/>
        </a:xfrm>
        <a:prstGeom prst="rect">
          <a:avLst/>
        </a:prstGeom>
      </xdr:spPr>
    </xdr:pic>
    <xdr:clientData/>
  </xdr:oneCellAnchor>
  <xdr:oneCellAnchor>
    <xdr:from>
      <xdr:col>0</xdr:col>
      <xdr:colOff>0</xdr:colOff>
      <xdr:row>5</xdr:row>
      <xdr:rowOff>0</xdr:rowOff>
    </xdr:from>
    <xdr:ext cx="1047750" cy="1047750"/>
    <xdr:pic>
      <xdr:nvPicPr>
        <xdr:cNvPr id="7" name="Image 6" descr="Picture"/>
        <xdr:cNvPicPr/>
      </xdr:nvPicPr>
      <xdr:blipFill>
        <a:blip r:embed="rId2" cstate="print"/>
        <a:stretch>
          <a:fillRect/>
        </a:stretch>
      </xdr:blipFill>
      <xdr:spPr>
        <a:xfrm>
          <a:off x="0" y="4851400"/>
          <a:ext cx="1047750" cy="1047750"/>
        </a:xfrm>
        <a:prstGeom prst="rect">
          <a:avLst/>
        </a:prstGeom>
      </xdr:spPr>
    </xdr:pic>
    <xdr:clientData/>
  </xdr:oneCellAnchor>
  <xdr:oneCellAnchor>
    <xdr:from>
      <xdr:col>0</xdr:col>
      <xdr:colOff>0</xdr:colOff>
      <xdr:row>10</xdr:row>
      <xdr:rowOff>0</xdr:rowOff>
    </xdr:from>
    <xdr:ext cx="1047750" cy="1047750"/>
    <xdr:pic>
      <xdr:nvPicPr>
        <xdr:cNvPr id="12" name="Image 11" descr="Picture"/>
        <xdr:cNvPicPr/>
      </xdr:nvPicPr>
      <xdr:blipFill>
        <a:blip r:embed="rId3" cstate="print"/>
        <a:stretch>
          <a:fillRect/>
        </a:stretch>
      </xdr:blipFill>
      <xdr:spPr>
        <a:xfrm>
          <a:off x="0" y="10471150"/>
          <a:ext cx="1047750" cy="1047750"/>
        </a:xfrm>
        <a:prstGeom prst="rect">
          <a:avLst/>
        </a:prstGeom>
      </xdr:spPr>
    </xdr:pic>
    <xdr:clientData/>
  </xdr:oneCellAnchor>
  <xdr:oneCellAnchor>
    <xdr:from>
      <xdr:col>0</xdr:col>
      <xdr:colOff>0</xdr:colOff>
      <xdr:row>10</xdr:row>
      <xdr:rowOff>0</xdr:rowOff>
    </xdr:from>
    <xdr:ext cx="1047750" cy="1047750"/>
    <xdr:pic>
      <xdr:nvPicPr>
        <xdr:cNvPr id="13" name="Image 12" descr="Picture"/>
        <xdr:cNvPicPr/>
      </xdr:nvPicPr>
      <xdr:blipFill>
        <a:blip r:embed="rId4" cstate="print"/>
        <a:stretch>
          <a:fillRect/>
        </a:stretch>
      </xdr:blipFill>
      <xdr:spPr>
        <a:xfrm>
          <a:off x="0" y="10471150"/>
          <a:ext cx="1047750" cy="1047750"/>
        </a:xfrm>
        <a:prstGeom prst="rect">
          <a:avLst/>
        </a:prstGeom>
      </xdr:spPr>
    </xdr:pic>
    <xdr:clientData/>
  </xdr:oneCellAnchor>
  <xdr:oneCellAnchor>
    <xdr:from>
      <xdr:col>0</xdr:col>
      <xdr:colOff>0</xdr:colOff>
      <xdr:row>15</xdr:row>
      <xdr:rowOff>0</xdr:rowOff>
    </xdr:from>
    <xdr:ext cx="1047750" cy="1047750"/>
    <xdr:pic>
      <xdr:nvPicPr>
        <xdr:cNvPr id="18" name="Image 17" descr="Picture"/>
        <xdr:cNvPicPr/>
      </xdr:nvPicPr>
      <xdr:blipFill>
        <a:blip r:embed="rId5" cstate="print"/>
        <a:stretch>
          <a:fillRect/>
        </a:stretch>
      </xdr:blipFill>
      <xdr:spPr>
        <a:xfrm>
          <a:off x="0" y="16090900"/>
          <a:ext cx="1047750" cy="1047750"/>
        </a:xfrm>
        <a:prstGeom prst="rect">
          <a:avLst/>
        </a:prstGeom>
      </xdr:spPr>
    </xdr:pic>
    <xdr:clientData/>
  </xdr:oneCellAnchor>
  <xdr:oneCellAnchor>
    <xdr:from>
      <xdr:col>0</xdr:col>
      <xdr:colOff>0</xdr:colOff>
      <xdr:row>15</xdr:row>
      <xdr:rowOff>0</xdr:rowOff>
    </xdr:from>
    <xdr:ext cx="1047750" cy="1047750"/>
    <xdr:pic>
      <xdr:nvPicPr>
        <xdr:cNvPr id="19" name="Image 18" descr="Picture"/>
        <xdr:cNvPicPr/>
      </xdr:nvPicPr>
      <xdr:blipFill>
        <a:blip r:embed="rId6" cstate="print"/>
        <a:stretch>
          <a:fillRect/>
        </a:stretch>
      </xdr:blipFill>
      <xdr:spPr>
        <a:xfrm>
          <a:off x="0" y="16090900"/>
          <a:ext cx="1047750" cy="1047750"/>
        </a:xfrm>
        <a:prstGeom prst="rect">
          <a:avLst/>
        </a:prstGeom>
      </xdr:spPr>
    </xdr:pic>
    <xdr:clientData/>
  </xdr:oneCellAnchor>
  <xdr:oneCellAnchor>
    <xdr:from>
      <xdr:col>0</xdr:col>
      <xdr:colOff>0</xdr:colOff>
      <xdr:row>17</xdr:row>
      <xdr:rowOff>0</xdr:rowOff>
    </xdr:from>
    <xdr:ext cx="1047750" cy="1047750"/>
    <xdr:pic>
      <xdr:nvPicPr>
        <xdr:cNvPr id="21" name="Image 20" descr="Picture"/>
        <xdr:cNvPicPr/>
      </xdr:nvPicPr>
      <xdr:blipFill>
        <a:blip r:embed="rId7" cstate="print"/>
        <a:stretch>
          <a:fillRect/>
        </a:stretch>
      </xdr:blipFill>
      <xdr:spPr>
        <a:xfrm>
          <a:off x="0" y="18338800"/>
          <a:ext cx="1047750" cy="1047750"/>
        </a:xfrm>
        <a:prstGeom prst="rect">
          <a:avLst/>
        </a:prstGeom>
      </xdr:spPr>
    </xdr:pic>
    <xdr:clientData/>
  </xdr:oneCellAnchor>
  <xdr:oneCellAnchor>
    <xdr:from>
      <xdr:col>0</xdr:col>
      <xdr:colOff>0</xdr:colOff>
      <xdr:row>17</xdr:row>
      <xdr:rowOff>0</xdr:rowOff>
    </xdr:from>
    <xdr:ext cx="1047750" cy="1047750"/>
    <xdr:pic>
      <xdr:nvPicPr>
        <xdr:cNvPr id="22" name="Image 21" descr="Picture"/>
        <xdr:cNvPicPr/>
      </xdr:nvPicPr>
      <xdr:blipFill>
        <a:blip r:embed="rId8" cstate="print"/>
        <a:stretch>
          <a:fillRect/>
        </a:stretch>
      </xdr:blipFill>
      <xdr:spPr>
        <a:xfrm>
          <a:off x="0" y="18338800"/>
          <a:ext cx="1047750" cy="1047750"/>
        </a:xfrm>
        <a:prstGeom prst="rect">
          <a:avLst/>
        </a:prstGeom>
      </xdr:spPr>
    </xdr:pic>
    <xdr:clientData/>
  </xdr:oneCellAnchor>
  <xdr:oneCellAnchor>
    <xdr:from>
      <xdr:col>0</xdr:col>
      <xdr:colOff>0</xdr:colOff>
      <xdr:row>18</xdr:row>
      <xdr:rowOff>0</xdr:rowOff>
    </xdr:from>
    <xdr:ext cx="1047750" cy="1047750"/>
    <xdr:pic>
      <xdr:nvPicPr>
        <xdr:cNvPr id="24" name="Image 23" descr="Picture"/>
        <xdr:cNvPicPr/>
      </xdr:nvPicPr>
      <xdr:blipFill>
        <a:blip r:embed="rId9" cstate="print"/>
        <a:stretch>
          <a:fillRect/>
        </a:stretch>
      </xdr:blipFill>
      <xdr:spPr>
        <a:xfrm>
          <a:off x="0" y="19462750"/>
          <a:ext cx="1047750" cy="1047750"/>
        </a:xfrm>
        <a:prstGeom prst="rect">
          <a:avLst/>
        </a:prstGeom>
      </xdr:spPr>
    </xdr:pic>
    <xdr:clientData/>
  </xdr:oneCellAnchor>
  <xdr:oneCellAnchor>
    <xdr:from>
      <xdr:col>0</xdr:col>
      <xdr:colOff>0</xdr:colOff>
      <xdr:row>18</xdr:row>
      <xdr:rowOff>0</xdr:rowOff>
    </xdr:from>
    <xdr:ext cx="1047750" cy="1047750"/>
    <xdr:pic>
      <xdr:nvPicPr>
        <xdr:cNvPr id="25" name="Image 24" descr="Picture"/>
        <xdr:cNvPicPr/>
      </xdr:nvPicPr>
      <xdr:blipFill>
        <a:blip r:embed="rId10" cstate="print"/>
        <a:stretch>
          <a:fillRect/>
        </a:stretch>
      </xdr:blipFill>
      <xdr:spPr>
        <a:xfrm>
          <a:off x="0" y="19462750"/>
          <a:ext cx="1047750" cy="1047750"/>
        </a:xfrm>
        <a:prstGeom prst="rect">
          <a:avLst/>
        </a:prstGeom>
      </xdr:spPr>
    </xdr:pic>
    <xdr:clientData/>
  </xdr:oneCellAnchor>
  <xdr:oneCellAnchor>
    <xdr:from>
      <xdr:col>0</xdr:col>
      <xdr:colOff>0</xdr:colOff>
      <xdr:row>22</xdr:row>
      <xdr:rowOff>0</xdr:rowOff>
    </xdr:from>
    <xdr:ext cx="1047750" cy="1047750"/>
    <xdr:pic>
      <xdr:nvPicPr>
        <xdr:cNvPr id="29" name="Image 28" descr="Picture"/>
        <xdr:cNvPicPr/>
      </xdr:nvPicPr>
      <xdr:blipFill>
        <a:blip r:embed="rId11"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0" name="Image 29" descr="Picture"/>
        <xdr:cNvPicPr/>
      </xdr:nvPicPr>
      <xdr:blipFill>
        <a:blip r:embed="rId12"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1" name="Image 30" descr="Picture"/>
        <xdr:cNvPicPr/>
      </xdr:nvPicPr>
      <xdr:blipFill>
        <a:blip r:embed="rId13"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2" name="Image 31" descr="Picture"/>
        <xdr:cNvPicPr/>
      </xdr:nvPicPr>
      <xdr:blipFill>
        <a:blip r:embed="rId14" cstate="print"/>
        <a:stretch>
          <a:fillRect/>
        </a:stretch>
      </xdr:blipFill>
      <xdr:spPr>
        <a:xfrm>
          <a:off x="0" y="23958550"/>
          <a:ext cx="1047750" cy="1047750"/>
        </a:xfrm>
        <a:prstGeom prst="rect">
          <a:avLst/>
        </a:prstGeom>
      </xdr:spPr>
    </xdr:pic>
    <xdr:clientData/>
  </xdr:oneCellAnchor>
  <xdr:oneCellAnchor>
    <xdr:from>
      <xdr:col>0</xdr:col>
      <xdr:colOff>0</xdr:colOff>
      <xdr:row>23</xdr:row>
      <xdr:rowOff>0</xdr:rowOff>
    </xdr:from>
    <xdr:ext cx="1047750" cy="1047750"/>
    <xdr:pic>
      <xdr:nvPicPr>
        <xdr:cNvPr id="33" name="Image 32" descr="Picture"/>
        <xdr:cNvPicPr/>
      </xdr:nvPicPr>
      <xdr:blipFill>
        <a:blip r:embed="rId15" cstate="print"/>
        <a:stretch>
          <a:fillRect/>
        </a:stretch>
      </xdr:blipFill>
      <xdr:spPr>
        <a:xfrm>
          <a:off x="0" y="25082500"/>
          <a:ext cx="1047750" cy="1047750"/>
        </a:xfrm>
        <a:prstGeom prst="rect">
          <a:avLst/>
        </a:prstGeom>
      </xdr:spPr>
    </xdr:pic>
    <xdr:clientData/>
  </xdr:oneCellAnchor>
  <xdr:oneCellAnchor>
    <xdr:from>
      <xdr:col>0</xdr:col>
      <xdr:colOff>0</xdr:colOff>
      <xdr:row>23</xdr:row>
      <xdr:rowOff>0</xdr:rowOff>
    </xdr:from>
    <xdr:ext cx="1047750" cy="1047750"/>
    <xdr:pic>
      <xdr:nvPicPr>
        <xdr:cNvPr id="34" name="Image 33" descr="Picture"/>
        <xdr:cNvPicPr/>
      </xdr:nvPicPr>
      <xdr:blipFill>
        <a:blip r:embed="rId16" cstate="print"/>
        <a:stretch>
          <a:fillRect/>
        </a:stretch>
      </xdr:blipFill>
      <xdr:spPr>
        <a:xfrm>
          <a:off x="0" y="25082500"/>
          <a:ext cx="1047750" cy="1047750"/>
        </a:xfrm>
        <a:prstGeom prst="rect">
          <a:avLst/>
        </a:prstGeom>
      </xdr:spPr>
    </xdr:pic>
    <xdr:clientData/>
  </xdr:oneCellAnchor>
  <xdr:oneCellAnchor>
    <xdr:from>
      <xdr:col>0</xdr:col>
      <xdr:colOff>0</xdr:colOff>
      <xdr:row>24</xdr:row>
      <xdr:rowOff>0</xdr:rowOff>
    </xdr:from>
    <xdr:ext cx="1047750" cy="1047750"/>
    <xdr:pic>
      <xdr:nvPicPr>
        <xdr:cNvPr id="35" name="Image 34" descr="Picture"/>
        <xdr:cNvPicPr/>
      </xdr:nvPicPr>
      <xdr:blipFill>
        <a:blip r:embed="rId17" cstate="print"/>
        <a:stretch>
          <a:fillRect/>
        </a:stretch>
      </xdr:blipFill>
      <xdr:spPr>
        <a:xfrm>
          <a:off x="0" y="26206450"/>
          <a:ext cx="1047750" cy="1047750"/>
        </a:xfrm>
        <a:prstGeom prst="rect">
          <a:avLst/>
        </a:prstGeom>
      </xdr:spPr>
    </xdr:pic>
    <xdr:clientData/>
  </xdr:oneCellAnchor>
  <xdr:oneCellAnchor>
    <xdr:from>
      <xdr:col>0</xdr:col>
      <xdr:colOff>0</xdr:colOff>
      <xdr:row>24</xdr:row>
      <xdr:rowOff>0</xdr:rowOff>
    </xdr:from>
    <xdr:ext cx="1047750" cy="1047750"/>
    <xdr:pic>
      <xdr:nvPicPr>
        <xdr:cNvPr id="36" name="Image 35" descr="Picture"/>
        <xdr:cNvPicPr/>
      </xdr:nvPicPr>
      <xdr:blipFill>
        <a:blip r:embed="rId18" cstate="print"/>
        <a:stretch>
          <a:fillRect/>
        </a:stretch>
      </xdr:blipFill>
      <xdr:spPr>
        <a:xfrm>
          <a:off x="0" y="26206450"/>
          <a:ext cx="1047750" cy="1047750"/>
        </a:xfrm>
        <a:prstGeom prst="rect">
          <a:avLst/>
        </a:prstGeom>
      </xdr:spPr>
    </xdr:pic>
    <xdr:clientData/>
  </xdr:oneCellAnchor>
  <xdr:oneCellAnchor>
    <xdr:from>
      <xdr:col>0</xdr:col>
      <xdr:colOff>0</xdr:colOff>
      <xdr:row>32</xdr:row>
      <xdr:rowOff>0</xdr:rowOff>
    </xdr:from>
    <xdr:ext cx="1047750" cy="1047750"/>
    <xdr:pic>
      <xdr:nvPicPr>
        <xdr:cNvPr id="44" name="Image 43" descr="Picture"/>
        <xdr:cNvPicPr/>
      </xdr:nvPicPr>
      <xdr:blipFill>
        <a:blip r:embed="rId19" cstate="print"/>
        <a:stretch>
          <a:fillRect/>
        </a:stretch>
      </xdr:blipFill>
      <xdr:spPr>
        <a:xfrm>
          <a:off x="0" y="35198050"/>
          <a:ext cx="1047750" cy="1047750"/>
        </a:xfrm>
        <a:prstGeom prst="rect">
          <a:avLst/>
        </a:prstGeom>
      </xdr:spPr>
    </xdr:pic>
    <xdr:clientData/>
  </xdr:oneCellAnchor>
  <xdr:oneCellAnchor>
    <xdr:from>
      <xdr:col>0</xdr:col>
      <xdr:colOff>0</xdr:colOff>
      <xdr:row>32</xdr:row>
      <xdr:rowOff>0</xdr:rowOff>
    </xdr:from>
    <xdr:ext cx="1047750" cy="1047750"/>
    <xdr:pic>
      <xdr:nvPicPr>
        <xdr:cNvPr id="45" name="Image 44" descr="Picture"/>
        <xdr:cNvPicPr/>
      </xdr:nvPicPr>
      <xdr:blipFill>
        <a:blip r:embed="rId20" cstate="print"/>
        <a:stretch>
          <a:fillRect/>
        </a:stretch>
      </xdr:blipFill>
      <xdr:spPr>
        <a:xfrm>
          <a:off x="0" y="35198050"/>
          <a:ext cx="1047750" cy="1047750"/>
        </a:xfrm>
        <a:prstGeom prst="rect">
          <a:avLst/>
        </a:prstGeom>
      </xdr:spPr>
    </xdr:pic>
    <xdr:clientData/>
  </xdr:oneCellAnchor>
  <xdr:oneCellAnchor>
    <xdr:from>
      <xdr:col>0</xdr:col>
      <xdr:colOff>0</xdr:colOff>
      <xdr:row>42</xdr:row>
      <xdr:rowOff>0</xdr:rowOff>
    </xdr:from>
    <xdr:ext cx="1047750" cy="1047750"/>
    <xdr:pic>
      <xdr:nvPicPr>
        <xdr:cNvPr id="55" name="Image 54" descr="Picture"/>
        <xdr:cNvPicPr/>
      </xdr:nvPicPr>
      <xdr:blipFill>
        <a:blip r:embed="rId21"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6" name="Image 55" descr="Picture"/>
        <xdr:cNvPicPr/>
      </xdr:nvPicPr>
      <xdr:blipFill>
        <a:blip r:embed="rId22"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7" name="Image 56" descr="Picture"/>
        <xdr:cNvPicPr/>
      </xdr:nvPicPr>
      <xdr:blipFill>
        <a:blip r:embed="rId23"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8" name="Image 57" descr="Picture"/>
        <xdr:cNvPicPr/>
      </xdr:nvPicPr>
      <xdr:blipFill>
        <a:blip r:embed="rId24" cstate="print"/>
        <a:stretch>
          <a:fillRect/>
        </a:stretch>
      </xdr:blipFill>
      <xdr:spPr>
        <a:xfrm>
          <a:off x="0" y="46437550"/>
          <a:ext cx="1047750" cy="1047750"/>
        </a:xfrm>
        <a:prstGeom prst="rect">
          <a:avLst/>
        </a:prstGeom>
      </xdr:spPr>
    </xdr:pic>
    <xdr:clientData/>
  </xdr:oneCellAnchor>
  <xdr:oneCellAnchor>
    <xdr:from>
      <xdr:col>0</xdr:col>
      <xdr:colOff>0</xdr:colOff>
      <xdr:row>48</xdr:row>
      <xdr:rowOff>0</xdr:rowOff>
    </xdr:from>
    <xdr:ext cx="1047750" cy="1047750"/>
    <xdr:pic>
      <xdr:nvPicPr>
        <xdr:cNvPr id="64" name="Image 63" descr="Picture"/>
        <xdr:cNvPicPr/>
      </xdr:nvPicPr>
      <xdr:blipFill>
        <a:blip r:embed="rId25" cstate="print"/>
        <a:stretch>
          <a:fillRect/>
        </a:stretch>
      </xdr:blipFill>
      <xdr:spPr>
        <a:xfrm>
          <a:off x="0" y="53181250"/>
          <a:ext cx="1047750" cy="1047750"/>
        </a:xfrm>
        <a:prstGeom prst="rect">
          <a:avLst/>
        </a:prstGeom>
      </xdr:spPr>
    </xdr:pic>
    <xdr:clientData/>
  </xdr:oneCellAnchor>
  <xdr:oneCellAnchor>
    <xdr:from>
      <xdr:col>0</xdr:col>
      <xdr:colOff>0</xdr:colOff>
      <xdr:row>48</xdr:row>
      <xdr:rowOff>0</xdr:rowOff>
    </xdr:from>
    <xdr:ext cx="1047750" cy="1047750"/>
    <xdr:pic>
      <xdr:nvPicPr>
        <xdr:cNvPr id="65" name="Image 64" descr="Picture"/>
        <xdr:cNvPicPr/>
      </xdr:nvPicPr>
      <xdr:blipFill>
        <a:blip r:embed="rId26" cstate="print"/>
        <a:stretch>
          <a:fillRect/>
        </a:stretch>
      </xdr:blipFill>
      <xdr:spPr>
        <a:xfrm>
          <a:off x="0" y="53181250"/>
          <a:ext cx="1047750" cy="1047750"/>
        </a:xfrm>
        <a:prstGeom prst="rect">
          <a:avLst/>
        </a:prstGeom>
      </xdr:spPr>
    </xdr:pic>
    <xdr:clientData/>
  </xdr:oneCellAnchor>
  <xdr:oneCellAnchor>
    <xdr:from>
      <xdr:col>0</xdr:col>
      <xdr:colOff>0</xdr:colOff>
      <xdr:row>48</xdr:row>
      <xdr:rowOff>0</xdr:rowOff>
    </xdr:from>
    <xdr:ext cx="1047750" cy="1047750"/>
    <xdr:pic>
      <xdr:nvPicPr>
        <xdr:cNvPr id="66" name="Image 65" descr="Picture"/>
        <xdr:cNvPicPr/>
      </xdr:nvPicPr>
      <xdr:blipFill>
        <a:blip r:embed="rId27" cstate="print"/>
        <a:stretch>
          <a:fillRect/>
        </a:stretch>
      </xdr:blipFill>
      <xdr:spPr>
        <a:xfrm>
          <a:off x="0" y="53181250"/>
          <a:ext cx="1047750" cy="1047750"/>
        </a:xfrm>
        <a:prstGeom prst="rect">
          <a:avLst/>
        </a:prstGeom>
      </xdr:spPr>
    </xdr:pic>
    <xdr:clientData/>
  </xdr:oneCellAnchor>
  <xdr:oneCellAnchor>
    <xdr:from>
      <xdr:col>0</xdr:col>
      <xdr:colOff>0</xdr:colOff>
      <xdr:row>56</xdr:row>
      <xdr:rowOff>0</xdr:rowOff>
    </xdr:from>
    <xdr:ext cx="1047750" cy="1047750"/>
    <xdr:pic>
      <xdr:nvPicPr>
        <xdr:cNvPr id="74" name="Image 73" descr="Picture"/>
        <xdr:cNvPicPr/>
      </xdr:nvPicPr>
      <xdr:blipFill>
        <a:blip r:embed="rId28" cstate="print"/>
        <a:stretch>
          <a:fillRect/>
        </a:stretch>
      </xdr:blipFill>
      <xdr:spPr>
        <a:xfrm>
          <a:off x="0" y="62172850"/>
          <a:ext cx="1047750" cy="1047750"/>
        </a:xfrm>
        <a:prstGeom prst="rect">
          <a:avLst/>
        </a:prstGeom>
      </xdr:spPr>
    </xdr:pic>
    <xdr:clientData/>
  </xdr:oneCellAnchor>
  <xdr:oneCellAnchor>
    <xdr:from>
      <xdr:col>0</xdr:col>
      <xdr:colOff>0</xdr:colOff>
      <xdr:row>56</xdr:row>
      <xdr:rowOff>0</xdr:rowOff>
    </xdr:from>
    <xdr:ext cx="1047750" cy="1047750"/>
    <xdr:pic>
      <xdr:nvPicPr>
        <xdr:cNvPr id="75" name="Image 74" descr="Picture"/>
        <xdr:cNvPicPr/>
      </xdr:nvPicPr>
      <xdr:blipFill>
        <a:blip r:embed="rId29" cstate="print"/>
        <a:stretch>
          <a:fillRect/>
        </a:stretch>
      </xdr:blipFill>
      <xdr:spPr>
        <a:xfrm>
          <a:off x="0" y="62172850"/>
          <a:ext cx="1047750" cy="10477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dp/B095PQ6SX7" TargetMode="External"/><Relationship Id="rId8" Type="http://schemas.openxmlformats.org/officeDocument/2006/relationships/hyperlink" Target="https://www.amazon.com/dp/B003EV7CL2" TargetMode="External"/><Relationship Id="rId7" Type="http://schemas.openxmlformats.org/officeDocument/2006/relationships/hyperlink" Target="https://www.amazon.com/dp/B003EV7CH6" TargetMode="External"/><Relationship Id="rId63" Type="http://schemas.openxmlformats.org/officeDocument/2006/relationships/hyperlink" Target="https://www.amazon.com/dp/B0F1MY38VR" TargetMode="External"/><Relationship Id="rId62" Type="http://schemas.openxmlformats.org/officeDocument/2006/relationships/hyperlink" Target="https://www.amazon.com/dp/B0C8JVNKQ7" TargetMode="External"/><Relationship Id="rId61" Type="http://schemas.openxmlformats.org/officeDocument/2006/relationships/hyperlink" Target="https://www.amazon.com/dp/B0CGXC5GSS" TargetMode="External"/><Relationship Id="rId60" Type="http://schemas.openxmlformats.org/officeDocument/2006/relationships/hyperlink" Target="https://www.amazon.com/dp/B0FCSBGGQL" TargetMode="External"/><Relationship Id="rId6" Type="http://schemas.openxmlformats.org/officeDocument/2006/relationships/hyperlink" Target="https://www.amazon.com/dp/B0DBVCL44N" TargetMode="External"/><Relationship Id="rId59" Type="http://schemas.openxmlformats.org/officeDocument/2006/relationships/hyperlink" Target="https://www.amazon.com/dp/B0CHRP96MS" TargetMode="External"/><Relationship Id="rId58" Type="http://schemas.openxmlformats.org/officeDocument/2006/relationships/hyperlink" Target="https://www.amazon.com/dp/B0F5WCZQ8G" TargetMode="External"/><Relationship Id="rId57" Type="http://schemas.openxmlformats.org/officeDocument/2006/relationships/hyperlink" Target="https://www.amazon.com/dp/B0CXLK9PJ9" TargetMode="External"/><Relationship Id="rId56" Type="http://schemas.openxmlformats.org/officeDocument/2006/relationships/hyperlink" Target="https://www.amazon.com/dp/B0BZNPDHR9" TargetMode="External"/><Relationship Id="rId55" Type="http://schemas.openxmlformats.org/officeDocument/2006/relationships/hyperlink" Target="https://www.amazon.com/dp/B09ZKYQMVD" TargetMode="External"/><Relationship Id="rId54" Type="http://schemas.openxmlformats.org/officeDocument/2006/relationships/hyperlink" Target="https://www.amazon.com/dp/B0BZCTXKPZ" TargetMode="External"/><Relationship Id="rId53" Type="http://schemas.openxmlformats.org/officeDocument/2006/relationships/hyperlink" Target="https://www.amazon.com/dp/B0FP5DDRT9" TargetMode="External"/><Relationship Id="rId52" Type="http://schemas.openxmlformats.org/officeDocument/2006/relationships/hyperlink" Target="https://www.amazon.com/dp/B08KXKVT4K" TargetMode="External"/><Relationship Id="rId51" Type="http://schemas.openxmlformats.org/officeDocument/2006/relationships/hyperlink" Target="https://www.amazon.com/dp/B0D5Y391WS" TargetMode="External"/><Relationship Id="rId50" Type="http://schemas.openxmlformats.org/officeDocument/2006/relationships/hyperlink" Target="https://www.amazon.com/dp/B0DNTQ2YNT" TargetMode="External"/><Relationship Id="rId5" Type="http://schemas.openxmlformats.org/officeDocument/2006/relationships/hyperlink" Target="https://www.amazon.com/dp/B0DP4FV7QZ" TargetMode="External"/><Relationship Id="rId49" Type="http://schemas.openxmlformats.org/officeDocument/2006/relationships/hyperlink" Target="https://www.amazon.com/dp/B0DLG91C9P" TargetMode="External"/><Relationship Id="rId48" Type="http://schemas.openxmlformats.org/officeDocument/2006/relationships/hyperlink" Target="https://www.amazon.com/dp/B001RCUNJ8" TargetMode="External"/><Relationship Id="rId47" Type="http://schemas.openxmlformats.org/officeDocument/2006/relationships/hyperlink" Target="https://www.amazon.com/dp/B0CXZB5QSZ" TargetMode="External"/><Relationship Id="rId46" Type="http://schemas.openxmlformats.org/officeDocument/2006/relationships/hyperlink" Target="https://www.amazon.com/dp/B01I5S8KH8" TargetMode="External"/><Relationship Id="rId45" Type="http://schemas.openxmlformats.org/officeDocument/2006/relationships/hyperlink" Target="https://www.amazon.com/dp/B0FXWSH6XF" TargetMode="External"/><Relationship Id="rId44" Type="http://schemas.openxmlformats.org/officeDocument/2006/relationships/hyperlink" Target="https://www.amazon.com/dp/B0CHHVKMPL" TargetMode="External"/><Relationship Id="rId43" Type="http://schemas.openxmlformats.org/officeDocument/2006/relationships/hyperlink" Target="https://www.amazon.com/dp/B0CZ8V3PQ8" TargetMode="External"/><Relationship Id="rId42" Type="http://schemas.openxmlformats.org/officeDocument/2006/relationships/hyperlink" Target="https://www.amazon.com/dp/B07D84R2HP" TargetMode="External"/><Relationship Id="rId41" Type="http://schemas.openxmlformats.org/officeDocument/2006/relationships/hyperlink" Target="https://www.amazon.com/dp/B08B7DT91L" TargetMode="External"/><Relationship Id="rId40" Type="http://schemas.openxmlformats.org/officeDocument/2006/relationships/hyperlink" Target="https://www.amazon.com/dp/B07X5Y11CB" TargetMode="External"/><Relationship Id="rId4" Type="http://schemas.openxmlformats.org/officeDocument/2006/relationships/hyperlink" Target="https://www.amazon.com/dp/B0CL9NHS27" TargetMode="External"/><Relationship Id="rId39" Type="http://schemas.openxmlformats.org/officeDocument/2006/relationships/hyperlink" Target="https://www.amazon.com/dp/B079M8FPTW" TargetMode="External"/><Relationship Id="rId38" Type="http://schemas.openxmlformats.org/officeDocument/2006/relationships/hyperlink" Target="https://www.amazon.com/dp/B0752ZJ5LF" TargetMode="External"/><Relationship Id="rId37" Type="http://schemas.openxmlformats.org/officeDocument/2006/relationships/hyperlink" Target="https://www.amazon.com/dp/B0FPC7HBJ5" TargetMode="External"/><Relationship Id="rId36" Type="http://schemas.openxmlformats.org/officeDocument/2006/relationships/hyperlink" Target="https://www.amazon.com/dp/B09MXL1W9H" TargetMode="External"/><Relationship Id="rId35" Type="http://schemas.openxmlformats.org/officeDocument/2006/relationships/hyperlink" Target="https://www.amazon.com/dp/B0D8KWGK5X" TargetMode="External"/><Relationship Id="rId34" Type="http://schemas.openxmlformats.org/officeDocument/2006/relationships/hyperlink" Target="https://www.amazon.com/dp/B0D7NZQ86G" TargetMode="External"/><Relationship Id="rId33" Type="http://schemas.openxmlformats.org/officeDocument/2006/relationships/hyperlink" Target="https://www.amazon.com/dp/B0169ZDUSI" TargetMode="External"/><Relationship Id="rId32" Type="http://schemas.openxmlformats.org/officeDocument/2006/relationships/hyperlink" Target="https://www.amazon.com/dp/B006XISCNA" TargetMode="External"/><Relationship Id="rId31" Type="http://schemas.openxmlformats.org/officeDocument/2006/relationships/hyperlink" Target="https://www.amazon.com/dp/B0CS3FBC6W" TargetMode="External"/><Relationship Id="rId30" Type="http://schemas.openxmlformats.org/officeDocument/2006/relationships/hyperlink" Target="https://www.amazon.com/dp/B09VC2TWQ8" TargetMode="External"/><Relationship Id="rId3" Type="http://schemas.openxmlformats.org/officeDocument/2006/relationships/hyperlink" Target="https://www.amazon.com/dp/B0CGZ9ZK4Z" TargetMode="External"/><Relationship Id="rId29" Type="http://schemas.openxmlformats.org/officeDocument/2006/relationships/hyperlink" Target="https://www.amazon.com/dp/B0DC5Y5SQ4" TargetMode="External"/><Relationship Id="rId28" Type="http://schemas.openxmlformats.org/officeDocument/2006/relationships/hyperlink" Target="https://www.amazon.com/dp/B08V21RXFY" TargetMode="External"/><Relationship Id="rId27" Type="http://schemas.openxmlformats.org/officeDocument/2006/relationships/hyperlink" Target="https://www.amazon.com/dp/B0CZMBS4KS" TargetMode="External"/><Relationship Id="rId26" Type="http://schemas.openxmlformats.org/officeDocument/2006/relationships/hyperlink" Target="https://www.amazon.com/dp/B07DFDS56H" TargetMode="External"/><Relationship Id="rId25" Type="http://schemas.openxmlformats.org/officeDocument/2006/relationships/hyperlink" Target="https://www.amazon.com/dp/B00186O0LU" TargetMode="External"/><Relationship Id="rId24" Type="http://schemas.openxmlformats.org/officeDocument/2006/relationships/hyperlink" Target="https://www.amazon.com/dp/B07DFBSTFR" TargetMode="External"/><Relationship Id="rId23" Type="http://schemas.openxmlformats.org/officeDocument/2006/relationships/hyperlink" Target="https://www.amazon.com/dp/B00CQGTGXS" TargetMode="External"/><Relationship Id="rId22" Type="http://schemas.openxmlformats.org/officeDocument/2006/relationships/hyperlink" Target="https://www.amazon.com/dp/B0BNM26XW5" TargetMode="External"/><Relationship Id="rId21" Type="http://schemas.openxmlformats.org/officeDocument/2006/relationships/hyperlink" Target="https://www.amazon.com/dp/B0CTSZMFCV" TargetMode="External"/><Relationship Id="rId20" Type="http://schemas.openxmlformats.org/officeDocument/2006/relationships/hyperlink" Target="https://www.amazon.com/dp/B01NAI6YC5" TargetMode="External"/><Relationship Id="rId2" Type="http://schemas.openxmlformats.org/officeDocument/2006/relationships/hyperlink" Target="https://www.amazon.com/dp/B09PMHDLW1" TargetMode="External"/><Relationship Id="rId19" Type="http://schemas.openxmlformats.org/officeDocument/2006/relationships/hyperlink" Target="https://www.amazon.com/dp/B0C3H9MJQV" TargetMode="External"/><Relationship Id="rId18" Type="http://schemas.openxmlformats.org/officeDocument/2006/relationships/hyperlink" Target="https://www.amazon.com/dp/B001OK1YUA" TargetMode="External"/><Relationship Id="rId17" Type="http://schemas.openxmlformats.org/officeDocument/2006/relationships/hyperlink" Target="https://www.amazon.com/dp/B0DHCCFBWB" TargetMode="External"/><Relationship Id="rId16" Type="http://schemas.openxmlformats.org/officeDocument/2006/relationships/hyperlink" Target="https://www.amazon.com/dp/B09BDKWRS3" TargetMode="External"/><Relationship Id="rId15" Type="http://schemas.openxmlformats.org/officeDocument/2006/relationships/hyperlink" Target="https://www.amazon.com/dp/B0C2ZBBPY9" TargetMode="External"/><Relationship Id="rId14" Type="http://schemas.openxmlformats.org/officeDocument/2006/relationships/hyperlink" Target="https://www.amazon.com/dp/B09TFS3KFY" TargetMode="External"/><Relationship Id="rId13" Type="http://schemas.openxmlformats.org/officeDocument/2006/relationships/hyperlink" Target="https://www.amazon.com/dp/B0DDP5GJRJ" TargetMode="External"/><Relationship Id="rId12" Type="http://schemas.openxmlformats.org/officeDocument/2006/relationships/hyperlink" Target="https://www.amazon.com/dp/B0C3QZ7SNF" TargetMode="External"/><Relationship Id="rId11" Type="http://schemas.openxmlformats.org/officeDocument/2006/relationships/hyperlink" Target="https://www.amazon.com/dp/B0BY8V2VMS" TargetMode="External"/><Relationship Id="rId10" Type="http://schemas.openxmlformats.org/officeDocument/2006/relationships/hyperlink" Target="https://www.amazon.com/dp/B0F7Q4TBY4"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tabSelected="1" zoomScale="145" zoomScaleNormal="145" workbookViewId="0">
      <pane ySplit="1" topLeftCell="A19" activePane="bottomLeft" state="frozen"/>
      <selection/>
      <selection pane="bottomLeft" activeCell="B19" sqref="B19"/>
    </sheetView>
  </sheetViews>
  <sheetFormatPr defaultColWidth="9" defaultRowHeight="14.4" outlineLevelCol="6"/>
  <cols>
    <col min="1" max="1" width="16" customWidth="1"/>
    <col min="2" max="2" width="52" customWidth="1"/>
    <col min="3" max="3" width="12" customWidth="1"/>
    <col min="4" max="4" width="25" customWidth="1"/>
    <col min="5" max="5" width="32" customWidth="1"/>
    <col min="6" max="6" width="20" customWidth="1"/>
  </cols>
  <sheetData>
    <row r="1" ht="28" customHeight="1" spans="1:7">
      <c r="A1" s="1" t="s">
        <v>0</v>
      </c>
      <c r="B1" s="1" t="s">
        <v>1</v>
      </c>
      <c r="C1" s="1" t="s">
        <v>2</v>
      </c>
      <c r="D1" s="1" t="s">
        <v>3</v>
      </c>
      <c r="E1" s="1" t="s">
        <v>4</v>
      </c>
      <c r="F1" s="1" t="s">
        <v>5</v>
      </c>
    </row>
    <row r="2" ht="88.5" customHeight="1" spans="1:7">
      <c r="A2" s="2" t="str">
        <f>_xlfn.DISPIMG("ID_B69F084080464A35A2535407A0112E65",1)</f>
        <v>=DISPIMG("ID_B69F084080464A35A2535407A0112E65",1)</v>
      </c>
      <c r="B2" s="3" t="s">
        <v>6</v>
      </c>
      <c r="C2" s="4" t="s">
        <v>7</v>
      </c>
      <c r="D2" s="3" t="s">
        <v>8</v>
      </c>
      <c r="E2" s="3" t="s">
        <v>9</v>
      </c>
      <c r="F2" s="5" t="s">
        <v>10</v>
      </c>
    </row>
    <row r="3" ht="88.5" customHeight="1" spans="1:7">
      <c r="A3" s="6" t="str">
        <f>_xlfn.DISPIMG("ID_062CA2126D2C4F37BD20B90F0AFD5937",1)</f>
        <v>=DISPIMG("ID_062CA2126D2C4F37BD20B90F0AFD5937",1)</v>
      </c>
      <c r="B3" s="7" t="s">
        <v>11</v>
      </c>
      <c r="C3" s="8" t="s">
        <v>12</v>
      </c>
      <c r="D3" s="7" t="s">
        <v>13</v>
      </c>
      <c r="E3" s="7" t="s">
        <v>14</v>
      </c>
      <c r="F3" s="9" t="s">
        <v>10</v>
      </c>
    </row>
    <row r="4" ht="88.5" customHeight="1" spans="1:7">
      <c r="A4" s="2" t="str">
        <f>_xlfn.DISPIMG("ID_3FFF2942F27A45879E3103313DE48815",1)</f>
        <v>=DISPIMG("ID_3FFF2942F27A45879E3103313DE48815",1)</v>
      </c>
      <c r="B4" s="3" t="s">
        <v>15</v>
      </c>
      <c r="C4" s="4" t="s">
        <v>12</v>
      </c>
      <c r="D4" s="3" t="s">
        <v>16</v>
      </c>
      <c r="E4" s="3" t="s">
        <v>17</v>
      </c>
      <c r="F4" s="5" t="s">
        <v>10</v>
      </c>
    </row>
    <row r="5" ht="88.5" customHeight="1" spans="1:7">
      <c r="A5" s="6" t="str">
        <f>_xlfn.DISPIMG("ID_B826DE4B58904A1CBAA1CD4D47C2297D",1)</f>
        <v>=DISPIMG("ID_B826DE4B58904A1CBAA1CD4D47C2297D",1)</v>
      </c>
      <c r="B5" s="7" t="s">
        <v>18</v>
      </c>
      <c r="C5" s="8" t="s">
        <v>19</v>
      </c>
      <c r="D5" s="7" t="s">
        <v>20</v>
      </c>
      <c r="E5" s="7" t="s">
        <v>21</v>
      </c>
      <c r="F5" s="9" t="s">
        <v>10</v>
      </c>
      <c r="G5">
        <v>1</v>
      </c>
    </row>
    <row r="6" ht="88.5" customHeight="1" spans="1:7">
      <c r="A6" s="6" t="s">
        <v>22</v>
      </c>
      <c r="B6" s="7" t="s">
        <v>23</v>
      </c>
      <c r="C6" s="8" t="s">
        <v>24</v>
      </c>
      <c r="D6" s="7" t="s">
        <v>25</v>
      </c>
      <c r="E6" s="7" t="s">
        <v>26</v>
      </c>
      <c r="F6" s="9" t="s">
        <v>10</v>
      </c>
      <c r="G6">
        <v>1</v>
      </c>
    </row>
    <row r="7" ht="88.5" customHeight="1" spans="1:7">
      <c r="A7" s="2" t="str">
        <f>_xlfn.DISPIMG("ID_DF21027E2EB24B4192608482046B74FA",1)</f>
        <v>=DISPIMG("ID_DF21027E2EB24B4192608482046B74FA",1)</v>
      </c>
      <c r="B7" s="3" t="s">
        <v>27</v>
      </c>
      <c r="C7" s="4" t="s">
        <v>28</v>
      </c>
      <c r="D7" s="3" t="s">
        <v>29</v>
      </c>
      <c r="E7" s="3" t="s">
        <v>30</v>
      </c>
      <c r="F7" s="5" t="s">
        <v>10</v>
      </c>
      <c r="G7">
        <v>1</v>
      </c>
    </row>
    <row r="8" ht="88.5" customHeight="1" spans="1:7">
      <c r="A8" s="6" t="str">
        <f>_xlfn.DISPIMG("ID_F1BCC1D4A35A4F45A1B7A2F8C954FE47",1)</f>
        <v>=DISPIMG("ID_F1BCC1D4A35A4F45A1B7A2F8C954FE47",1)</v>
      </c>
      <c r="B8" s="7" t="s">
        <v>31</v>
      </c>
      <c r="C8" s="8" t="s">
        <v>32</v>
      </c>
      <c r="D8" s="7" t="s">
        <v>29</v>
      </c>
      <c r="E8" s="7" t="s">
        <v>33</v>
      </c>
      <c r="F8" s="9" t="s">
        <v>10</v>
      </c>
      <c r="G8">
        <v>1</v>
      </c>
    </row>
    <row r="9" ht="88.5" customHeight="1" spans="1:7">
      <c r="A9" s="2" t="str">
        <f>_xlfn.DISPIMG("ID_AB8B842D26544F76A83D0D45817E031A",1)</f>
        <v>=DISPIMG("ID_AB8B842D26544F76A83D0D45817E031A",1)</v>
      </c>
      <c r="B9" s="3" t="s">
        <v>34</v>
      </c>
      <c r="C9" s="4" t="s">
        <v>35</v>
      </c>
      <c r="D9" s="3" t="s">
        <v>36</v>
      </c>
      <c r="E9" s="3" t="s">
        <v>37</v>
      </c>
      <c r="F9" s="5" t="s">
        <v>10</v>
      </c>
    </row>
    <row r="10" ht="88.5" customHeight="1" spans="1:7">
      <c r="A10" s="6" t="str">
        <f>_xlfn.DISPIMG("ID_531EFFF4F6404C6F83487CA66FA4A718",1)</f>
        <v>=DISPIMG("ID_531EFFF4F6404C6F83487CA66FA4A718",1)</v>
      </c>
      <c r="B10" s="7" t="s">
        <v>38</v>
      </c>
      <c r="C10" s="8" t="s">
        <v>39</v>
      </c>
      <c r="D10" s="7" t="s">
        <v>29</v>
      </c>
      <c r="E10" s="7" t="s">
        <v>40</v>
      </c>
      <c r="F10" s="9" t="s">
        <v>10</v>
      </c>
    </row>
    <row r="11" ht="88.5" customHeight="1" spans="1:7">
      <c r="A11" s="6" t="s">
        <v>22</v>
      </c>
      <c r="B11" s="7" t="s">
        <v>41</v>
      </c>
      <c r="C11" s="8" t="s">
        <v>42</v>
      </c>
      <c r="D11" s="7" t="s">
        <v>43</v>
      </c>
      <c r="E11" s="7" t="s">
        <v>44</v>
      </c>
      <c r="F11" s="9" t="s">
        <v>10</v>
      </c>
    </row>
    <row r="12" ht="88.5" customHeight="1" spans="1:7">
      <c r="A12" s="2" t="str">
        <f>_xlfn.DISPIMG("ID_1411D818CA2D47ABA801A8C082B0CD0A",1)</f>
        <v>=DISPIMG("ID_1411D818CA2D47ABA801A8C082B0CD0A",1)</v>
      </c>
      <c r="B12" s="3" t="s">
        <v>45</v>
      </c>
      <c r="C12" s="4" t="s">
        <v>46</v>
      </c>
      <c r="D12" s="3" t="s">
        <v>47</v>
      </c>
      <c r="E12" s="3" t="s">
        <v>48</v>
      </c>
      <c r="F12" s="5" t="s">
        <v>10</v>
      </c>
    </row>
    <row r="13" ht="88.5" customHeight="1" spans="1:7">
      <c r="A13" s="6" t="str">
        <f>_xlfn.DISPIMG("ID_3A015B2DA8EF40EAB9CDF9F1DA78D610",1)</f>
        <v>=DISPIMG("ID_3A015B2DA8EF40EAB9CDF9F1DA78D610",1)</v>
      </c>
      <c r="B13" s="7" t="s">
        <v>49</v>
      </c>
      <c r="C13" s="8" t="s">
        <v>50</v>
      </c>
      <c r="D13" s="7" t="s">
        <v>51</v>
      </c>
      <c r="E13" s="7" t="s">
        <v>52</v>
      </c>
      <c r="F13" s="9" t="s">
        <v>10</v>
      </c>
    </row>
    <row r="14" ht="88.5" customHeight="1" spans="1:7">
      <c r="A14" s="2" t="str">
        <f>_xlfn.DISPIMG("ID_0837129B0F4E471D8E7B9A6D68D6C4EF",1)</f>
        <v>=DISPIMG("ID_0837129B0F4E471D8E7B9A6D68D6C4EF",1)</v>
      </c>
      <c r="B14" s="3" t="s">
        <v>53</v>
      </c>
      <c r="C14" s="4" t="s">
        <v>54</v>
      </c>
      <c r="D14" s="3" t="s">
        <v>29</v>
      </c>
      <c r="E14" s="3" t="s">
        <v>55</v>
      </c>
      <c r="F14" s="5" t="s">
        <v>10</v>
      </c>
    </row>
    <row r="15" ht="88.5" customHeight="1" spans="1:7">
      <c r="A15" s="6" t="str">
        <f>_xlfn.DISPIMG("ID_510E4FF7216F493386F0F5B984FC2C7D",1)</f>
        <v>=DISPIMG("ID_510E4FF7216F493386F0F5B984FC2C7D",1)</v>
      </c>
      <c r="B15" s="7" t="s">
        <v>56</v>
      </c>
      <c r="C15" s="8" t="s">
        <v>57</v>
      </c>
      <c r="D15" s="7" t="s">
        <v>29</v>
      </c>
      <c r="E15" s="7" t="s">
        <v>58</v>
      </c>
      <c r="F15" s="9" t="s">
        <v>10</v>
      </c>
    </row>
    <row r="16" ht="88.5" customHeight="1" spans="1:7">
      <c r="A16" s="6" t="s">
        <v>22</v>
      </c>
      <c r="B16" s="7" t="s">
        <v>59</v>
      </c>
      <c r="C16" s="8" t="s">
        <v>60</v>
      </c>
      <c r="D16" s="7" t="s">
        <v>29</v>
      </c>
      <c r="E16" s="7" t="s">
        <v>61</v>
      </c>
      <c r="F16" s="9" t="s">
        <v>10</v>
      </c>
    </row>
    <row r="17" ht="88.5" customHeight="1" spans="1:7">
      <c r="A17" s="2" t="str">
        <f>_xlfn.DISPIMG("ID_45A05547FAFF40E88F3C46A01AC60BE2",1)</f>
        <v>=DISPIMG("ID_45A05547FAFF40E88F3C46A01AC60BE2",1)</v>
      </c>
      <c r="B17" s="3" t="s">
        <v>62</v>
      </c>
      <c r="C17" s="4" t="s">
        <v>63</v>
      </c>
      <c r="D17" s="3" t="s">
        <v>29</v>
      </c>
      <c r="E17" s="3" t="s">
        <v>64</v>
      </c>
      <c r="F17" s="5" t="s">
        <v>10</v>
      </c>
    </row>
    <row r="18" ht="88.5" customHeight="1" spans="1:7">
      <c r="A18" s="2" t="s">
        <v>22</v>
      </c>
      <c r="B18" s="3" t="s">
        <v>65</v>
      </c>
      <c r="C18" s="4" t="s">
        <v>66</v>
      </c>
      <c r="D18" s="3" t="s">
        <v>29</v>
      </c>
      <c r="E18" s="3" t="s">
        <v>67</v>
      </c>
      <c r="F18" s="5" t="s">
        <v>10</v>
      </c>
    </row>
    <row r="19" ht="88.5" customHeight="1" spans="1:7">
      <c r="A19" s="6" t="s">
        <v>22</v>
      </c>
      <c r="B19" s="7" t="s">
        <v>68</v>
      </c>
      <c r="C19" s="8" t="s">
        <v>69</v>
      </c>
      <c r="D19" s="7" t="s">
        <v>70</v>
      </c>
      <c r="E19" s="7" t="s">
        <v>71</v>
      </c>
      <c r="F19" s="9" t="s">
        <v>10</v>
      </c>
    </row>
    <row r="20" ht="88.5" customHeight="1" spans="1:7">
      <c r="A20" s="2" t="str">
        <f>_xlfn.DISPIMG("ID_D6B9A34DD52449A591B76066662DAFC3",1)</f>
        <v>=DISPIMG("ID_D6B9A34DD52449A591B76066662DAFC3",1)</v>
      </c>
      <c r="B20" s="3" t="s">
        <v>72</v>
      </c>
      <c r="C20" s="4" t="s">
        <v>73</v>
      </c>
      <c r="D20" s="3" t="s">
        <v>74</v>
      </c>
      <c r="E20" s="3" t="s">
        <v>75</v>
      </c>
      <c r="F20" s="5" t="s">
        <v>10</v>
      </c>
    </row>
    <row r="21" ht="88.5" customHeight="1" spans="1:7">
      <c r="A21" s="6" t="str">
        <f>_xlfn.DISPIMG("ID_F800C6B8F37649FAA2189260A5FA839B",1)</f>
        <v>=DISPIMG("ID_F800C6B8F37649FAA2189260A5FA839B",1)</v>
      </c>
      <c r="B21" s="7" t="s">
        <v>76</v>
      </c>
      <c r="C21" s="8" t="s">
        <v>77</v>
      </c>
      <c r="D21" s="7" t="s">
        <v>29</v>
      </c>
      <c r="E21" s="7" t="s">
        <v>78</v>
      </c>
      <c r="F21" s="9" t="s">
        <v>10</v>
      </c>
    </row>
    <row r="22" ht="88.5" customHeight="1" spans="1:7">
      <c r="A22" s="2" t="str">
        <f>_xlfn.DISPIMG("ID_62E8C074AE784387AA5F15D92D2EAE06",1)</f>
        <v>=DISPIMG("ID_62E8C074AE784387AA5F15D92D2EAE06",1)</v>
      </c>
      <c r="B22" s="3" t="s">
        <v>79</v>
      </c>
      <c r="C22" s="4" t="s">
        <v>12</v>
      </c>
      <c r="D22" s="3" t="s">
        <v>29</v>
      </c>
      <c r="E22" s="3" t="s">
        <v>80</v>
      </c>
      <c r="F22" s="5" t="s">
        <v>10</v>
      </c>
    </row>
    <row r="23" ht="88.5" customHeight="1" spans="1:7">
      <c r="A23" s="2" t="s">
        <v>22</v>
      </c>
      <c r="B23" s="3" t="s">
        <v>81</v>
      </c>
      <c r="C23" s="4" t="s">
        <v>82</v>
      </c>
      <c r="D23" s="3" t="s">
        <v>29</v>
      </c>
      <c r="E23" s="3" t="s">
        <v>83</v>
      </c>
      <c r="F23" s="5" t="s">
        <v>10</v>
      </c>
    </row>
    <row r="24" ht="88.5" customHeight="1" spans="1:7">
      <c r="A24" s="2" t="s">
        <v>22</v>
      </c>
      <c r="B24" s="3" t="s">
        <v>84</v>
      </c>
      <c r="C24" s="4" t="s">
        <v>85</v>
      </c>
      <c r="D24" s="3" t="s">
        <v>29</v>
      </c>
      <c r="E24" s="3" t="s">
        <v>86</v>
      </c>
      <c r="F24" s="5" t="s">
        <v>10</v>
      </c>
    </row>
    <row r="25" ht="88.5" customHeight="1" spans="1:7">
      <c r="A25" s="2" t="s">
        <v>22</v>
      </c>
      <c r="B25" s="3" t="s">
        <v>87</v>
      </c>
      <c r="C25" s="4" t="s">
        <v>88</v>
      </c>
      <c r="D25" s="3" t="s">
        <v>89</v>
      </c>
      <c r="E25" s="3" t="s">
        <v>90</v>
      </c>
      <c r="F25" s="5" t="s">
        <v>10</v>
      </c>
      <c r="G25">
        <v>2</v>
      </c>
    </row>
    <row r="26" ht="88.5" customHeight="1" spans="1:7">
      <c r="A26" s="6" t="str">
        <f>_xlfn.DISPIMG("ID_C2F544FCC67B4BBFA15650188E346AD6",1)</f>
        <v>=DISPIMG("ID_C2F544FCC67B4BBFA15650188E346AD6",1)</v>
      </c>
      <c r="B26" s="7" t="s">
        <v>91</v>
      </c>
      <c r="C26" s="8" t="s">
        <v>92</v>
      </c>
      <c r="D26" s="7" t="s">
        <v>29</v>
      </c>
      <c r="E26" s="7" t="s">
        <v>93</v>
      </c>
      <c r="F26" s="9" t="s">
        <v>10</v>
      </c>
    </row>
    <row r="27" ht="88.5" customHeight="1" spans="1:7">
      <c r="A27" s="2" t="str">
        <f>_xlfn.DISPIMG("ID_47D26DAE7C5A4BE1B230EDD7953C4370",1)</f>
        <v>=DISPIMG("ID_47D26DAE7C5A4BE1B230EDD7953C4370",1)</v>
      </c>
      <c r="B27" s="3" t="s">
        <v>94</v>
      </c>
      <c r="C27" s="4" t="s">
        <v>95</v>
      </c>
      <c r="D27" s="3" t="s">
        <v>89</v>
      </c>
      <c r="E27" s="3" t="s">
        <v>96</v>
      </c>
      <c r="F27" s="5" t="s">
        <v>10</v>
      </c>
      <c r="G27">
        <v>2</v>
      </c>
    </row>
    <row r="28" ht="88.5" customHeight="1" spans="1:7">
      <c r="A28" s="6" t="str">
        <f>_xlfn.DISPIMG("ID_E5DDDEB5CE854866874210B5F6D2809C",1)</f>
        <v>=DISPIMG("ID_E5DDDEB5CE854866874210B5F6D2809C",1)</v>
      </c>
      <c r="B28" s="7" t="s">
        <v>97</v>
      </c>
      <c r="C28" s="8" t="s">
        <v>98</v>
      </c>
      <c r="D28" s="7" t="s">
        <v>29</v>
      </c>
      <c r="E28" s="7" t="s">
        <v>99</v>
      </c>
      <c r="F28" s="9" t="s">
        <v>10</v>
      </c>
    </row>
    <row r="29" ht="88.5" customHeight="1" spans="1:7">
      <c r="A29" s="2" t="str">
        <f>_xlfn.DISPIMG("ID_F956B3D34D2048A188F4764EF536B449",1)</f>
        <v>=DISPIMG("ID_F956B3D34D2048A188F4764EF536B449",1)</v>
      </c>
      <c r="B29" s="3" t="s">
        <v>100</v>
      </c>
      <c r="C29" s="4" t="s">
        <v>101</v>
      </c>
      <c r="D29" s="3" t="s">
        <v>29</v>
      </c>
      <c r="E29" s="3" t="s">
        <v>102</v>
      </c>
      <c r="F29" s="5" t="s">
        <v>10</v>
      </c>
    </row>
    <row r="30" ht="88.5" customHeight="1" spans="1:7">
      <c r="A30" s="6" t="str">
        <f>_xlfn.DISPIMG("ID_2721D7A799AF4AC4AB8F538062D2A3B5",1)</f>
        <v>=DISPIMG("ID_2721D7A799AF4AC4AB8F538062D2A3B5",1)</v>
      </c>
      <c r="B30" s="7" t="s">
        <v>103</v>
      </c>
      <c r="C30" s="8" t="s">
        <v>77</v>
      </c>
      <c r="D30" s="7" t="s">
        <v>29</v>
      </c>
      <c r="E30" s="7" t="s">
        <v>104</v>
      </c>
      <c r="F30" s="9" t="s">
        <v>10</v>
      </c>
    </row>
    <row r="31" ht="88.5" customHeight="1" spans="1:7">
      <c r="A31" s="2" t="str">
        <f>_xlfn.DISPIMG("ID_92049CD061DA4B038BDAB5C6CDA1F849",1)</f>
        <v>=DISPIMG("ID_92049CD061DA4B038BDAB5C6CDA1F849",1)</v>
      </c>
      <c r="B31" s="3" t="s">
        <v>105</v>
      </c>
      <c r="C31" s="4" t="s">
        <v>57</v>
      </c>
      <c r="D31" s="3" t="s">
        <v>29</v>
      </c>
      <c r="E31" s="3" t="s">
        <v>48</v>
      </c>
      <c r="F31" s="5" t="s">
        <v>10</v>
      </c>
    </row>
    <row r="32" ht="88.5" customHeight="1" spans="1:7">
      <c r="A32" s="6" t="str">
        <f>_xlfn.DISPIMG("ID_83F8601D125C4BA5B8944302D1D90C50",1)</f>
        <v>=DISPIMG("ID_83F8601D125C4BA5B8944302D1D90C50",1)</v>
      </c>
      <c r="B32" s="7" t="s">
        <v>106</v>
      </c>
      <c r="C32" s="8" t="s">
        <v>107</v>
      </c>
      <c r="D32" s="7" t="s">
        <v>108</v>
      </c>
      <c r="E32" s="7" t="s">
        <v>109</v>
      </c>
      <c r="F32" s="9" t="s">
        <v>10</v>
      </c>
    </row>
    <row r="33" ht="88.5" customHeight="1" spans="1:6">
      <c r="A33" s="6" t="s">
        <v>22</v>
      </c>
      <c r="B33" s="7" t="s">
        <v>110</v>
      </c>
      <c r="C33" s="8" t="s">
        <v>111</v>
      </c>
      <c r="D33" s="7" t="s">
        <v>112</v>
      </c>
      <c r="E33" s="7" t="s">
        <v>113</v>
      </c>
      <c r="F33" s="9" t="s">
        <v>10</v>
      </c>
    </row>
    <row r="34" ht="88.5" customHeight="1" spans="1:6">
      <c r="A34" s="2" t="str">
        <f>_xlfn.DISPIMG("ID_6838313C22E149FDBA916E97DEC31984",1)</f>
        <v>=DISPIMG("ID_6838313C22E149FDBA916E97DEC31984",1)</v>
      </c>
      <c r="B34" s="3" t="s">
        <v>114</v>
      </c>
      <c r="C34" s="4" t="s">
        <v>115</v>
      </c>
      <c r="D34" s="3" t="s">
        <v>29</v>
      </c>
      <c r="E34" s="3" t="s">
        <v>116</v>
      </c>
      <c r="F34" s="5" t="s">
        <v>10</v>
      </c>
    </row>
    <row r="35" ht="88.5" customHeight="1" spans="1:6">
      <c r="A35" s="6" t="str">
        <f>_xlfn.DISPIMG("ID_9C1BC8E236AF40F1A6553A98FF222C4E",1)</f>
        <v>=DISPIMG("ID_9C1BC8E236AF40F1A6553A98FF222C4E",1)</v>
      </c>
      <c r="B35" s="7" t="s">
        <v>117</v>
      </c>
      <c r="C35" s="8" t="s">
        <v>118</v>
      </c>
      <c r="D35" s="7" t="s">
        <v>29</v>
      </c>
      <c r="E35" s="7" t="s">
        <v>119</v>
      </c>
      <c r="F35" s="9" t="s">
        <v>10</v>
      </c>
    </row>
    <row r="36" ht="88.5" customHeight="1" spans="1:6">
      <c r="A36" s="2" t="str">
        <f>_xlfn.DISPIMG("ID_FD9D109105324EA4BDC25E0D26552FD8",1)</f>
        <v>=DISPIMG("ID_FD9D109105324EA4BDC25E0D26552FD8",1)</v>
      </c>
      <c r="B36" s="3" t="s">
        <v>120</v>
      </c>
      <c r="C36" s="4" t="s">
        <v>121</v>
      </c>
      <c r="D36" s="3" t="s">
        <v>122</v>
      </c>
      <c r="E36" s="3" t="s">
        <v>123</v>
      </c>
      <c r="F36" s="5" t="s">
        <v>10</v>
      </c>
    </row>
    <row r="37" ht="88.5" customHeight="1" spans="1:6">
      <c r="A37" s="6" t="str">
        <f>_xlfn.DISPIMG("ID_1F2119D051B347F1A768D88BACFEAD51",1)</f>
        <v>=DISPIMG("ID_1F2119D051B347F1A768D88BACFEAD51",1)</v>
      </c>
      <c r="B37" s="7" t="s">
        <v>124</v>
      </c>
      <c r="C37" s="8" t="s">
        <v>125</v>
      </c>
      <c r="D37" s="7" t="s">
        <v>29</v>
      </c>
      <c r="E37" s="7" t="s">
        <v>126</v>
      </c>
      <c r="F37" s="9" t="s">
        <v>10</v>
      </c>
    </row>
    <row r="38" ht="88.5" customHeight="1" spans="1:6">
      <c r="A38" s="2" t="str">
        <f>_xlfn.DISPIMG("ID_D4123FE324D6492E96CFC9E7C0B3DC91",1)</f>
        <v>=DISPIMG("ID_D4123FE324D6492E96CFC9E7C0B3DC91",1)</v>
      </c>
      <c r="B38" s="3" t="s">
        <v>127</v>
      </c>
      <c r="C38" s="4" t="s">
        <v>128</v>
      </c>
      <c r="D38" s="3" t="s">
        <v>29</v>
      </c>
      <c r="E38" s="3" t="s">
        <v>129</v>
      </c>
      <c r="F38" s="5" t="s">
        <v>10</v>
      </c>
    </row>
    <row r="39" ht="88.5" customHeight="1" spans="1:6">
      <c r="A39" s="6" t="str">
        <f>_xlfn.DISPIMG("ID_E28C32057FB843A98CD19D28E6E056EC",1)</f>
        <v>=DISPIMG("ID_E28C32057FB843A98CD19D28E6E056EC",1)</v>
      </c>
      <c r="B39" s="7" t="s">
        <v>130</v>
      </c>
      <c r="C39" s="8" t="s">
        <v>131</v>
      </c>
      <c r="D39" s="7" t="s">
        <v>29</v>
      </c>
      <c r="E39" s="7" t="s">
        <v>132</v>
      </c>
      <c r="F39" s="9" t="s">
        <v>10</v>
      </c>
    </row>
    <row r="40" ht="88.5" customHeight="1" spans="1:6">
      <c r="A40" s="2" t="str">
        <f>_xlfn.DISPIMG("ID_E3B003B5AAB84DE0B50C05D6BA62E049",1)</f>
        <v>=DISPIMG("ID_E3B003B5AAB84DE0B50C05D6BA62E049",1)</v>
      </c>
      <c r="B40" s="3" t="s">
        <v>133</v>
      </c>
      <c r="C40" s="4" t="s">
        <v>134</v>
      </c>
      <c r="D40" s="3" t="s">
        <v>29</v>
      </c>
      <c r="E40" s="3" t="s">
        <v>135</v>
      </c>
      <c r="F40" s="5" t="s">
        <v>10</v>
      </c>
    </row>
    <row r="41" ht="88.5" customHeight="1" spans="1:6">
      <c r="A41" s="6" t="str">
        <f>_xlfn.DISPIMG("ID_E06625DD7FB744EF94239A8B17E0616B",1)</f>
        <v>=DISPIMG("ID_E06625DD7FB744EF94239A8B17E0616B",1)</v>
      </c>
      <c r="B41" s="7" t="s">
        <v>136</v>
      </c>
      <c r="C41" s="8" t="s">
        <v>137</v>
      </c>
      <c r="D41" s="7" t="s">
        <v>138</v>
      </c>
      <c r="E41" s="7" t="s">
        <v>132</v>
      </c>
      <c r="F41" s="9" t="s">
        <v>10</v>
      </c>
    </row>
    <row r="42" ht="88.5" customHeight="1" spans="1:6">
      <c r="A42" s="2" t="str">
        <f>_xlfn.DISPIMG("ID_1CE6054799C143B7A5650F8B99858FDF",1)</f>
        <v>=DISPIMG("ID_1CE6054799C143B7A5650F8B99858FDF",1)</v>
      </c>
      <c r="B42" s="3" t="s">
        <v>139</v>
      </c>
      <c r="C42" s="4" t="s">
        <v>140</v>
      </c>
      <c r="D42" s="3" t="s">
        <v>29</v>
      </c>
      <c r="E42" s="3" t="s">
        <v>141</v>
      </c>
      <c r="F42" s="5" t="s">
        <v>10</v>
      </c>
    </row>
    <row r="43" ht="88.5" customHeight="1" spans="1:6">
      <c r="A43" s="2" t="s">
        <v>22</v>
      </c>
      <c r="B43" s="3" t="s">
        <v>142</v>
      </c>
      <c r="C43" s="4" t="s">
        <v>143</v>
      </c>
      <c r="D43" s="3" t="s">
        <v>89</v>
      </c>
      <c r="E43" s="3" t="s">
        <v>144</v>
      </c>
      <c r="F43" s="5" t="s">
        <v>10</v>
      </c>
    </row>
    <row r="44" ht="88.5" customHeight="1" spans="1:6">
      <c r="A44" s="6" t="str">
        <f>_xlfn.DISPIMG("ID_19900C31AAB34059B174FA76B363BBC8",1)</f>
        <v>=DISPIMG("ID_19900C31AAB34059B174FA76B363BBC8",1)</v>
      </c>
      <c r="B44" s="7" t="s">
        <v>145</v>
      </c>
      <c r="C44" s="8" t="s">
        <v>146</v>
      </c>
      <c r="D44" s="7" t="s">
        <v>147</v>
      </c>
      <c r="E44" s="7" t="s">
        <v>148</v>
      </c>
      <c r="F44" s="9" t="s">
        <v>10</v>
      </c>
    </row>
    <row r="45" ht="88.5" customHeight="1" spans="1:6">
      <c r="A45" s="2" t="str">
        <f>_xlfn.DISPIMG("ID_10DCE03272AC48D4A609C6EC7A1FD26E",1)</f>
        <v>=DISPIMG("ID_10DCE03272AC48D4A609C6EC7A1FD26E",1)</v>
      </c>
      <c r="B45" s="3" t="s">
        <v>149</v>
      </c>
      <c r="C45" s="4" t="s">
        <v>12</v>
      </c>
      <c r="D45" s="3" t="s">
        <v>29</v>
      </c>
      <c r="E45" s="3" t="s">
        <v>78</v>
      </c>
      <c r="F45" s="5" t="s">
        <v>10</v>
      </c>
    </row>
    <row r="46" ht="88.5" customHeight="1" spans="1:6">
      <c r="A46" s="6" t="str">
        <f>_xlfn.DISPIMG("ID_DB0FA77E4CE04982802D06E8FF2049B5",1)</f>
        <v>=DISPIMG("ID_DB0FA77E4CE04982802D06E8FF2049B5",1)</v>
      </c>
      <c r="B46" s="7" t="s">
        <v>150</v>
      </c>
      <c r="C46" s="8" t="s">
        <v>151</v>
      </c>
      <c r="D46" s="7" t="s">
        <v>29</v>
      </c>
      <c r="E46" s="7" t="s">
        <v>152</v>
      </c>
      <c r="F46" s="9" t="s">
        <v>10</v>
      </c>
    </row>
    <row r="47" ht="88.5" customHeight="1" spans="1:6">
      <c r="A47" s="2" t="str">
        <f>_xlfn.DISPIMG("ID_D44B27E41AF7492387EA7D611014C4E9",1)</f>
        <v>=DISPIMG("ID_D44B27E41AF7492387EA7D611014C4E9",1)</v>
      </c>
      <c r="B47" s="3" t="s">
        <v>153</v>
      </c>
      <c r="C47" s="4" t="s">
        <v>154</v>
      </c>
      <c r="D47" s="3" t="s">
        <v>29</v>
      </c>
      <c r="E47" s="3" t="s">
        <v>48</v>
      </c>
      <c r="F47" s="5" t="s">
        <v>10</v>
      </c>
    </row>
    <row r="48" ht="88.5" customHeight="1" spans="1:6">
      <c r="A48" s="6" t="str">
        <f>_xlfn.DISPIMG("ID_DC868B203F9341BC82AD7066951851A3",1)</f>
        <v>=DISPIMG("ID_DC868B203F9341BC82AD7066951851A3",1)</v>
      </c>
      <c r="B48" s="7" t="s">
        <v>155</v>
      </c>
      <c r="C48" s="8" t="s">
        <v>156</v>
      </c>
      <c r="D48" s="7" t="s">
        <v>29</v>
      </c>
      <c r="E48" s="7" t="s">
        <v>157</v>
      </c>
      <c r="F48" s="9" t="s">
        <v>10</v>
      </c>
    </row>
    <row r="49" ht="88.5" customHeight="1" spans="1:6">
      <c r="A49" s="2" t="s">
        <v>22</v>
      </c>
      <c r="B49" s="3" t="s">
        <v>158</v>
      </c>
      <c r="C49" s="4" t="s">
        <v>159</v>
      </c>
      <c r="D49" s="3" t="s">
        <v>160</v>
      </c>
      <c r="E49" s="3" t="s">
        <v>161</v>
      </c>
      <c r="F49" s="5" t="s">
        <v>10</v>
      </c>
    </row>
    <row r="50" ht="88.5" customHeight="1" spans="1:6">
      <c r="A50" s="6" t="str">
        <f>_xlfn.DISPIMG("ID_0CABAF720DA342B88F619C44044FC574",1)</f>
        <v>=DISPIMG("ID_0CABAF720DA342B88F619C44044FC574",1)</v>
      </c>
      <c r="B50" s="7" t="s">
        <v>162</v>
      </c>
      <c r="C50" s="8" t="s">
        <v>163</v>
      </c>
      <c r="D50" s="7" t="s">
        <v>29</v>
      </c>
      <c r="E50" s="7" t="s">
        <v>164</v>
      </c>
      <c r="F50" s="9" t="s">
        <v>10</v>
      </c>
    </row>
    <row r="51" ht="88.5" customHeight="1" spans="1:6">
      <c r="A51" s="2" t="str">
        <f>_xlfn.DISPIMG("ID_4D95ED80A42E432C8DB654280D7EC6D3",1)</f>
        <v>=DISPIMG("ID_4D95ED80A42E432C8DB654280D7EC6D3",1)</v>
      </c>
      <c r="B51" s="3" t="s">
        <v>165</v>
      </c>
      <c r="C51" s="4" t="s">
        <v>95</v>
      </c>
      <c r="D51" s="3" t="s">
        <v>29</v>
      </c>
      <c r="E51" s="3" t="s">
        <v>166</v>
      </c>
      <c r="F51" s="5" t="s">
        <v>10</v>
      </c>
    </row>
    <row r="52" ht="88.5" customHeight="1" spans="1:6">
      <c r="A52" s="6" t="str">
        <f>_xlfn.DISPIMG("ID_90B22F44AA7C4D029C5665807035E604",1)</f>
        <v>=DISPIMG("ID_90B22F44AA7C4D029C5665807035E604",1)</v>
      </c>
      <c r="B52" s="7" t="s">
        <v>167</v>
      </c>
      <c r="C52" s="8" t="s">
        <v>168</v>
      </c>
      <c r="D52" s="7" t="s">
        <v>29</v>
      </c>
      <c r="E52" s="7" t="s">
        <v>169</v>
      </c>
      <c r="F52" s="9" t="s">
        <v>10</v>
      </c>
    </row>
    <row r="53" ht="88.5" customHeight="1" spans="1:6">
      <c r="A53" s="2" t="str">
        <f>_xlfn.DISPIMG("ID_8EFEF7D211ED4CAEBD64B921E40633F6",1)</f>
        <v>=DISPIMG("ID_8EFEF7D211ED4CAEBD64B921E40633F6",1)</v>
      </c>
      <c r="B53" s="3" t="s">
        <v>170</v>
      </c>
      <c r="C53" s="4" t="s">
        <v>115</v>
      </c>
      <c r="D53" s="3" t="s">
        <v>48</v>
      </c>
      <c r="E53" s="3" t="s">
        <v>171</v>
      </c>
      <c r="F53" s="5" t="s">
        <v>10</v>
      </c>
    </row>
    <row r="54" ht="88.5" customHeight="1" spans="1:6">
      <c r="A54" s="6" t="str">
        <f>_xlfn.DISPIMG("ID_DC3B057F378542869DA61D81ED3F50C0",1)</f>
        <v>=DISPIMG("ID_DC3B057F378542869DA61D81ED3F50C0",1)</v>
      </c>
      <c r="B54" s="7" t="s">
        <v>172</v>
      </c>
      <c r="C54" s="8" t="s">
        <v>173</v>
      </c>
      <c r="D54" s="7" t="s">
        <v>29</v>
      </c>
      <c r="E54" s="7" t="s">
        <v>174</v>
      </c>
      <c r="F54" s="9" t="s">
        <v>10</v>
      </c>
    </row>
    <row r="55" ht="88.5" customHeight="1" spans="1:6">
      <c r="A55" s="2" t="str">
        <f>_xlfn.DISPIMG("ID_3797BFB3CE494A7B9B3A962327AEB3DF",1)</f>
        <v>=DISPIMG("ID_3797BFB3CE494A7B9B3A962327AEB3DF",1)</v>
      </c>
      <c r="B55" s="3" t="s">
        <v>175</v>
      </c>
      <c r="C55" s="4" t="s">
        <v>176</v>
      </c>
      <c r="D55" s="3" t="s">
        <v>29</v>
      </c>
      <c r="E55" s="3" t="s">
        <v>177</v>
      </c>
      <c r="F55" s="5" t="s">
        <v>10</v>
      </c>
    </row>
    <row r="56" ht="88.5" customHeight="1" spans="1:6">
      <c r="A56" s="6" t="str">
        <f>_xlfn.DISPIMG("ID_7B159F9B10F24BD19A7BE3F5C13DD5BA",1)</f>
        <v>=DISPIMG("ID_7B159F9B10F24BD19A7BE3F5C13DD5BA",1)</v>
      </c>
      <c r="B56" s="7" t="s">
        <v>178</v>
      </c>
      <c r="C56" s="8" t="s">
        <v>179</v>
      </c>
      <c r="D56" s="7" t="s">
        <v>29</v>
      </c>
      <c r="E56" s="7" t="s">
        <v>180</v>
      </c>
      <c r="F56" s="9" t="s">
        <v>10</v>
      </c>
    </row>
    <row r="57" ht="88.5" customHeight="1" spans="1:6">
      <c r="A57" s="6" t="s">
        <v>22</v>
      </c>
      <c r="B57" s="7" t="s">
        <v>181</v>
      </c>
      <c r="C57" s="8" t="s">
        <v>182</v>
      </c>
      <c r="D57" s="7" t="s">
        <v>29</v>
      </c>
      <c r="E57" s="7" t="s">
        <v>183</v>
      </c>
      <c r="F57" s="9" t="s">
        <v>10</v>
      </c>
    </row>
    <row r="58" ht="88.5" customHeight="1" spans="1:6">
      <c r="A58" s="2" t="str">
        <f>_xlfn.DISPIMG("ID_7ECD4FB27B9E4241833217B48DA8DE17",1)</f>
        <v>=DISPIMG("ID_7ECD4FB27B9E4241833217B48DA8DE17",1)</v>
      </c>
      <c r="B58" s="3" t="s">
        <v>184</v>
      </c>
      <c r="C58" s="4" t="s">
        <v>185</v>
      </c>
      <c r="D58" s="3" t="s">
        <v>29</v>
      </c>
      <c r="E58" s="3" t="s">
        <v>186</v>
      </c>
      <c r="F58" s="5" t="s">
        <v>10</v>
      </c>
    </row>
    <row r="59" ht="88.5" customHeight="1" spans="1:6">
      <c r="A59" s="6" t="str">
        <f>_xlfn.DISPIMG("ID_913482301ABA4BC9BF94AB93289BA6DF",1)</f>
        <v>=DISPIMG("ID_913482301ABA4BC9BF94AB93289BA6DF",1)</v>
      </c>
      <c r="B59" s="7" t="s">
        <v>187</v>
      </c>
      <c r="C59" s="8" t="s">
        <v>188</v>
      </c>
      <c r="D59" s="7" t="s">
        <v>189</v>
      </c>
      <c r="E59" s="7" t="s">
        <v>190</v>
      </c>
      <c r="F59" s="9" t="s">
        <v>10</v>
      </c>
    </row>
    <row r="60" ht="88.5" customHeight="1" spans="1:6">
      <c r="A60" s="2" t="str">
        <f>_xlfn.DISPIMG("ID_135E9797AEC34B739C9E372C55AC1155",1)</f>
        <v>=DISPIMG("ID_135E9797AEC34B739C9E372C55AC1155",1)</v>
      </c>
      <c r="B60" s="3" t="s">
        <v>191</v>
      </c>
      <c r="C60" s="4" t="s">
        <v>192</v>
      </c>
      <c r="D60" s="3" t="s">
        <v>29</v>
      </c>
      <c r="E60" s="3" t="s">
        <v>193</v>
      </c>
      <c r="F60" s="5" t="s">
        <v>10</v>
      </c>
    </row>
    <row r="61" ht="88.5" customHeight="1" spans="1:6">
      <c r="A61" s="6" t="str">
        <f>_xlfn.DISPIMG("ID_27851EB7BA5B44958F41DB828F50B86B",1)</f>
        <v>=DISPIMG("ID_27851EB7BA5B44958F41DB828F50B86B",1)</v>
      </c>
      <c r="B61" s="7" t="s">
        <v>194</v>
      </c>
      <c r="C61" s="8" t="s">
        <v>195</v>
      </c>
      <c r="D61" s="7" t="s">
        <v>196</v>
      </c>
      <c r="E61" s="7" t="s">
        <v>197</v>
      </c>
      <c r="F61" s="9" t="s">
        <v>10</v>
      </c>
    </row>
    <row r="62" ht="88.5" customHeight="1" spans="1:6">
      <c r="A62" s="2" t="str">
        <f>_xlfn.DISPIMG("ID_F6C8EA8683EC443B9D6967708AF9CD82",1)</f>
        <v>=DISPIMG("ID_F6C8EA8683EC443B9D6967708AF9CD82",1)</v>
      </c>
      <c r="B62" s="3" t="s">
        <v>198</v>
      </c>
      <c r="C62" s="4" t="s">
        <v>199</v>
      </c>
      <c r="D62" s="3" t="s">
        <v>29</v>
      </c>
      <c r="E62" s="3" t="s">
        <v>200</v>
      </c>
      <c r="F62" s="5" t="s">
        <v>10</v>
      </c>
    </row>
    <row r="63" ht="88.5" customHeight="1" spans="1:6">
      <c r="A63" s="6" t="str">
        <f>_xlfn.DISPIMG("ID_22C91C0F1E524FC1B869B4954F6B3AEE",1)</f>
        <v>=DISPIMG("ID_22C91C0F1E524FC1B869B4954F6B3AEE",1)</v>
      </c>
      <c r="B63" s="7" t="s">
        <v>201</v>
      </c>
      <c r="C63" s="8" t="s">
        <v>202</v>
      </c>
      <c r="D63" s="7" t="s">
        <v>29</v>
      </c>
      <c r="E63" s="7" t="s">
        <v>203</v>
      </c>
      <c r="F63" s="9" t="s">
        <v>10</v>
      </c>
    </row>
  </sheetData>
  <hyperlinks>
    <hyperlink ref="F2" r:id="rId2" display="点击查看"/>
    <hyperlink ref="F3" r:id="rId3" display="点击查看"/>
    <hyperlink ref="F4" r:id="rId4" display="点击查看"/>
    <hyperlink ref="F5" r:id="rId5" display="点击查看"/>
    <hyperlink ref="F6" r:id="rId6" display="点击查看"/>
    <hyperlink ref="F7" r:id="rId7" display="点击查看"/>
    <hyperlink ref="F8" r:id="rId8" display="点击查看"/>
    <hyperlink ref="F9" r:id="rId9" display="点击查看"/>
    <hyperlink ref="F10" r:id="rId10" display="点击查看"/>
    <hyperlink ref="F11" r:id="rId11" display="点击查看"/>
    <hyperlink ref="F12" r:id="rId12" display="点击查看"/>
    <hyperlink ref="F13" r:id="rId13" display="点击查看"/>
    <hyperlink ref="F14" r:id="rId14" display="点击查看"/>
    <hyperlink ref="F15" r:id="rId15" display="点击查看"/>
    <hyperlink ref="F16" r:id="rId16" display="点击查看"/>
    <hyperlink ref="F17" r:id="rId17" display="点击查看"/>
    <hyperlink ref="F18" r:id="rId18" display="点击查看"/>
    <hyperlink ref="F19" r:id="rId19" display="点击查看"/>
    <hyperlink ref="F20" r:id="rId20" display="点击查看"/>
    <hyperlink ref="F21" r:id="rId21" display="点击查看"/>
    <hyperlink ref="F22" r:id="rId22" display="点击查看"/>
    <hyperlink ref="F23" r:id="rId23" display="点击查看"/>
    <hyperlink ref="F24" r:id="rId24" display="点击查看"/>
    <hyperlink ref="F25" r:id="rId25" display="点击查看"/>
    <hyperlink ref="F26" r:id="rId26" display="点击查看"/>
    <hyperlink ref="F27" r:id="rId27" display="点击查看"/>
    <hyperlink ref="F28" r:id="rId28" display="点击查看"/>
    <hyperlink ref="F29" r:id="rId29" display="点击查看"/>
    <hyperlink ref="F30" r:id="rId30" display="点击查看"/>
    <hyperlink ref="F31" r:id="rId31" display="点击查看"/>
    <hyperlink ref="F32" r:id="rId32" display="点击查看"/>
    <hyperlink ref="F33" r:id="rId33" display="点击查看"/>
    <hyperlink ref="F34" r:id="rId34" display="点击查看"/>
    <hyperlink ref="F35" r:id="rId35" display="点击查看"/>
    <hyperlink ref="F36" r:id="rId36" display="点击查看"/>
    <hyperlink ref="F37" r:id="rId37" display="点击查看"/>
    <hyperlink ref="F38" r:id="rId38" display="点击查看"/>
    <hyperlink ref="F39" r:id="rId39" display="点击查看"/>
    <hyperlink ref="F40" r:id="rId40" display="点击查看"/>
    <hyperlink ref="F41" r:id="rId41" display="点击查看"/>
    <hyperlink ref="F42" r:id="rId42" display="点击查看"/>
    <hyperlink ref="F43" r:id="rId43" display="点击查看"/>
    <hyperlink ref="F44" r:id="rId44" display="点击查看"/>
    <hyperlink ref="F45" r:id="rId45" display="点击查看"/>
    <hyperlink ref="F46" r:id="rId46" display="点击查看"/>
    <hyperlink ref="F47" r:id="rId47" display="点击查看"/>
    <hyperlink ref="F48" r:id="rId48" display="点击查看"/>
    <hyperlink ref="F49" r:id="rId49" display="点击查看"/>
    <hyperlink ref="F50" r:id="rId50" display="点击查看"/>
    <hyperlink ref="F51" r:id="rId51" display="点击查看"/>
    <hyperlink ref="F52" r:id="rId52" display="点击查看"/>
    <hyperlink ref="F53" r:id="rId53" display="点击查看"/>
    <hyperlink ref="F54" r:id="rId54" display="点击查看"/>
    <hyperlink ref="F55" r:id="rId55" display="点击查看"/>
    <hyperlink ref="F56" r:id="rId56" display="点击查看"/>
    <hyperlink ref="F57" r:id="rId57" display="点击查看"/>
    <hyperlink ref="F58" r:id="rId58" display="点击查看"/>
    <hyperlink ref="F59" r:id="rId59" display="点击查看"/>
    <hyperlink ref="F60" r:id="rId60" display="点击查看"/>
    <hyperlink ref="F61" r:id="rId61" display="点击查看"/>
    <hyperlink ref="F62" r:id="rId62" display="点击查看"/>
    <hyperlink ref="F63" r:id="rId63" display="点击查看"/>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Amazon商品数据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兆辉</cp:lastModifiedBy>
  <dcterms:created xsi:type="dcterms:W3CDTF">2026-03-31T08:06:00Z</dcterms:created>
  <dcterms:modified xsi:type="dcterms:W3CDTF">2026-04-01T17:57:42Z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F3E5005E901047FAB5DC7B046ABCCF4D_13</vt:lpwstr>
  </property>
  <property fmtid="{D5CDD505-2E9C-101B-9397-08002B2CF9AE}" pid="3" name="KSOProductBuildVer">
    <vt:lpwstr>2052-12.1.0.25225</vt:lpwstr>
  </property>
  <property fmtid="{D5CDD505-2E9C-101B-9397-08002B2CF9AE}" pid="4" name="CalculationRule">
    <vt:i4>0</vt:i4>
  </property>
</Properties>
</file>