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simranajwani/Desktop/GoNative/post plant data/"/>
    </mc:Choice>
  </mc:AlternateContent>
  <xr:revisionPtr revIDLastSave="0" documentId="13_ncr:1_{1EDBC94E-B22D-8B46-B668-89132D971E83}" xr6:coauthVersionLast="46" xr6:coauthVersionMax="46" xr10:uidLastSave="{00000000-0000-0000-0000-000000000000}"/>
  <bookViews>
    <workbookView xWindow="0" yWindow="500" windowWidth="28800" windowHeight="16220" xr2:uid="{00000000-000D-0000-FFFF-FFFF00000000}"/>
  </bookViews>
  <sheets>
    <sheet name="nativePlant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G337" i="1"/>
  <c r="J337" i="1" s="1"/>
  <c r="K337" i="1" s="1"/>
  <c r="F337" i="1"/>
  <c r="G336" i="1"/>
  <c r="H336" i="1" s="1"/>
  <c r="I336" i="1" s="1"/>
  <c r="F336" i="1"/>
  <c r="I335" i="1"/>
  <c r="H335" i="1"/>
  <c r="G335" i="1"/>
  <c r="F335" i="1"/>
  <c r="J335" i="1" s="1"/>
  <c r="K335" i="1" s="1"/>
  <c r="G334" i="1"/>
  <c r="H334" i="1" s="1"/>
  <c r="I334" i="1" s="1"/>
  <c r="F334" i="1"/>
  <c r="H333" i="1"/>
  <c r="I333" i="1" s="1"/>
  <c r="G333" i="1"/>
  <c r="F333" i="1"/>
  <c r="J333" i="1" s="1"/>
  <c r="K333" i="1" s="1"/>
  <c r="G332" i="1"/>
  <c r="H332" i="1" s="1"/>
  <c r="I332" i="1" s="1"/>
  <c r="F332" i="1"/>
  <c r="H331" i="1"/>
  <c r="I331" i="1" s="1"/>
  <c r="G331" i="1"/>
  <c r="F331" i="1"/>
  <c r="J331" i="1" s="1"/>
  <c r="K331" i="1" s="1"/>
  <c r="G330" i="1"/>
  <c r="H330" i="1" s="1"/>
  <c r="I330" i="1" s="1"/>
  <c r="F330" i="1"/>
  <c r="H329" i="1"/>
  <c r="I329" i="1" s="1"/>
  <c r="G329" i="1"/>
  <c r="F329" i="1"/>
  <c r="J329" i="1" s="1"/>
  <c r="K329" i="1" s="1"/>
  <c r="G328" i="1"/>
  <c r="H328" i="1" s="1"/>
  <c r="I328" i="1" s="1"/>
  <c r="F328" i="1"/>
  <c r="H327" i="1"/>
  <c r="I327" i="1" s="1"/>
  <c r="G327" i="1"/>
  <c r="F327" i="1"/>
  <c r="J327" i="1" s="1"/>
  <c r="K327" i="1" s="1"/>
  <c r="G326" i="1"/>
  <c r="H326" i="1" s="1"/>
  <c r="I326" i="1" s="1"/>
  <c r="F326" i="1"/>
  <c r="H325" i="1"/>
  <c r="I325" i="1" s="1"/>
  <c r="G325" i="1"/>
  <c r="F325" i="1"/>
  <c r="J325" i="1" s="1"/>
  <c r="K325" i="1" s="1"/>
  <c r="J324" i="1"/>
  <c r="K324" i="1" s="1"/>
  <c r="G324" i="1"/>
  <c r="H324" i="1" s="1"/>
  <c r="I324" i="1" s="1"/>
  <c r="F324" i="1"/>
  <c r="H323" i="1"/>
  <c r="I323" i="1" s="1"/>
  <c r="G323" i="1"/>
  <c r="F323" i="1"/>
  <c r="J323" i="1" s="1"/>
  <c r="K323" i="1" s="1"/>
  <c r="J322" i="1"/>
  <c r="K322" i="1" s="1"/>
  <c r="G322" i="1"/>
  <c r="H322" i="1" s="1"/>
  <c r="I322" i="1" s="1"/>
  <c r="F322" i="1"/>
  <c r="H321" i="1"/>
  <c r="I321" i="1" s="1"/>
  <c r="G321" i="1"/>
  <c r="F321" i="1"/>
  <c r="J321" i="1" s="1"/>
  <c r="K321" i="1" s="1"/>
  <c r="J320" i="1"/>
  <c r="K320" i="1" s="1"/>
  <c r="G320" i="1"/>
  <c r="H320" i="1" s="1"/>
  <c r="I320" i="1" s="1"/>
  <c r="F320" i="1"/>
  <c r="H319" i="1"/>
  <c r="I319" i="1" s="1"/>
  <c r="G319" i="1"/>
  <c r="F319" i="1"/>
  <c r="J319" i="1" s="1"/>
  <c r="K319" i="1" s="1"/>
  <c r="J318" i="1"/>
  <c r="K318" i="1" s="1"/>
  <c r="G318" i="1"/>
  <c r="H318" i="1" s="1"/>
  <c r="I318" i="1" s="1"/>
  <c r="F318" i="1"/>
  <c r="H317" i="1"/>
  <c r="I317" i="1" s="1"/>
  <c r="G317" i="1"/>
  <c r="F317" i="1"/>
  <c r="J317" i="1" s="1"/>
  <c r="K317" i="1" s="1"/>
  <c r="J316" i="1"/>
  <c r="K316" i="1" s="1"/>
  <c r="G316" i="1"/>
  <c r="H316" i="1" s="1"/>
  <c r="I316" i="1" s="1"/>
  <c r="F316" i="1"/>
  <c r="H315" i="1"/>
  <c r="I315" i="1" s="1"/>
  <c r="G315" i="1"/>
  <c r="F315" i="1"/>
  <c r="J315" i="1" s="1"/>
  <c r="K315" i="1" s="1"/>
  <c r="J314" i="1"/>
  <c r="K314" i="1" s="1"/>
  <c r="G314" i="1"/>
  <c r="H314" i="1" s="1"/>
  <c r="I314" i="1" s="1"/>
  <c r="F314" i="1"/>
  <c r="H313" i="1"/>
  <c r="I313" i="1" s="1"/>
  <c r="G313" i="1"/>
  <c r="F313" i="1"/>
  <c r="J313" i="1" s="1"/>
  <c r="K313" i="1" s="1"/>
  <c r="J312" i="1"/>
  <c r="K312" i="1" s="1"/>
  <c r="G312" i="1"/>
  <c r="H312" i="1" s="1"/>
  <c r="I312" i="1" s="1"/>
  <c r="F312" i="1"/>
  <c r="H311" i="1"/>
  <c r="I311" i="1" s="1"/>
  <c r="G311" i="1"/>
  <c r="F311" i="1"/>
  <c r="J311" i="1" s="1"/>
  <c r="K311" i="1" s="1"/>
  <c r="J310" i="1"/>
  <c r="K310" i="1" s="1"/>
  <c r="G310" i="1"/>
  <c r="H310" i="1" s="1"/>
  <c r="I310" i="1" s="1"/>
  <c r="F310" i="1"/>
  <c r="H309" i="1"/>
  <c r="I309" i="1" s="1"/>
  <c r="G309" i="1"/>
  <c r="F309" i="1"/>
  <c r="J309" i="1" s="1"/>
  <c r="K309" i="1" s="1"/>
  <c r="J308" i="1"/>
  <c r="K308" i="1" s="1"/>
  <c r="G308" i="1"/>
  <c r="H308" i="1" s="1"/>
  <c r="I308" i="1" s="1"/>
  <c r="F308" i="1"/>
  <c r="H307" i="1"/>
  <c r="I307" i="1" s="1"/>
  <c r="G307" i="1"/>
  <c r="F307" i="1"/>
  <c r="J307" i="1" s="1"/>
  <c r="K307" i="1" s="1"/>
  <c r="J306" i="1"/>
  <c r="K306" i="1" s="1"/>
  <c r="G306" i="1"/>
  <c r="H306" i="1" s="1"/>
  <c r="I306" i="1" s="1"/>
  <c r="F306" i="1"/>
  <c r="H305" i="1"/>
  <c r="I305" i="1" s="1"/>
  <c r="G305" i="1"/>
  <c r="F305" i="1"/>
  <c r="J305" i="1" s="1"/>
  <c r="K305" i="1" s="1"/>
  <c r="J304" i="1"/>
  <c r="K304" i="1" s="1"/>
  <c r="G304" i="1"/>
  <c r="H304" i="1" s="1"/>
  <c r="I304" i="1" s="1"/>
  <c r="F304" i="1"/>
  <c r="H303" i="1"/>
  <c r="I303" i="1" s="1"/>
  <c r="G303" i="1"/>
  <c r="F303" i="1"/>
  <c r="J303" i="1" s="1"/>
  <c r="K303" i="1" s="1"/>
  <c r="J302" i="1"/>
  <c r="K302" i="1" s="1"/>
  <c r="G302" i="1"/>
  <c r="H302" i="1" s="1"/>
  <c r="I302" i="1" s="1"/>
  <c r="F302" i="1"/>
  <c r="H301" i="1"/>
  <c r="I301" i="1" s="1"/>
  <c r="G301" i="1"/>
  <c r="F301" i="1"/>
  <c r="J301" i="1" s="1"/>
  <c r="K301" i="1" s="1"/>
  <c r="J300" i="1"/>
  <c r="K300" i="1" s="1"/>
  <c r="G300" i="1"/>
  <c r="H300" i="1" s="1"/>
  <c r="I300" i="1" s="1"/>
  <c r="F300" i="1"/>
  <c r="H299" i="1"/>
  <c r="I299" i="1" s="1"/>
  <c r="G299" i="1"/>
  <c r="F299" i="1"/>
  <c r="J299" i="1" s="1"/>
  <c r="K299" i="1" s="1"/>
  <c r="J298" i="1"/>
  <c r="K298" i="1" s="1"/>
  <c r="G298" i="1"/>
  <c r="H298" i="1" s="1"/>
  <c r="I298" i="1" s="1"/>
  <c r="F298" i="1"/>
  <c r="H297" i="1"/>
  <c r="I297" i="1" s="1"/>
  <c r="G297" i="1"/>
  <c r="J297" i="1" s="1"/>
  <c r="K297" i="1" s="1"/>
  <c r="F297" i="1"/>
  <c r="J296" i="1"/>
  <c r="K296" i="1" s="1"/>
  <c r="G296" i="1"/>
  <c r="H296" i="1" s="1"/>
  <c r="I296" i="1" s="1"/>
  <c r="F296" i="1"/>
  <c r="H295" i="1"/>
  <c r="I295" i="1" s="1"/>
  <c r="G295" i="1"/>
  <c r="J295" i="1" s="1"/>
  <c r="K295" i="1" s="1"/>
  <c r="F295" i="1"/>
  <c r="J294" i="1"/>
  <c r="K294" i="1" s="1"/>
  <c r="G294" i="1"/>
  <c r="H294" i="1" s="1"/>
  <c r="I294" i="1" s="1"/>
  <c r="F294" i="1"/>
  <c r="H293" i="1"/>
  <c r="I293" i="1" s="1"/>
  <c r="G293" i="1"/>
  <c r="J293" i="1" s="1"/>
  <c r="K293" i="1" s="1"/>
  <c r="F293" i="1"/>
  <c r="J292" i="1"/>
  <c r="K292" i="1" s="1"/>
  <c r="G292" i="1"/>
  <c r="H292" i="1" s="1"/>
  <c r="I292" i="1" s="1"/>
  <c r="F292" i="1"/>
  <c r="H291" i="1"/>
  <c r="I291" i="1" s="1"/>
  <c r="G291" i="1"/>
  <c r="J291" i="1" s="1"/>
  <c r="K291" i="1" s="1"/>
  <c r="F291" i="1"/>
  <c r="J290" i="1"/>
  <c r="K290" i="1" s="1"/>
  <c r="G290" i="1"/>
  <c r="H290" i="1" s="1"/>
  <c r="I290" i="1" s="1"/>
  <c r="F290" i="1"/>
  <c r="H289" i="1"/>
  <c r="I289" i="1" s="1"/>
  <c r="G289" i="1"/>
  <c r="J289" i="1" s="1"/>
  <c r="K289" i="1" s="1"/>
  <c r="F289" i="1"/>
  <c r="J288" i="1"/>
  <c r="K288" i="1" s="1"/>
  <c r="G288" i="1"/>
  <c r="H288" i="1" s="1"/>
  <c r="I288" i="1" s="1"/>
  <c r="F288" i="1"/>
  <c r="H287" i="1"/>
  <c r="I287" i="1" s="1"/>
  <c r="G287" i="1"/>
  <c r="J287" i="1" s="1"/>
  <c r="K287" i="1" s="1"/>
  <c r="F287" i="1"/>
  <c r="J286" i="1"/>
  <c r="K286" i="1" s="1"/>
  <c r="G286" i="1"/>
  <c r="H286" i="1" s="1"/>
  <c r="I286" i="1" s="1"/>
  <c r="F286" i="1"/>
  <c r="H285" i="1"/>
  <c r="I285" i="1" s="1"/>
  <c r="G285" i="1"/>
  <c r="J285" i="1" s="1"/>
  <c r="K285" i="1" s="1"/>
  <c r="F285" i="1"/>
  <c r="J284" i="1"/>
  <c r="K284" i="1" s="1"/>
  <c r="G284" i="1"/>
  <c r="H284" i="1" s="1"/>
  <c r="I284" i="1" s="1"/>
  <c r="F284" i="1"/>
  <c r="H283" i="1"/>
  <c r="I283" i="1" s="1"/>
  <c r="G283" i="1"/>
  <c r="J283" i="1" s="1"/>
  <c r="K283" i="1" s="1"/>
  <c r="F283" i="1"/>
  <c r="J282" i="1"/>
  <c r="K282" i="1" s="1"/>
  <c r="G282" i="1"/>
  <c r="H282" i="1" s="1"/>
  <c r="I282" i="1" s="1"/>
  <c r="F282" i="1"/>
  <c r="H281" i="1"/>
  <c r="I281" i="1" s="1"/>
  <c r="G281" i="1"/>
  <c r="J281" i="1" s="1"/>
  <c r="K281" i="1" s="1"/>
  <c r="F281" i="1"/>
  <c r="J280" i="1"/>
  <c r="K280" i="1" s="1"/>
  <c r="G280" i="1"/>
  <c r="H280" i="1" s="1"/>
  <c r="I280" i="1" s="1"/>
  <c r="F280" i="1"/>
  <c r="H279" i="1"/>
  <c r="I279" i="1" s="1"/>
  <c r="G279" i="1"/>
  <c r="J279" i="1" s="1"/>
  <c r="K279" i="1" s="1"/>
  <c r="F279" i="1"/>
  <c r="J278" i="1"/>
  <c r="K278" i="1" s="1"/>
  <c r="G278" i="1"/>
  <c r="H278" i="1" s="1"/>
  <c r="I278" i="1" s="1"/>
  <c r="F278" i="1"/>
  <c r="H277" i="1"/>
  <c r="I277" i="1" s="1"/>
  <c r="G277" i="1"/>
  <c r="J277" i="1" s="1"/>
  <c r="K277" i="1" s="1"/>
  <c r="F277" i="1"/>
  <c r="J276" i="1"/>
  <c r="K276" i="1" s="1"/>
  <c r="G276" i="1"/>
  <c r="H276" i="1" s="1"/>
  <c r="I276" i="1" s="1"/>
  <c r="F276" i="1"/>
  <c r="H275" i="1"/>
  <c r="I275" i="1" s="1"/>
  <c r="G275" i="1"/>
  <c r="J275" i="1" s="1"/>
  <c r="K275" i="1" s="1"/>
  <c r="F275" i="1"/>
  <c r="J274" i="1"/>
  <c r="K274" i="1" s="1"/>
  <c r="G274" i="1"/>
  <c r="H274" i="1" s="1"/>
  <c r="I274" i="1" s="1"/>
  <c r="F274" i="1"/>
  <c r="H273" i="1"/>
  <c r="I273" i="1" s="1"/>
  <c r="G273" i="1"/>
  <c r="J273" i="1" s="1"/>
  <c r="K273" i="1" s="1"/>
  <c r="F273" i="1"/>
  <c r="J272" i="1"/>
  <c r="K272" i="1" s="1"/>
  <c r="G272" i="1"/>
  <c r="H272" i="1" s="1"/>
  <c r="I272" i="1" s="1"/>
  <c r="F272" i="1"/>
  <c r="H271" i="1"/>
  <c r="I271" i="1" s="1"/>
  <c r="G271" i="1"/>
  <c r="J271" i="1" s="1"/>
  <c r="K271" i="1" s="1"/>
  <c r="F271" i="1"/>
  <c r="J270" i="1"/>
  <c r="K270" i="1" s="1"/>
  <c r="G270" i="1"/>
  <c r="H270" i="1" s="1"/>
  <c r="I270" i="1" s="1"/>
  <c r="F270" i="1"/>
  <c r="H269" i="1"/>
  <c r="I269" i="1" s="1"/>
  <c r="G269" i="1"/>
  <c r="J269" i="1" s="1"/>
  <c r="K269" i="1" s="1"/>
  <c r="F269" i="1"/>
  <c r="J268" i="1"/>
  <c r="K268" i="1" s="1"/>
  <c r="G268" i="1"/>
  <c r="H268" i="1" s="1"/>
  <c r="I268" i="1" s="1"/>
  <c r="F268" i="1"/>
  <c r="H267" i="1"/>
  <c r="I267" i="1" s="1"/>
  <c r="G267" i="1"/>
  <c r="J267" i="1" s="1"/>
  <c r="K267" i="1" s="1"/>
  <c r="F267" i="1"/>
  <c r="G266" i="1"/>
  <c r="H266" i="1" s="1"/>
  <c r="I266" i="1" s="1"/>
  <c r="F266" i="1"/>
  <c r="H265" i="1"/>
  <c r="I265" i="1" s="1"/>
  <c r="G265" i="1"/>
  <c r="J265" i="1" s="1"/>
  <c r="K265" i="1" s="1"/>
  <c r="F265" i="1"/>
  <c r="G264" i="1"/>
  <c r="H264" i="1" s="1"/>
  <c r="I264" i="1" s="1"/>
  <c r="F264" i="1"/>
  <c r="H263" i="1"/>
  <c r="I263" i="1" s="1"/>
  <c r="G263" i="1"/>
  <c r="J263" i="1" s="1"/>
  <c r="K263" i="1" s="1"/>
  <c r="F263" i="1"/>
  <c r="G262" i="1"/>
  <c r="H262" i="1" s="1"/>
  <c r="I262" i="1" s="1"/>
  <c r="F262" i="1"/>
  <c r="H261" i="1"/>
  <c r="I261" i="1" s="1"/>
  <c r="G261" i="1"/>
  <c r="F261" i="1"/>
  <c r="J261" i="1" s="1"/>
  <c r="K261" i="1" s="1"/>
  <c r="J260" i="1"/>
  <c r="K260" i="1" s="1"/>
  <c r="G260" i="1"/>
  <c r="H260" i="1" s="1"/>
  <c r="I260" i="1" s="1"/>
  <c r="F260" i="1"/>
  <c r="H259" i="1"/>
  <c r="I259" i="1" s="1"/>
  <c r="G259" i="1"/>
  <c r="F259" i="1"/>
  <c r="J259" i="1" s="1"/>
  <c r="K259" i="1" s="1"/>
  <c r="G258" i="1"/>
  <c r="J258" i="1" s="1"/>
  <c r="K258" i="1" s="1"/>
  <c r="F258" i="1"/>
  <c r="H257" i="1"/>
  <c r="I257" i="1" s="1"/>
  <c r="G257" i="1"/>
  <c r="F257" i="1"/>
  <c r="J257" i="1" s="1"/>
  <c r="K257" i="1" s="1"/>
  <c r="J256" i="1"/>
  <c r="K256" i="1" s="1"/>
  <c r="G256" i="1"/>
  <c r="H256" i="1" s="1"/>
  <c r="I256" i="1" s="1"/>
  <c r="F256" i="1"/>
  <c r="H255" i="1"/>
  <c r="I255" i="1" s="1"/>
  <c r="G255" i="1"/>
  <c r="F255" i="1"/>
  <c r="J255" i="1" s="1"/>
  <c r="K255" i="1" s="1"/>
  <c r="G254" i="1"/>
  <c r="J254" i="1" s="1"/>
  <c r="K254" i="1" s="1"/>
  <c r="F254" i="1"/>
  <c r="H253" i="1"/>
  <c r="I253" i="1" s="1"/>
  <c r="G253" i="1"/>
  <c r="F253" i="1"/>
  <c r="J253" i="1" s="1"/>
  <c r="K253" i="1" s="1"/>
  <c r="G252" i="1"/>
  <c r="H252" i="1" s="1"/>
  <c r="I252" i="1" s="1"/>
  <c r="F252" i="1"/>
  <c r="J252" i="1" s="1"/>
  <c r="K252" i="1" s="1"/>
  <c r="H251" i="1"/>
  <c r="I251" i="1" s="1"/>
  <c r="G251" i="1"/>
  <c r="F251" i="1"/>
  <c r="J251" i="1" s="1"/>
  <c r="K251" i="1" s="1"/>
  <c r="G250" i="1"/>
  <c r="H250" i="1" s="1"/>
  <c r="I250" i="1" s="1"/>
  <c r="F250" i="1"/>
  <c r="J250" i="1" s="1"/>
  <c r="K250" i="1" s="1"/>
  <c r="H249" i="1"/>
  <c r="I249" i="1" s="1"/>
  <c r="G249" i="1"/>
  <c r="F249" i="1"/>
  <c r="J249" i="1" s="1"/>
  <c r="K249" i="1" s="1"/>
  <c r="J248" i="1"/>
  <c r="K248" i="1" s="1"/>
  <c r="G248" i="1"/>
  <c r="H248" i="1" s="1"/>
  <c r="I248" i="1" s="1"/>
  <c r="F248" i="1"/>
  <c r="H247" i="1"/>
  <c r="I247" i="1" s="1"/>
  <c r="G247" i="1"/>
  <c r="F247" i="1"/>
  <c r="J247" i="1" s="1"/>
  <c r="K247" i="1" s="1"/>
  <c r="G246" i="1"/>
  <c r="H246" i="1" s="1"/>
  <c r="I246" i="1" s="1"/>
  <c r="F246" i="1"/>
  <c r="J246" i="1" s="1"/>
  <c r="K246" i="1" s="1"/>
  <c r="H245" i="1"/>
  <c r="I245" i="1" s="1"/>
  <c r="G245" i="1"/>
  <c r="F245" i="1"/>
  <c r="J245" i="1" s="1"/>
  <c r="K245" i="1" s="1"/>
  <c r="J244" i="1"/>
  <c r="K244" i="1" s="1"/>
  <c r="G244" i="1"/>
  <c r="H244" i="1" s="1"/>
  <c r="I244" i="1" s="1"/>
  <c r="F244" i="1"/>
  <c r="H243" i="1"/>
  <c r="I243" i="1" s="1"/>
  <c r="G243" i="1"/>
  <c r="F243" i="1"/>
  <c r="J243" i="1" s="1"/>
  <c r="K243" i="1" s="1"/>
  <c r="G242" i="1"/>
  <c r="H242" i="1" s="1"/>
  <c r="I242" i="1" s="1"/>
  <c r="F242" i="1"/>
  <c r="J242" i="1" s="1"/>
  <c r="K242" i="1" s="1"/>
  <c r="H241" i="1"/>
  <c r="I241" i="1" s="1"/>
  <c r="G241" i="1"/>
  <c r="F241" i="1"/>
  <c r="J241" i="1" s="1"/>
  <c r="K241" i="1" s="1"/>
  <c r="G240" i="1"/>
  <c r="H240" i="1" s="1"/>
  <c r="I240" i="1" s="1"/>
  <c r="F240" i="1"/>
  <c r="I239" i="1"/>
  <c r="H239" i="1"/>
  <c r="G239" i="1"/>
  <c r="F239" i="1"/>
  <c r="J239" i="1" s="1"/>
  <c r="K239" i="1" s="1"/>
  <c r="G238" i="1"/>
  <c r="H238" i="1" s="1"/>
  <c r="I238" i="1" s="1"/>
  <c r="F238" i="1"/>
  <c r="I237" i="1"/>
  <c r="H237" i="1"/>
  <c r="G237" i="1"/>
  <c r="F237" i="1"/>
  <c r="J237" i="1" s="1"/>
  <c r="K237" i="1" s="1"/>
  <c r="G236" i="1"/>
  <c r="H236" i="1" s="1"/>
  <c r="I236" i="1" s="1"/>
  <c r="F236" i="1"/>
  <c r="I235" i="1"/>
  <c r="H235" i="1"/>
  <c r="G235" i="1"/>
  <c r="F235" i="1"/>
  <c r="J235" i="1" s="1"/>
  <c r="K235" i="1" s="1"/>
  <c r="G234" i="1"/>
  <c r="H234" i="1" s="1"/>
  <c r="I234" i="1" s="1"/>
  <c r="F234" i="1"/>
  <c r="I233" i="1"/>
  <c r="H233" i="1"/>
  <c r="G233" i="1"/>
  <c r="F233" i="1"/>
  <c r="J233" i="1" s="1"/>
  <c r="K233" i="1" s="1"/>
  <c r="G232" i="1"/>
  <c r="H232" i="1" s="1"/>
  <c r="I232" i="1" s="1"/>
  <c r="F232" i="1"/>
  <c r="I231" i="1"/>
  <c r="H231" i="1"/>
  <c r="G231" i="1"/>
  <c r="F231" i="1"/>
  <c r="J231" i="1" s="1"/>
  <c r="K231" i="1" s="1"/>
  <c r="G230" i="1"/>
  <c r="H230" i="1" s="1"/>
  <c r="I230" i="1" s="1"/>
  <c r="F230" i="1"/>
  <c r="I229" i="1"/>
  <c r="H229" i="1"/>
  <c r="G229" i="1"/>
  <c r="F229" i="1"/>
  <c r="J229" i="1" s="1"/>
  <c r="K229" i="1" s="1"/>
  <c r="G228" i="1"/>
  <c r="H228" i="1" s="1"/>
  <c r="I228" i="1" s="1"/>
  <c r="F228" i="1"/>
  <c r="I227" i="1"/>
  <c r="H227" i="1"/>
  <c r="G227" i="1"/>
  <c r="F227" i="1"/>
  <c r="J227" i="1" s="1"/>
  <c r="K227" i="1" s="1"/>
  <c r="H226" i="1"/>
  <c r="I226" i="1" s="1"/>
  <c r="G226" i="1"/>
  <c r="J226" i="1" s="1"/>
  <c r="K226" i="1" s="1"/>
  <c r="F226" i="1"/>
  <c r="I225" i="1"/>
  <c r="H225" i="1"/>
  <c r="G225" i="1"/>
  <c r="F225" i="1"/>
  <c r="J225" i="1" s="1"/>
  <c r="K225" i="1" s="1"/>
  <c r="H224" i="1"/>
  <c r="I224" i="1" s="1"/>
  <c r="G224" i="1"/>
  <c r="F224" i="1"/>
  <c r="J224" i="1" s="1"/>
  <c r="K224" i="1" s="1"/>
  <c r="I223" i="1"/>
  <c r="H223" i="1"/>
  <c r="G223" i="1"/>
  <c r="F223" i="1"/>
  <c r="J223" i="1" s="1"/>
  <c r="K223" i="1" s="1"/>
  <c r="H222" i="1"/>
  <c r="I222" i="1" s="1"/>
  <c r="G222" i="1"/>
  <c r="J222" i="1" s="1"/>
  <c r="K222" i="1" s="1"/>
  <c r="F222" i="1"/>
  <c r="I221" i="1"/>
  <c r="H221" i="1"/>
  <c r="G221" i="1"/>
  <c r="F221" i="1"/>
  <c r="J221" i="1" s="1"/>
  <c r="K221" i="1" s="1"/>
  <c r="H220" i="1"/>
  <c r="I220" i="1" s="1"/>
  <c r="G220" i="1"/>
  <c r="F220" i="1"/>
  <c r="J220" i="1" s="1"/>
  <c r="K220" i="1" s="1"/>
  <c r="I219" i="1"/>
  <c r="H219" i="1"/>
  <c r="G219" i="1"/>
  <c r="F219" i="1"/>
  <c r="J219" i="1" s="1"/>
  <c r="K219" i="1" s="1"/>
  <c r="H218" i="1"/>
  <c r="I218" i="1" s="1"/>
  <c r="G218" i="1"/>
  <c r="J218" i="1" s="1"/>
  <c r="K218" i="1" s="1"/>
  <c r="F218" i="1"/>
  <c r="I217" i="1"/>
  <c r="H217" i="1"/>
  <c r="G217" i="1"/>
  <c r="F217" i="1"/>
  <c r="J217" i="1" s="1"/>
  <c r="K217" i="1" s="1"/>
  <c r="H216" i="1"/>
  <c r="I216" i="1" s="1"/>
  <c r="G216" i="1"/>
  <c r="F216" i="1"/>
  <c r="J216" i="1" s="1"/>
  <c r="K216" i="1" s="1"/>
  <c r="I215" i="1"/>
  <c r="H215" i="1"/>
  <c r="G215" i="1"/>
  <c r="F215" i="1"/>
  <c r="J215" i="1" s="1"/>
  <c r="K215" i="1" s="1"/>
  <c r="G214" i="1"/>
  <c r="J214" i="1" s="1"/>
  <c r="K214" i="1" s="1"/>
  <c r="F214" i="1"/>
  <c r="H213" i="1"/>
  <c r="I213" i="1" s="1"/>
  <c r="G213" i="1"/>
  <c r="F213" i="1"/>
  <c r="J213" i="1" s="1"/>
  <c r="K213" i="1" s="1"/>
  <c r="J212" i="1"/>
  <c r="K212" i="1" s="1"/>
  <c r="H212" i="1"/>
  <c r="I212" i="1" s="1"/>
  <c r="G212" i="1"/>
  <c r="F212" i="1"/>
  <c r="I211" i="1"/>
  <c r="H211" i="1"/>
  <c r="G211" i="1"/>
  <c r="F211" i="1"/>
  <c r="J211" i="1" s="1"/>
  <c r="K211" i="1" s="1"/>
  <c r="G210" i="1"/>
  <c r="J210" i="1" s="1"/>
  <c r="K210" i="1" s="1"/>
  <c r="F210" i="1"/>
  <c r="H209" i="1"/>
  <c r="I209" i="1" s="1"/>
  <c r="G209" i="1"/>
  <c r="F209" i="1"/>
  <c r="J209" i="1" s="1"/>
  <c r="K209" i="1" s="1"/>
  <c r="J208" i="1"/>
  <c r="K208" i="1" s="1"/>
  <c r="H208" i="1"/>
  <c r="I208" i="1" s="1"/>
  <c r="G208" i="1"/>
  <c r="F208" i="1"/>
  <c r="I207" i="1"/>
  <c r="H207" i="1"/>
  <c r="G207" i="1"/>
  <c r="F207" i="1"/>
  <c r="J207" i="1" s="1"/>
  <c r="K207" i="1" s="1"/>
  <c r="G206" i="1"/>
  <c r="J206" i="1" s="1"/>
  <c r="K206" i="1" s="1"/>
  <c r="F206" i="1"/>
  <c r="H205" i="1"/>
  <c r="I205" i="1" s="1"/>
  <c r="G205" i="1"/>
  <c r="F205" i="1"/>
  <c r="J205" i="1" s="1"/>
  <c r="K205" i="1" s="1"/>
  <c r="J204" i="1"/>
  <c r="K204" i="1" s="1"/>
  <c r="H204" i="1"/>
  <c r="I204" i="1" s="1"/>
  <c r="G204" i="1"/>
  <c r="F204" i="1"/>
  <c r="I203" i="1"/>
  <c r="H203" i="1"/>
  <c r="G203" i="1"/>
  <c r="F203" i="1"/>
  <c r="J203" i="1" s="1"/>
  <c r="K203" i="1" s="1"/>
  <c r="G202" i="1"/>
  <c r="J202" i="1" s="1"/>
  <c r="K202" i="1" s="1"/>
  <c r="F202" i="1"/>
  <c r="H201" i="1"/>
  <c r="I201" i="1" s="1"/>
  <c r="G201" i="1"/>
  <c r="F201" i="1"/>
  <c r="J201" i="1" s="1"/>
  <c r="K201" i="1" s="1"/>
  <c r="J200" i="1"/>
  <c r="K200" i="1" s="1"/>
  <c r="H200" i="1"/>
  <c r="I200" i="1" s="1"/>
  <c r="G200" i="1"/>
  <c r="F200" i="1"/>
  <c r="I199" i="1"/>
  <c r="H199" i="1"/>
  <c r="G199" i="1"/>
  <c r="F199" i="1"/>
  <c r="J199" i="1" s="1"/>
  <c r="K199" i="1" s="1"/>
  <c r="G198" i="1"/>
  <c r="J198" i="1" s="1"/>
  <c r="K198" i="1" s="1"/>
  <c r="F198" i="1"/>
  <c r="H197" i="1"/>
  <c r="I197" i="1" s="1"/>
  <c r="G197" i="1"/>
  <c r="F197" i="1"/>
  <c r="J197" i="1" s="1"/>
  <c r="K197" i="1" s="1"/>
  <c r="J196" i="1"/>
  <c r="K196" i="1" s="1"/>
  <c r="H196" i="1"/>
  <c r="I196" i="1" s="1"/>
  <c r="G196" i="1"/>
  <c r="F196" i="1"/>
  <c r="I195" i="1"/>
  <c r="H195" i="1"/>
  <c r="G195" i="1"/>
  <c r="F195" i="1"/>
  <c r="J195" i="1" s="1"/>
  <c r="K195" i="1" s="1"/>
  <c r="G194" i="1"/>
  <c r="J194" i="1" s="1"/>
  <c r="K194" i="1" s="1"/>
  <c r="F194" i="1"/>
  <c r="H193" i="1"/>
  <c r="I193" i="1" s="1"/>
  <c r="G193" i="1"/>
  <c r="F193" i="1"/>
  <c r="J193" i="1" s="1"/>
  <c r="K193" i="1" s="1"/>
  <c r="J192" i="1"/>
  <c r="K192" i="1" s="1"/>
  <c r="H192" i="1"/>
  <c r="I192" i="1" s="1"/>
  <c r="G192" i="1"/>
  <c r="F192" i="1"/>
  <c r="I191" i="1"/>
  <c r="H191" i="1"/>
  <c r="G191" i="1"/>
  <c r="F191" i="1"/>
  <c r="J191" i="1" s="1"/>
  <c r="K191" i="1" s="1"/>
  <c r="G190" i="1"/>
  <c r="J190" i="1" s="1"/>
  <c r="K190" i="1" s="1"/>
  <c r="F190" i="1"/>
  <c r="H189" i="1"/>
  <c r="I189" i="1" s="1"/>
  <c r="G189" i="1"/>
  <c r="F189" i="1"/>
  <c r="J189" i="1" s="1"/>
  <c r="K189" i="1" s="1"/>
  <c r="J188" i="1"/>
  <c r="K188" i="1" s="1"/>
  <c r="H188" i="1"/>
  <c r="I188" i="1" s="1"/>
  <c r="G188" i="1"/>
  <c r="F188" i="1"/>
  <c r="I187" i="1"/>
  <c r="H187" i="1"/>
  <c r="G187" i="1"/>
  <c r="F187" i="1"/>
  <c r="J187" i="1" s="1"/>
  <c r="K187" i="1" s="1"/>
  <c r="G186" i="1"/>
  <c r="J186" i="1" s="1"/>
  <c r="K186" i="1" s="1"/>
  <c r="F186" i="1"/>
  <c r="H185" i="1"/>
  <c r="I185" i="1" s="1"/>
  <c r="G185" i="1"/>
  <c r="F185" i="1"/>
  <c r="J185" i="1" s="1"/>
  <c r="K185" i="1" s="1"/>
  <c r="J184" i="1"/>
  <c r="K184" i="1" s="1"/>
  <c r="H184" i="1"/>
  <c r="I184" i="1" s="1"/>
  <c r="G184" i="1"/>
  <c r="F184" i="1"/>
  <c r="I183" i="1"/>
  <c r="H183" i="1"/>
  <c r="G183" i="1"/>
  <c r="F183" i="1"/>
  <c r="J183" i="1" s="1"/>
  <c r="K183" i="1" s="1"/>
  <c r="G182" i="1"/>
  <c r="J182" i="1" s="1"/>
  <c r="K182" i="1" s="1"/>
  <c r="F182" i="1"/>
  <c r="H181" i="1"/>
  <c r="I181" i="1" s="1"/>
  <c r="G181" i="1"/>
  <c r="F181" i="1"/>
  <c r="J181" i="1" s="1"/>
  <c r="K181" i="1" s="1"/>
  <c r="J180" i="1"/>
  <c r="K180" i="1" s="1"/>
  <c r="H180" i="1"/>
  <c r="I180" i="1" s="1"/>
  <c r="G180" i="1"/>
  <c r="F180" i="1"/>
  <c r="I179" i="1"/>
  <c r="H179" i="1"/>
  <c r="G179" i="1"/>
  <c r="F179" i="1"/>
  <c r="J179" i="1" s="1"/>
  <c r="K179" i="1" s="1"/>
  <c r="G178" i="1"/>
  <c r="J178" i="1" s="1"/>
  <c r="K178" i="1" s="1"/>
  <c r="F178" i="1"/>
  <c r="H177" i="1"/>
  <c r="I177" i="1" s="1"/>
  <c r="G177" i="1"/>
  <c r="F177" i="1"/>
  <c r="J177" i="1" s="1"/>
  <c r="K177" i="1" s="1"/>
  <c r="J176" i="1"/>
  <c r="K176" i="1" s="1"/>
  <c r="H176" i="1"/>
  <c r="I176" i="1" s="1"/>
  <c r="G176" i="1"/>
  <c r="F176" i="1"/>
  <c r="I175" i="1"/>
  <c r="H175" i="1"/>
  <c r="G175" i="1"/>
  <c r="F175" i="1"/>
  <c r="J175" i="1" s="1"/>
  <c r="K175" i="1" s="1"/>
  <c r="G174" i="1"/>
  <c r="J174" i="1" s="1"/>
  <c r="K174" i="1" s="1"/>
  <c r="F174" i="1"/>
  <c r="I173" i="1"/>
  <c r="H173" i="1"/>
  <c r="G173" i="1"/>
  <c r="J173" i="1" s="1"/>
  <c r="K173" i="1" s="1"/>
  <c r="F173" i="1"/>
  <c r="G172" i="1"/>
  <c r="J172" i="1" s="1"/>
  <c r="K172" i="1" s="1"/>
  <c r="F172" i="1"/>
  <c r="I171" i="1"/>
  <c r="H171" i="1"/>
  <c r="G171" i="1"/>
  <c r="J171" i="1" s="1"/>
  <c r="K171" i="1" s="1"/>
  <c r="F171" i="1"/>
  <c r="G170" i="1"/>
  <c r="J170" i="1" s="1"/>
  <c r="K170" i="1" s="1"/>
  <c r="F170" i="1"/>
  <c r="I169" i="1"/>
  <c r="H169" i="1"/>
  <c r="G169" i="1"/>
  <c r="J169" i="1" s="1"/>
  <c r="K169" i="1" s="1"/>
  <c r="F169" i="1"/>
  <c r="G168" i="1"/>
  <c r="J168" i="1" s="1"/>
  <c r="K168" i="1" s="1"/>
  <c r="F168" i="1"/>
  <c r="I167" i="1"/>
  <c r="H167" i="1"/>
  <c r="G167" i="1"/>
  <c r="J167" i="1" s="1"/>
  <c r="K167" i="1" s="1"/>
  <c r="F167" i="1"/>
  <c r="G166" i="1"/>
  <c r="J166" i="1" s="1"/>
  <c r="K166" i="1" s="1"/>
  <c r="F166" i="1"/>
  <c r="I165" i="1"/>
  <c r="H165" i="1"/>
  <c r="G165" i="1"/>
  <c r="J165" i="1" s="1"/>
  <c r="K165" i="1" s="1"/>
  <c r="F165" i="1"/>
  <c r="G164" i="1"/>
  <c r="J164" i="1" s="1"/>
  <c r="K164" i="1" s="1"/>
  <c r="F164" i="1"/>
  <c r="I163" i="1"/>
  <c r="H163" i="1"/>
  <c r="G163" i="1"/>
  <c r="J163" i="1" s="1"/>
  <c r="K163" i="1" s="1"/>
  <c r="F163" i="1"/>
  <c r="G162" i="1"/>
  <c r="J162" i="1" s="1"/>
  <c r="K162" i="1" s="1"/>
  <c r="F162" i="1"/>
  <c r="I161" i="1"/>
  <c r="H161" i="1"/>
  <c r="G161" i="1"/>
  <c r="J161" i="1" s="1"/>
  <c r="K161" i="1" s="1"/>
  <c r="F161" i="1"/>
  <c r="G160" i="1"/>
  <c r="J160" i="1" s="1"/>
  <c r="K160" i="1" s="1"/>
  <c r="F160" i="1"/>
  <c r="I159" i="1"/>
  <c r="H159" i="1"/>
  <c r="G159" i="1"/>
  <c r="J159" i="1" s="1"/>
  <c r="K159" i="1" s="1"/>
  <c r="F159" i="1"/>
  <c r="G158" i="1"/>
  <c r="J158" i="1" s="1"/>
  <c r="K158" i="1" s="1"/>
  <c r="F158" i="1"/>
  <c r="I157" i="1"/>
  <c r="H157" i="1"/>
  <c r="G157" i="1"/>
  <c r="J157" i="1" s="1"/>
  <c r="K157" i="1" s="1"/>
  <c r="F157" i="1"/>
  <c r="G156" i="1"/>
  <c r="E156" i="1"/>
  <c r="D156" i="1"/>
  <c r="C156" i="1"/>
  <c r="B156" i="1"/>
  <c r="F156" i="1" s="1"/>
  <c r="H155" i="1"/>
  <c r="I155" i="1" s="1"/>
  <c r="G155" i="1"/>
  <c r="J155" i="1" s="1"/>
  <c r="K155" i="1" s="1"/>
  <c r="F155" i="1"/>
  <c r="G154" i="1"/>
  <c r="H154" i="1" s="1"/>
  <c r="I154" i="1" s="1"/>
  <c r="F154" i="1"/>
  <c r="J154" i="1" s="1"/>
  <c r="K154" i="1" s="1"/>
  <c r="H153" i="1"/>
  <c r="I153" i="1" s="1"/>
  <c r="G153" i="1"/>
  <c r="J153" i="1" s="1"/>
  <c r="K153" i="1" s="1"/>
  <c r="F153" i="1"/>
  <c r="G152" i="1"/>
  <c r="H152" i="1" s="1"/>
  <c r="I152" i="1" s="1"/>
  <c r="F152" i="1"/>
  <c r="J152" i="1" s="1"/>
  <c r="K152" i="1" s="1"/>
  <c r="H151" i="1"/>
  <c r="I151" i="1" s="1"/>
  <c r="G151" i="1"/>
  <c r="J151" i="1" s="1"/>
  <c r="K151" i="1" s="1"/>
  <c r="F151" i="1"/>
  <c r="G150" i="1"/>
  <c r="H150" i="1" s="1"/>
  <c r="I150" i="1" s="1"/>
  <c r="E150" i="1"/>
  <c r="D150" i="1"/>
  <c r="C150" i="1"/>
  <c r="B150" i="1"/>
  <c r="F150" i="1" s="1"/>
  <c r="J150" i="1" s="1"/>
  <c r="K150" i="1" s="1"/>
  <c r="H149" i="1"/>
  <c r="I149" i="1" s="1"/>
  <c r="G149" i="1"/>
  <c r="J149" i="1" s="1"/>
  <c r="K149" i="1" s="1"/>
  <c r="F149" i="1"/>
  <c r="G148" i="1"/>
  <c r="H148" i="1" s="1"/>
  <c r="I148" i="1" s="1"/>
  <c r="F148" i="1"/>
  <c r="J148" i="1" s="1"/>
  <c r="K148" i="1" s="1"/>
  <c r="H147" i="1"/>
  <c r="I147" i="1" s="1"/>
  <c r="G147" i="1"/>
  <c r="J147" i="1" s="1"/>
  <c r="K147" i="1" s="1"/>
  <c r="F147" i="1"/>
  <c r="G146" i="1"/>
  <c r="H146" i="1" s="1"/>
  <c r="I146" i="1" s="1"/>
  <c r="E146" i="1"/>
  <c r="D146" i="1"/>
  <c r="C146" i="1"/>
  <c r="B146" i="1"/>
  <c r="F146" i="1" s="1"/>
  <c r="J146" i="1" s="1"/>
  <c r="K146" i="1" s="1"/>
  <c r="E145" i="1"/>
  <c r="D145" i="1"/>
  <c r="G145" i="1" s="1"/>
  <c r="C145" i="1"/>
  <c r="B145" i="1"/>
  <c r="F145" i="1" s="1"/>
  <c r="I144" i="1"/>
  <c r="H144" i="1"/>
  <c r="G144" i="1"/>
  <c r="F144" i="1"/>
  <c r="J144" i="1" s="1"/>
  <c r="K144" i="1" s="1"/>
  <c r="G143" i="1"/>
  <c r="F143" i="1"/>
  <c r="I142" i="1"/>
  <c r="H142" i="1"/>
  <c r="G142" i="1"/>
  <c r="F142" i="1"/>
  <c r="J142" i="1" s="1"/>
  <c r="K142" i="1" s="1"/>
  <c r="G141" i="1"/>
  <c r="F141" i="1"/>
  <c r="E140" i="1"/>
  <c r="D140" i="1"/>
  <c r="C140" i="1"/>
  <c r="B140" i="1"/>
  <c r="F140" i="1" s="1"/>
  <c r="G139" i="1"/>
  <c r="F139" i="1"/>
  <c r="E138" i="1"/>
  <c r="G138" i="1" s="1"/>
  <c r="D138" i="1"/>
  <c r="C138" i="1"/>
  <c r="B138" i="1"/>
  <c r="F138" i="1" s="1"/>
  <c r="G137" i="1"/>
  <c r="F137" i="1"/>
  <c r="G136" i="1"/>
  <c r="H136" i="1" s="1"/>
  <c r="I136" i="1" s="1"/>
  <c r="F136" i="1"/>
  <c r="J136" i="1" s="1"/>
  <c r="K136" i="1" s="1"/>
  <c r="G135" i="1"/>
  <c r="F135" i="1"/>
  <c r="E134" i="1"/>
  <c r="G134" i="1" s="1"/>
  <c r="D134" i="1"/>
  <c r="C134" i="1"/>
  <c r="B134" i="1"/>
  <c r="F134" i="1" s="1"/>
  <c r="G133" i="1"/>
  <c r="E133" i="1"/>
  <c r="D133" i="1"/>
  <c r="C133" i="1"/>
  <c r="B133" i="1"/>
  <c r="F133" i="1" s="1"/>
  <c r="E132" i="1"/>
  <c r="G132" i="1" s="1"/>
  <c r="D132" i="1"/>
  <c r="C132" i="1"/>
  <c r="B132" i="1"/>
  <c r="F132" i="1" s="1"/>
  <c r="G131" i="1"/>
  <c r="F131" i="1"/>
  <c r="I130" i="1"/>
  <c r="G130" i="1"/>
  <c r="H130" i="1" s="1"/>
  <c r="F130" i="1"/>
  <c r="J130" i="1" s="1"/>
  <c r="K130" i="1" s="1"/>
  <c r="G129" i="1"/>
  <c r="F129" i="1"/>
  <c r="G128" i="1"/>
  <c r="H128" i="1" s="1"/>
  <c r="I128" i="1" s="1"/>
  <c r="F128" i="1"/>
  <c r="J128" i="1" s="1"/>
  <c r="K128" i="1" s="1"/>
  <c r="G127" i="1"/>
  <c r="E127" i="1"/>
  <c r="D127" i="1"/>
  <c r="C127" i="1"/>
  <c r="B127" i="1"/>
  <c r="G126" i="1"/>
  <c r="H126" i="1" s="1"/>
  <c r="I126" i="1" s="1"/>
  <c r="F126" i="1"/>
  <c r="J126" i="1" s="1"/>
  <c r="K126" i="1" s="1"/>
  <c r="G125" i="1"/>
  <c r="E125" i="1"/>
  <c r="D125" i="1"/>
  <c r="C125" i="1"/>
  <c r="B125" i="1"/>
  <c r="F125" i="1" s="1"/>
  <c r="I124" i="1"/>
  <c r="G124" i="1"/>
  <c r="H124" i="1" s="1"/>
  <c r="F124" i="1"/>
  <c r="J124" i="1" s="1"/>
  <c r="K124" i="1" s="1"/>
  <c r="G123" i="1"/>
  <c r="F123" i="1"/>
  <c r="E122" i="1"/>
  <c r="G122" i="1" s="1"/>
  <c r="D122" i="1"/>
  <c r="C122" i="1"/>
  <c r="B122" i="1"/>
  <c r="F122" i="1" s="1"/>
  <c r="G121" i="1"/>
  <c r="F121" i="1"/>
  <c r="E120" i="1"/>
  <c r="G120" i="1" s="1"/>
  <c r="D120" i="1"/>
  <c r="C120" i="1"/>
  <c r="B120" i="1"/>
  <c r="F120" i="1" s="1"/>
  <c r="G119" i="1"/>
  <c r="E119" i="1"/>
  <c r="D119" i="1"/>
  <c r="C119" i="1"/>
  <c r="B119" i="1"/>
  <c r="F119" i="1" s="1"/>
  <c r="I118" i="1"/>
  <c r="G118" i="1"/>
  <c r="H118" i="1" s="1"/>
  <c r="F118" i="1"/>
  <c r="J118" i="1" s="1"/>
  <c r="K118" i="1" s="1"/>
  <c r="G117" i="1"/>
  <c r="F117" i="1"/>
  <c r="E116" i="1"/>
  <c r="G116" i="1" s="1"/>
  <c r="D116" i="1"/>
  <c r="C116" i="1"/>
  <c r="B116" i="1"/>
  <c r="F116" i="1" s="1"/>
  <c r="G115" i="1"/>
  <c r="E115" i="1"/>
  <c r="D115" i="1"/>
  <c r="C115" i="1"/>
  <c r="B115" i="1"/>
  <c r="G114" i="1"/>
  <c r="H114" i="1" s="1"/>
  <c r="I114" i="1" s="1"/>
  <c r="F114" i="1"/>
  <c r="J114" i="1" s="1"/>
  <c r="K114" i="1" s="1"/>
  <c r="G113" i="1"/>
  <c r="E113" i="1"/>
  <c r="D113" i="1"/>
  <c r="C113" i="1"/>
  <c r="B113" i="1"/>
  <c r="G112" i="1"/>
  <c r="H112" i="1" s="1"/>
  <c r="I112" i="1" s="1"/>
  <c r="F112" i="1"/>
  <c r="J112" i="1" s="1"/>
  <c r="K112" i="1" s="1"/>
  <c r="G111" i="1"/>
  <c r="F111" i="1"/>
  <c r="I110" i="1"/>
  <c r="G110" i="1"/>
  <c r="H110" i="1" s="1"/>
  <c r="F110" i="1"/>
  <c r="J110" i="1" s="1"/>
  <c r="K110" i="1" s="1"/>
  <c r="G109" i="1"/>
  <c r="F109" i="1"/>
  <c r="G108" i="1"/>
  <c r="H108" i="1" s="1"/>
  <c r="I108" i="1" s="1"/>
  <c r="F108" i="1"/>
  <c r="J108" i="1" s="1"/>
  <c r="K108" i="1" s="1"/>
  <c r="G107" i="1"/>
  <c r="E107" i="1"/>
  <c r="D107" i="1"/>
  <c r="C107" i="1"/>
  <c r="B107" i="1"/>
  <c r="F107" i="1" s="1"/>
  <c r="E106" i="1"/>
  <c r="G106" i="1" s="1"/>
  <c r="D106" i="1"/>
  <c r="C106" i="1"/>
  <c r="B106" i="1"/>
  <c r="F106" i="1" s="1"/>
  <c r="G105" i="1"/>
  <c r="E105" i="1"/>
  <c r="D105" i="1"/>
  <c r="C105" i="1"/>
  <c r="B105" i="1"/>
  <c r="F105" i="1" s="1"/>
  <c r="I104" i="1"/>
  <c r="H104" i="1"/>
  <c r="G104" i="1"/>
  <c r="F104" i="1"/>
  <c r="J104" i="1" s="1"/>
  <c r="K104" i="1" s="1"/>
  <c r="G103" i="1"/>
  <c r="E103" i="1"/>
  <c r="D103" i="1"/>
  <c r="C103" i="1"/>
  <c r="B103" i="1"/>
  <c r="H102" i="1"/>
  <c r="I102" i="1" s="1"/>
  <c r="G102" i="1"/>
  <c r="F102" i="1"/>
  <c r="J102" i="1" s="1"/>
  <c r="K102" i="1" s="1"/>
  <c r="F101" i="1"/>
  <c r="E101" i="1"/>
  <c r="D101" i="1"/>
  <c r="G101" i="1" s="1"/>
  <c r="H101" i="1" s="1"/>
  <c r="I101" i="1" s="1"/>
  <c r="C101" i="1"/>
  <c r="B101" i="1"/>
  <c r="I100" i="1"/>
  <c r="H100" i="1"/>
  <c r="G100" i="1"/>
  <c r="F100" i="1"/>
  <c r="J100" i="1" s="1"/>
  <c r="K100" i="1" s="1"/>
  <c r="G99" i="1"/>
  <c r="F99" i="1"/>
  <c r="H98" i="1"/>
  <c r="I98" i="1" s="1"/>
  <c r="G98" i="1"/>
  <c r="F98" i="1"/>
  <c r="J98" i="1" s="1"/>
  <c r="K98" i="1" s="1"/>
  <c r="J97" i="1"/>
  <c r="K97" i="1" s="1"/>
  <c r="H97" i="1"/>
  <c r="I97" i="1" s="1"/>
  <c r="G97" i="1"/>
  <c r="F97" i="1"/>
  <c r="F96" i="1"/>
  <c r="E96" i="1"/>
  <c r="D96" i="1"/>
  <c r="C96" i="1"/>
  <c r="B96" i="1"/>
  <c r="K95" i="1"/>
  <c r="G95" i="1"/>
  <c r="J95" i="1" s="1"/>
  <c r="F95" i="1"/>
  <c r="H94" i="1"/>
  <c r="I94" i="1" s="1"/>
  <c r="G94" i="1"/>
  <c r="F94" i="1"/>
  <c r="J94" i="1" s="1"/>
  <c r="K94" i="1" s="1"/>
  <c r="H93" i="1"/>
  <c r="I93" i="1" s="1"/>
  <c r="G93" i="1"/>
  <c r="C93" i="1"/>
  <c r="B93" i="1"/>
  <c r="F93" i="1" s="1"/>
  <c r="J93" i="1" s="1"/>
  <c r="K93" i="1" s="1"/>
  <c r="G92" i="1"/>
  <c r="E92" i="1"/>
  <c r="D92" i="1"/>
  <c r="C92" i="1"/>
  <c r="B92" i="1"/>
  <c r="H91" i="1"/>
  <c r="I91" i="1" s="1"/>
  <c r="E91" i="1"/>
  <c r="D91" i="1"/>
  <c r="G91" i="1" s="1"/>
  <c r="C91" i="1"/>
  <c r="B91" i="1"/>
  <c r="F91" i="1" s="1"/>
  <c r="H90" i="1"/>
  <c r="I90" i="1" s="1"/>
  <c r="E90" i="1"/>
  <c r="D90" i="1"/>
  <c r="G90" i="1" s="1"/>
  <c r="C90" i="1"/>
  <c r="B90" i="1"/>
  <c r="F90" i="1" s="1"/>
  <c r="I89" i="1"/>
  <c r="H89" i="1"/>
  <c r="G89" i="1"/>
  <c r="F89" i="1"/>
  <c r="J89" i="1" s="1"/>
  <c r="K89" i="1" s="1"/>
  <c r="G88" i="1"/>
  <c r="F88" i="1"/>
  <c r="E87" i="1"/>
  <c r="D87" i="1"/>
  <c r="C87" i="1"/>
  <c r="B87" i="1"/>
  <c r="F87" i="1" s="1"/>
  <c r="G86" i="1"/>
  <c r="C86" i="1"/>
  <c r="B86" i="1"/>
  <c r="F86" i="1" s="1"/>
  <c r="K85" i="1"/>
  <c r="G85" i="1"/>
  <c r="J85" i="1" s="1"/>
  <c r="F85" i="1"/>
  <c r="H84" i="1"/>
  <c r="I84" i="1" s="1"/>
  <c r="G84" i="1"/>
  <c r="F84" i="1"/>
  <c r="J84" i="1" s="1"/>
  <c r="K84" i="1" s="1"/>
  <c r="E83" i="1"/>
  <c r="D83" i="1"/>
  <c r="G83" i="1" s="1"/>
  <c r="J83" i="1" s="1"/>
  <c r="K83" i="1" s="1"/>
  <c r="C83" i="1"/>
  <c r="B83" i="1"/>
  <c r="F83" i="1" s="1"/>
  <c r="I82" i="1"/>
  <c r="H82" i="1"/>
  <c r="G82" i="1"/>
  <c r="F82" i="1"/>
  <c r="J82" i="1" s="1"/>
  <c r="K82" i="1" s="1"/>
  <c r="G81" i="1"/>
  <c r="E81" i="1"/>
  <c r="D81" i="1"/>
  <c r="C81" i="1"/>
  <c r="B81" i="1"/>
  <c r="F81" i="1" s="1"/>
  <c r="E80" i="1"/>
  <c r="D80" i="1"/>
  <c r="C80" i="1"/>
  <c r="B80" i="1"/>
  <c r="F80" i="1" s="1"/>
  <c r="G79" i="1"/>
  <c r="F79" i="1"/>
  <c r="H78" i="1"/>
  <c r="I78" i="1" s="1"/>
  <c r="G78" i="1"/>
  <c r="F78" i="1"/>
  <c r="J78" i="1" s="1"/>
  <c r="K78" i="1" s="1"/>
  <c r="J77" i="1"/>
  <c r="K77" i="1" s="1"/>
  <c r="F77" i="1"/>
  <c r="E77" i="1"/>
  <c r="D77" i="1"/>
  <c r="G77" i="1" s="1"/>
  <c r="H77" i="1" s="1"/>
  <c r="I77" i="1" s="1"/>
  <c r="C77" i="1"/>
  <c r="B77" i="1"/>
  <c r="I76" i="1"/>
  <c r="H76" i="1"/>
  <c r="G76" i="1"/>
  <c r="F76" i="1"/>
  <c r="J76" i="1" s="1"/>
  <c r="K76" i="1" s="1"/>
  <c r="G75" i="1"/>
  <c r="E75" i="1"/>
  <c r="D75" i="1"/>
  <c r="C75" i="1"/>
  <c r="B75" i="1"/>
  <c r="F75" i="1" s="1"/>
  <c r="H74" i="1"/>
  <c r="I74" i="1" s="1"/>
  <c r="E74" i="1"/>
  <c r="D74" i="1"/>
  <c r="G74" i="1" s="1"/>
  <c r="C74" i="1"/>
  <c r="B74" i="1"/>
  <c r="F74" i="1" s="1"/>
  <c r="E73" i="1"/>
  <c r="D73" i="1"/>
  <c r="G73" i="1" s="1"/>
  <c r="J73" i="1" s="1"/>
  <c r="K73" i="1" s="1"/>
  <c r="C73" i="1"/>
  <c r="B73" i="1"/>
  <c r="F73" i="1" s="1"/>
  <c r="E72" i="1"/>
  <c r="D72" i="1"/>
  <c r="G72" i="1" s="1"/>
  <c r="C72" i="1"/>
  <c r="B72" i="1"/>
  <c r="F72" i="1" s="1"/>
  <c r="J71" i="1"/>
  <c r="K71" i="1" s="1"/>
  <c r="H71" i="1"/>
  <c r="I71" i="1" s="1"/>
  <c r="G71" i="1"/>
  <c r="F71" i="1"/>
  <c r="I70" i="1"/>
  <c r="H70" i="1"/>
  <c r="G70" i="1"/>
  <c r="F70" i="1"/>
  <c r="J70" i="1" s="1"/>
  <c r="K70" i="1" s="1"/>
  <c r="G69" i="1"/>
  <c r="F69" i="1"/>
  <c r="H68" i="1"/>
  <c r="I68" i="1" s="1"/>
  <c r="G68" i="1"/>
  <c r="F68" i="1"/>
  <c r="J68" i="1" s="1"/>
  <c r="K68" i="1" s="1"/>
  <c r="J67" i="1"/>
  <c r="K67" i="1" s="1"/>
  <c r="H67" i="1"/>
  <c r="I67" i="1" s="1"/>
  <c r="G67" i="1"/>
  <c r="F67" i="1"/>
  <c r="E66" i="1"/>
  <c r="D66" i="1"/>
  <c r="C66" i="1"/>
  <c r="B66" i="1"/>
  <c r="F66" i="1" s="1"/>
  <c r="G65" i="1"/>
  <c r="F65" i="1"/>
  <c r="G64" i="1"/>
  <c r="E64" i="1"/>
  <c r="D64" i="1"/>
  <c r="C64" i="1"/>
  <c r="B64" i="1"/>
  <c r="I63" i="1"/>
  <c r="H63" i="1"/>
  <c r="G63" i="1"/>
  <c r="F63" i="1"/>
  <c r="J63" i="1" s="1"/>
  <c r="K63" i="1" s="1"/>
  <c r="G62" i="1"/>
  <c r="E62" i="1"/>
  <c r="D62" i="1"/>
  <c r="C62" i="1"/>
  <c r="B62" i="1"/>
  <c r="F62" i="1" s="1"/>
  <c r="F61" i="1"/>
  <c r="E61" i="1"/>
  <c r="D61" i="1"/>
  <c r="G61" i="1" s="1"/>
  <c r="C61" i="1"/>
  <c r="B61" i="1"/>
  <c r="G60" i="1"/>
  <c r="F60" i="1"/>
  <c r="I59" i="1"/>
  <c r="H59" i="1"/>
  <c r="G59" i="1"/>
  <c r="F59" i="1"/>
  <c r="J59" i="1" s="1"/>
  <c r="K59" i="1" s="1"/>
  <c r="G58" i="1"/>
  <c r="F58" i="1"/>
  <c r="I57" i="1"/>
  <c r="H57" i="1"/>
  <c r="G57" i="1"/>
  <c r="F57" i="1"/>
  <c r="J57" i="1" s="1"/>
  <c r="K57" i="1" s="1"/>
  <c r="G56" i="1"/>
  <c r="E56" i="1"/>
  <c r="D56" i="1"/>
  <c r="C56" i="1"/>
  <c r="B56" i="1"/>
  <c r="I55" i="1"/>
  <c r="H55" i="1"/>
  <c r="G55" i="1"/>
  <c r="F55" i="1"/>
  <c r="J55" i="1" s="1"/>
  <c r="K55" i="1" s="1"/>
  <c r="G54" i="1"/>
  <c r="E54" i="1"/>
  <c r="D54" i="1"/>
  <c r="C54" i="1"/>
  <c r="B54" i="1"/>
  <c r="F54" i="1" s="1"/>
  <c r="I53" i="1"/>
  <c r="H53" i="1"/>
  <c r="G53" i="1"/>
  <c r="F53" i="1"/>
  <c r="J53" i="1" s="1"/>
  <c r="K53" i="1" s="1"/>
  <c r="G52" i="1"/>
  <c r="F52" i="1"/>
  <c r="I51" i="1"/>
  <c r="H51" i="1"/>
  <c r="G51" i="1"/>
  <c r="F51" i="1"/>
  <c r="J51" i="1" s="1"/>
  <c r="K51" i="1" s="1"/>
  <c r="G50" i="1"/>
  <c r="F50" i="1"/>
  <c r="E49" i="1"/>
  <c r="D49" i="1"/>
  <c r="G49" i="1" s="1"/>
  <c r="C49" i="1"/>
  <c r="B49" i="1"/>
  <c r="F49" i="1" s="1"/>
  <c r="G48" i="1"/>
  <c r="E48" i="1"/>
  <c r="D48" i="1"/>
  <c r="C48" i="1"/>
  <c r="B48" i="1"/>
  <c r="F48" i="1" s="1"/>
  <c r="I47" i="1"/>
  <c r="H47" i="1"/>
  <c r="G47" i="1"/>
  <c r="F47" i="1"/>
  <c r="J47" i="1" s="1"/>
  <c r="K47" i="1" s="1"/>
  <c r="G46" i="1"/>
  <c r="E46" i="1"/>
  <c r="D46" i="1"/>
  <c r="C46" i="1"/>
  <c r="B46" i="1"/>
  <c r="G45" i="1"/>
  <c r="H45" i="1" s="1"/>
  <c r="I45" i="1" s="1"/>
  <c r="F45" i="1"/>
  <c r="J45" i="1" s="1"/>
  <c r="K45" i="1" s="1"/>
  <c r="G44" i="1"/>
  <c r="E44" i="1"/>
  <c r="D44" i="1"/>
  <c r="C44" i="1"/>
  <c r="B44" i="1"/>
  <c r="F44" i="1" s="1"/>
  <c r="I43" i="1"/>
  <c r="G43" i="1"/>
  <c r="H43" i="1" s="1"/>
  <c r="F43" i="1"/>
  <c r="J43" i="1" s="1"/>
  <c r="K43" i="1" s="1"/>
  <c r="G42" i="1"/>
  <c r="F42" i="1"/>
  <c r="G41" i="1"/>
  <c r="H41" i="1" s="1"/>
  <c r="I41" i="1" s="1"/>
  <c r="F41" i="1"/>
  <c r="J41" i="1" s="1"/>
  <c r="K41" i="1" s="1"/>
  <c r="G40" i="1"/>
  <c r="F40" i="1"/>
  <c r="I39" i="1"/>
  <c r="G39" i="1"/>
  <c r="H39" i="1" s="1"/>
  <c r="F39" i="1"/>
  <c r="J39" i="1" s="1"/>
  <c r="K39" i="1" s="1"/>
  <c r="K38" i="1"/>
  <c r="H38" i="1"/>
  <c r="I38" i="1" s="1"/>
  <c r="G38" i="1"/>
  <c r="J38" i="1" s="1"/>
  <c r="F38" i="1"/>
  <c r="J37" i="1"/>
  <c r="K37" i="1" s="1"/>
  <c r="I37" i="1"/>
  <c r="G37" i="1"/>
  <c r="H37" i="1" s="1"/>
  <c r="F37" i="1"/>
  <c r="H36" i="1"/>
  <c r="I36" i="1" s="1"/>
  <c r="G36" i="1"/>
  <c r="C36" i="1"/>
  <c r="B36" i="1"/>
  <c r="F36" i="1" s="1"/>
  <c r="K35" i="1"/>
  <c r="H35" i="1"/>
  <c r="I35" i="1" s="1"/>
  <c r="G35" i="1"/>
  <c r="J35" i="1" s="1"/>
  <c r="F35" i="1"/>
  <c r="E34" i="1"/>
  <c r="D34" i="1"/>
  <c r="G34" i="1" s="1"/>
  <c r="H34" i="1" s="1"/>
  <c r="I34" i="1" s="1"/>
  <c r="C34" i="1"/>
  <c r="B34" i="1"/>
  <c r="F34" i="1" s="1"/>
  <c r="E33" i="1"/>
  <c r="D33" i="1"/>
  <c r="G33" i="1" s="1"/>
  <c r="C33" i="1"/>
  <c r="B33" i="1"/>
  <c r="E32" i="1"/>
  <c r="D32" i="1"/>
  <c r="C32" i="1"/>
  <c r="B32" i="1"/>
  <c r="F32" i="1" s="1"/>
  <c r="G31" i="1"/>
  <c r="H31" i="1" s="1"/>
  <c r="I31" i="1" s="1"/>
  <c r="E31" i="1"/>
  <c r="D31" i="1"/>
  <c r="C31" i="1"/>
  <c r="B31" i="1"/>
  <c r="F31" i="1" s="1"/>
  <c r="E30" i="1"/>
  <c r="D30" i="1"/>
  <c r="G30" i="1" s="1"/>
  <c r="H30" i="1" s="1"/>
  <c r="I30" i="1" s="1"/>
  <c r="C30" i="1"/>
  <c r="B30" i="1"/>
  <c r="F30" i="1" s="1"/>
  <c r="E29" i="1"/>
  <c r="D29" i="1"/>
  <c r="G29" i="1" s="1"/>
  <c r="C29" i="1"/>
  <c r="B29" i="1"/>
  <c r="E28" i="1"/>
  <c r="D28" i="1"/>
  <c r="C28" i="1"/>
  <c r="B28" i="1"/>
  <c r="F28" i="1" s="1"/>
  <c r="G27" i="1"/>
  <c r="J27" i="1" s="1"/>
  <c r="K27" i="1" s="1"/>
  <c r="E27" i="1"/>
  <c r="D27" i="1"/>
  <c r="C27" i="1"/>
  <c r="B27" i="1"/>
  <c r="F27" i="1" s="1"/>
  <c r="J26" i="1"/>
  <c r="K26" i="1" s="1"/>
  <c r="I26" i="1"/>
  <c r="G26" i="1"/>
  <c r="H26" i="1" s="1"/>
  <c r="F26" i="1"/>
  <c r="E25" i="1"/>
  <c r="D25" i="1"/>
  <c r="G25" i="1" s="1"/>
  <c r="C25" i="1"/>
  <c r="B25" i="1"/>
  <c r="J24" i="1"/>
  <c r="K24" i="1" s="1"/>
  <c r="I24" i="1"/>
  <c r="G24" i="1"/>
  <c r="H24" i="1" s="1"/>
  <c r="F24" i="1"/>
  <c r="K23" i="1"/>
  <c r="H23" i="1"/>
  <c r="I23" i="1" s="1"/>
  <c r="G23" i="1"/>
  <c r="J23" i="1" s="1"/>
  <c r="F23" i="1"/>
  <c r="J22" i="1"/>
  <c r="K22" i="1" s="1"/>
  <c r="I22" i="1"/>
  <c r="G22" i="1"/>
  <c r="H22" i="1" s="1"/>
  <c r="F22" i="1"/>
  <c r="K21" i="1"/>
  <c r="H21" i="1"/>
  <c r="I21" i="1" s="1"/>
  <c r="G21" i="1"/>
  <c r="J21" i="1" s="1"/>
  <c r="F21" i="1"/>
  <c r="I20" i="1"/>
  <c r="E20" i="1"/>
  <c r="D20" i="1"/>
  <c r="G20" i="1" s="1"/>
  <c r="H20" i="1" s="1"/>
  <c r="C20" i="1"/>
  <c r="B20" i="1"/>
  <c r="F20" i="1" s="1"/>
  <c r="G19" i="1"/>
  <c r="J19" i="1" s="1"/>
  <c r="K19" i="1" s="1"/>
  <c r="E19" i="1"/>
  <c r="D19" i="1"/>
  <c r="C19" i="1"/>
  <c r="B19" i="1"/>
  <c r="F19" i="1" s="1"/>
  <c r="G18" i="1"/>
  <c r="H18" i="1" s="1"/>
  <c r="I18" i="1" s="1"/>
  <c r="F18" i="1"/>
  <c r="J18" i="1" s="1"/>
  <c r="K18" i="1" s="1"/>
  <c r="G17" i="1"/>
  <c r="H17" i="1" s="1"/>
  <c r="I17" i="1" s="1"/>
  <c r="E17" i="1"/>
  <c r="D17" i="1"/>
  <c r="C17" i="1"/>
  <c r="B17" i="1"/>
  <c r="F17" i="1" s="1"/>
  <c r="J16" i="1"/>
  <c r="K16" i="1" s="1"/>
  <c r="I16" i="1"/>
  <c r="G16" i="1"/>
  <c r="H16" i="1" s="1"/>
  <c r="F16" i="1"/>
  <c r="E15" i="1"/>
  <c r="D15" i="1"/>
  <c r="G15" i="1" s="1"/>
  <c r="C15" i="1"/>
  <c r="B15" i="1"/>
  <c r="I14" i="1"/>
  <c r="E14" i="1"/>
  <c r="D14" i="1"/>
  <c r="G14" i="1" s="1"/>
  <c r="H14" i="1" s="1"/>
  <c r="C14" i="1"/>
  <c r="B14" i="1"/>
  <c r="F14" i="1" s="1"/>
  <c r="G13" i="1"/>
  <c r="J13" i="1" s="1"/>
  <c r="K13" i="1" s="1"/>
  <c r="E13" i="1"/>
  <c r="D13" i="1"/>
  <c r="C13" i="1"/>
  <c r="B13" i="1"/>
  <c r="F13" i="1" s="1"/>
  <c r="I12" i="1"/>
  <c r="H12" i="1"/>
  <c r="G12" i="1"/>
  <c r="F12" i="1"/>
  <c r="J12" i="1" s="1"/>
  <c r="K12" i="1" s="1"/>
  <c r="G11" i="1"/>
  <c r="J11" i="1" s="1"/>
  <c r="K11" i="1" s="1"/>
  <c r="F11" i="1"/>
  <c r="I10" i="1"/>
  <c r="H10" i="1"/>
  <c r="G10" i="1"/>
  <c r="F10" i="1"/>
  <c r="J10" i="1" s="1"/>
  <c r="K10" i="1" s="1"/>
  <c r="K9" i="1"/>
  <c r="H9" i="1"/>
  <c r="I9" i="1" s="1"/>
  <c r="G9" i="1"/>
  <c r="J9" i="1" s="1"/>
  <c r="F9" i="1"/>
  <c r="I8" i="1"/>
  <c r="H8" i="1"/>
  <c r="G8" i="1"/>
  <c r="F8" i="1"/>
  <c r="J8" i="1" s="1"/>
  <c r="K8" i="1" s="1"/>
  <c r="K7" i="1"/>
  <c r="H7" i="1"/>
  <c r="I7" i="1" s="1"/>
  <c r="G7" i="1"/>
  <c r="J7" i="1" s="1"/>
  <c r="F7" i="1"/>
  <c r="I6" i="1"/>
  <c r="H6" i="1"/>
  <c r="G6" i="1"/>
  <c r="F6" i="1"/>
  <c r="J6" i="1" s="1"/>
  <c r="K6" i="1" s="1"/>
  <c r="G5" i="1"/>
  <c r="F5" i="1"/>
  <c r="I4" i="1"/>
  <c r="H4" i="1"/>
  <c r="G4" i="1"/>
  <c r="F4" i="1"/>
  <c r="J4" i="1" s="1"/>
  <c r="K4" i="1" s="1"/>
  <c r="G3" i="1"/>
  <c r="J3" i="1" s="1"/>
  <c r="K3" i="1" s="1"/>
  <c r="F3" i="1"/>
  <c r="I2" i="1"/>
  <c r="H2" i="1"/>
  <c r="G2" i="1"/>
  <c r="F2" i="1"/>
  <c r="J2" i="1" s="1"/>
  <c r="K2" i="1" s="1"/>
  <c r="K5" i="1" l="1"/>
  <c r="H33" i="1"/>
  <c r="I33" i="1" s="1"/>
  <c r="H15" i="1"/>
  <c r="I15" i="1" s="1"/>
  <c r="H25" i="1"/>
  <c r="I25" i="1" s="1"/>
  <c r="H29" i="1"/>
  <c r="I29" i="1" s="1"/>
  <c r="J30" i="1"/>
  <c r="K30" i="1" s="1"/>
  <c r="J34" i="1"/>
  <c r="K34" i="1" s="1"/>
  <c r="J42" i="1"/>
  <c r="K42" i="1" s="1"/>
  <c r="H42" i="1"/>
  <c r="I42" i="1" s="1"/>
  <c r="H49" i="1"/>
  <c r="I49" i="1" s="1"/>
  <c r="J49" i="1"/>
  <c r="K49" i="1" s="1"/>
  <c r="H72" i="1"/>
  <c r="I72" i="1" s="1"/>
  <c r="J72" i="1"/>
  <c r="K72" i="1" s="1"/>
  <c r="J81" i="1"/>
  <c r="K81" i="1" s="1"/>
  <c r="H11" i="1"/>
  <c r="I11" i="1" s="1"/>
  <c r="H13" i="1"/>
  <c r="I13" i="1" s="1"/>
  <c r="H19" i="1"/>
  <c r="I19" i="1" s="1"/>
  <c r="J20" i="1"/>
  <c r="K20" i="1" s="1"/>
  <c r="J44" i="1"/>
  <c r="K44" i="1" s="1"/>
  <c r="H44" i="1"/>
  <c r="I44" i="1" s="1"/>
  <c r="J54" i="1"/>
  <c r="K54" i="1" s="1"/>
  <c r="H54" i="1"/>
  <c r="I54" i="1" s="1"/>
  <c r="H61" i="1"/>
  <c r="I61" i="1" s="1"/>
  <c r="J61" i="1"/>
  <c r="K61" i="1" s="1"/>
  <c r="H79" i="1"/>
  <c r="I79" i="1" s="1"/>
  <c r="J79" i="1"/>
  <c r="K79" i="1" s="1"/>
  <c r="H5" i="1"/>
  <c r="I5" i="1" s="1"/>
  <c r="F15" i="1"/>
  <c r="J15" i="1" s="1"/>
  <c r="K15" i="1" s="1"/>
  <c r="F25" i="1"/>
  <c r="J25" i="1" s="1"/>
  <c r="K25" i="1" s="1"/>
  <c r="H27" i="1"/>
  <c r="I27" i="1" s="1"/>
  <c r="G28" i="1"/>
  <c r="G32" i="1"/>
  <c r="J40" i="1"/>
  <c r="K40" i="1" s="1"/>
  <c r="H40" i="1"/>
  <c r="I40" i="1" s="1"/>
  <c r="F46" i="1"/>
  <c r="J46" i="1"/>
  <c r="K46" i="1" s="1"/>
  <c r="H46" i="1"/>
  <c r="I46" i="1" s="1"/>
  <c r="J58" i="1"/>
  <c r="K58" i="1" s="1"/>
  <c r="H58" i="1"/>
  <c r="I58" i="1" s="1"/>
  <c r="J74" i="1"/>
  <c r="K74" i="1" s="1"/>
  <c r="H83" i="1"/>
  <c r="I83" i="1" s="1"/>
  <c r="J88" i="1"/>
  <c r="K88" i="1" s="1"/>
  <c r="J90" i="1"/>
  <c r="K90" i="1" s="1"/>
  <c r="F92" i="1"/>
  <c r="J92" i="1" s="1"/>
  <c r="K92" i="1" s="1"/>
  <c r="H92" i="1"/>
  <c r="I92" i="1" s="1"/>
  <c r="J101" i="1"/>
  <c r="K101" i="1" s="1"/>
  <c r="F103" i="1"/>
  <c r="J103" i="1"/>
  <c r="K103" i="1" s="1"/>
  <c r="H103" i="1"/>
  <c r="I103" i="1" s="1"/>
  <c r="H119" i="1"/>
  <c r="I119" i="1" s="1"/>
  <c r="J119" i="1"/>
  <c r="K119" i="1" s="1"/>
  <c r="H123" i="1"/>
  <c r="I123" i="1" s="1"/>
  <c r="J123" i="1"/>
  <c r="K123" i="1" s="1"/>
  <c r="J48" i="1"/>
  <c r="K48" i="1" s="1"/>
  <c r="H48" i="1"/>
  <c r="I48" i="1" s="1"/>
  <c r="J50" i="1"/>
  <c r="K50" i="1" s="1"/>
  <c r="H50" i="1"/>
  <c r="I50" i="1" s="1"/>
  <c r="J69" i="1"/>
  <c r="K69" i="1" s="1"/>
  <c r="H69" i="1"/>
  <c r="I69" i="1" s="1"/>
  <c r="H121" i="1"/>
  <c r="I121" i="1" s="1"/>
  <c r="J121" i="1"/>
  <c r="K121" i="1" s="1"/>
  <c r="H3" i="1"/>
  <c r="I3" i="1" s="1"/>
  <c r="J14" i="1"/>
  <c r="K14" i="1" s="1"/>
  <c r="J17" i="1"/>
  <c r="K17" i="1" s="1"/>
  <c r="J31" i="1"/>
  <c r="K31" i="1" s="1"/>
  <c r="J60" i="1"/>
  <c r="K60" i="1" s="1"/>
  <c r="H60" i="1"/>
  <c r="I60" i="1" s="1"/>
  <c r="J62" i="1"/>
  <c r="K62" i="1" s="1"/>
  <c r="H62" i="1"/>
  <c r="I62" i="1" s="1"/>
  <c r="J65" i="1"/>
  <c r="K65" i="1" s="1"/>
  <c r="H75" i="1"/>
  <c r="I75" i="1" s="1"/>
  <c r="J75" i="1"/>
  <c r="K75" i="1" s="1"/>
  <c r="H129" i="1"/>
  <c r="I129" i="1" s="1"/>
  <c r="J129" i="1"/>
  <c r="K129" i="1" s="1"/>
  <c r="F29" i="1"/>
  <c r="J29" i="1" s="1"/>
  <c r="K29" i="1" s="1"/>
  <c r="F33" i="1"/>
  <c r="J33" i="1" s="1"/>
  <c r="K33" i="1" s="1"/>
  <c r="J36" i="1"/>
  <c r="K36" i="1" s="1"/>
  <c r="J52" i="1"/>
  <c r="K52" i="1" s="1"/>
  <c r="H52" i="1"/>
  <c r="I52" i="1" s="1"/>
  <c r="F56" i="1"/>
  <c r="J56" i="1" s="1"/>
  <c r="K56" i="1" s="1"/>
  <c r="H56" i="1"/>
  <c r="I56" i="1" s="1"/>
  <c r="F64" i="1"/>
  <c r="J64" i="1"/>
  <c r="K64" i="1" s="1"/>
  <c r="H64" i="1"/>
  <c r="I64" i="1" s="1"/>
  <c r="H73" i="1"/>
  <c r="I73" i="1" s="1"/>
  <c r="H86" i="1"/>
  <c r="I86" i="1" s="1"/>
  <c r="J86" i="1"/>
  <c r="K86" i="1" s="1"/>
  <c r="J91" i="1"/>
  <c r="K91" i="1" s="1"/>
  <c r="J99" i="1"/>
  <c r="K99" i="1" s="1"/>
  <c r="H99" i="1"/>
  <c r="I99" i="1" s="1"/>
  <c r="J116" i="1"/>
  <c r="K116" i="1" s="1"/>
  <c r="H116" i="1"/>
  <c r="I116" i="1" s="1"/>
  <c r="J138" i="1"/>
  <c r="K138" i="1" s="1"/>
  <c r="H138" i="1"/>
  <c r="I138" i="1" s="1"/>
  <c r="J105" i="1"/>
  <c r="K105" i="1" s="1"/>
  <c r="H107" i="1"/>
  <c r="I107" i="1" s="1"/>
  <c r="J107" i="1"/>
  <c r="K107" i="1" s="1"/>
  <c r="H111" i="1"/>
  <c r="I111" i="1" s="1"/>
  <c r="J111" i="1"/>
  <c r="K111" i="1" s="1"/>
  <c r="J120" i="1"/>
  <c r="K120" i="1" s="1"/>
  <c r="H120" i="1"/>
  <c r="I120" i="1" s="1"/>
  <c r="J122" i="1"/>
  <c r="K122" i="1" s="1"/>
  <c r="H122" i="1"/>
  <c r="I122" i="1" s="1"/>
  <c r="H125" i="1"/>
  <c r="I125" i="1" s="1"/>
  <c r="J125" i="1"/>
  <c r="K125" i="1" s="1"/>
  <c r="H133" i="1"/>
  <c r="I133" i="1" s="1"/>
  <c r="J133" i="1"/>
  <c r="K133" i="1" s="1"/>
  <c r="H135" i="1"/>
  <c r="I135" i="1" s="1"/>
  <c r="J135" i="1"/>
  <c r="K135" i="1" s="1"/>
  <c r="H65" i="1"/>
  <c r="I65" i="1" s="1"/>
  <c r="G80" i="1"/>
  <c r="H81" i="1"/>
  <c r="I81" i="1" s="1"/>
  <c r="H85" i="1"/>
  <c r="I85" i="1" s="1"/>
  <c r="G87" i="1"/>
  <c r="H88" i="1"/>
  <c r="I88" i="1" s="1"/>
  <c r="H95" i="1"/>
  <c r="I95" i="1" s="1"/>
  <c r="H105" i="1"/>
  <c r="I105" i="1" s="1"/>
  <c r="F113" i="1"/>
  <c r="J113" i="1" s="1"/>
  <c r="K113" i="1" s="1"/>
  <c r="H113" i="1"/>
  <c r="I113" i="1" s="1"/>
  <c r="F127" i="1"/>
  <c r="H127" i="1"/>
  <c r="I127" i="1" s="1"/>
  <c r="J127" i="1"/>
  <c r="K127" i="1" s="1"/>
  <c r="H131" i="1"/>
  <c r="I131" i="1" s="1"/>
  <c r="J131" i="1"/>
  <c r="K131" i="1" s="1"/>
  <c r="J134" i="1"/>
  <c r="K134" i="1" s="1"/>
  <c r="H134" i="1"/>
  <c r="I134" i="1" s="1"/>
  <c r="H143" i="1"/>
  <c r="I143" i="1" s="1"/>
  <c r="J143" i="1"/>
  <c r="K143" i="1" s="1"/>
  <c r="H145" i="1"/>
  <c r="I145" i="1" s="1"/>
  <c r="J145" i="1"/>
  <c r="K145" i="1" s="1"/>
  <c r="G66" i="1"/>
  <c r="G96" i="1"/>
  <c r="J106" i="1"/>
  <c r="K106" i="1" s="1"/>
  <c r="H106" i="1"/>
  <c r="I106" i="1" s="1"/>
  <c r="H109" i="1"/>
  <c r="I109" i="1" s="1"/>
  <c r="J109" i="1"/>
  <c r="K109" i="1" s="1"/>
  <c r="F115" i="1"/>
  <c r="J115" i="1" s="1"/>
  <c r="K115" i="1" s="1"/>
  <c r="H115" i="1"/>
  <c r="I115" i="1" s="1"/>
  <c r="H117" i="1"/>
  <c r="I117" i="1" s="1"/>
  <c r="J117" i="1"/>
  <c r="K117" i="1" s="1"/>
  <c r="J132" i="1"/>
  <c r="K132" i="1" s="1"/>
  <c r="H132" i="1"/>
  <c r="I132" i="1" s="1"/>
  <c r="H137" i="1"/>
  <c r="I137" i="1" s="1"/>
  <c r="J137" i="1"/>
  <c r="K137" i="1" s="1"/>
  <c r="H139" i="1"/>
  <c r="I139" i="1" s="1"/>
  <c r="J139" i="1"/>
  <c r="K139" i="1" s="1"/>
  <c r="G140" i="1"/>
  <c r="H141" i="1"/>
  <c r="I141" i="1" s="1"/>
  <c r="J141" i="1"/>
  <c r="K141" i="1" s="1"/>
  <c r="J156" i="1"/>
  <c r="K156" i="1" s="1"/>
  <c r="H156" i="1"/>
  <c r="I156" i="1" s="1"/>
  <c r="H158" i="1"/>
  <c r="I158" i="1" s="1"/>
  <c r="H160" i="1"/>
  <c r="I160" i="1" s="1"/>
  <c r="H162" i="1"/>
  <c r="I162" i="1" s="1"/>
  <c r="H164" i="1"/>
  <c r="I164" i="1" s="1"/>
  <c r="H166" i="1"/>
  <c r="I166" i="1" s="1"/>
  <c r="H168" i="1"/>
  <c r="I168" i="1" s="1"/>
  <c r="H170" i="1"/>
  <c r="I170" i="1" s="1"/>
  <c r="H172" i="1"/>
  <c r="I172" i="1" s="1"/>
  <c r="H174" i="1"/>
  <c r="I174" i="1" s="1"/>
  <c r="H178" i="1"/>
  <c r="I178" i="1" s="1"/>
  <c r="H182" i="1"/>
  <c r="I182" i="1" s="1"/>
  <c r="H186" i="1"/>
  <c r="I186" i="1" s="1"/>
  <c r="H190" i="1"/>
  <c r="I190" i="1" s="1"/>
  <c r="H194" i="1"/>
  <c r="I194" i="1" s="1"/>
  <c r="H198" i="1"/>
  <c r="I198" i="1" s="1"/>
  <c r="H202" i="1"/>
  <c r="I202" i="1" s="1"/>
  <c r="H206" i="1"/>
  <c r="I206" i="1" s="1"/>
  <c r="H210" i="1"/>
  <c r="I210" i="1" s="1"/>
  <c r="H214" i="1"/>
  <c r="I214" i="1" s="1"/>
  <c r="J228" i="1"/>
  <c r="K228" i="1" s="1"/>
  <c r="J230" i="1"/>
  <c r="K230" i="1" s="1"/>
  <c r="J232" i="1"/>
  <c r="K232" i="1" s="1"/>
  <c r="J234" i="1"/>
  <c r="K234" i="1" s="1"/>
  <c r="J236" i="1"/>
  <c r="K236" i="1" s="1"/>
  <c r="J238" i="1"/>
  <c r="K238" i="1" s="1"/>
  <c r="J240" i="1"/>
  <c r="K240" i="1" s="1"/>
  <c r="H254" i="1"/>
  <c r="I254" i="1" s="1"/>
  <c r="H258" i="1"/>
  <c r="I258" i="1" s="1"/>
  <c r="J262" i="1"/>
  <c r="K262" i="1" s="1"/>
  <c r="J264" i="1"/>
  <c r="K264" i="1" s="1"/>
  <c r="J266" i="1"/>
  <c r="K266" i="1" s="1"/>
  <c r="J326" i="1"/>
  <c r="K326" i="1" s="1"/>
  <c r="J328" i="1"/>
  <c r="K328" i="1" s="1"/>
  <c r="J330" i="1"/>
  <c r="K330" i="1" s="1"/>
  <c r="J332" i="1"/>
  <c r="K332" i="1" s="1"/>
  <c r="J334" i="1"/>
  <c r="K334" i="1" s="1"/>
  <c r="J336" i="1"/>
  <c r="K336" i="1" s="1"/>
  <c r="H337" i="1"/>
  <c r="I337" i="1" s="1"/>
  <c r="H32" i="1" l="1"/>
  <c r="I32" i="1" s="1"/>
  <c r="J32" i="1"/>
  <c r="K32" i="1" s="1"/>
  <c r="J140" i="1"/>
  <c r="K140" i="1" s="1"/>
  <c r="H140" i="1"/>
  <c r="I140" i="1" s="1"/>
  <c r="H96" i="1"/>
  <c r="I96" i="1" s="1"/>
  <c r="J96" i="1"/>
  <c r="K96" i="1" s="1"/>
  <c r="H28" i="1"/>
  <c r="I28" i="1" s="1"/>
  <c r="J28" i="1"/>
  <c r="K28" i="1" s="1"/>
  <c r="J80" i="1"/>
  <c r="K80" i="1" s="1"/>
  <c r="H80" i="1"/>
  <c r="I80" i="1" s="1"/>
  <c r="J87" i="1"/>
  <c r="K87" i="1" s="1"/>
  <c r="H87" i="1"/>
  <c r="I87" i="1" s="1"/>
  <c r="H66" i="1"/>
  <c r="I66" i="1" s="1"/>
  <c r="J66" i="1"/>
  <c r="K66" i="1" s="1"/>
</calcChain>
</file>

<file path=xl/sharedStrings.xml><?xml version="1.0" encoding="utf-8"?>
<sst xmlns="http://schemas.openxmlformats.org/spreadsheetml/2006/main" count="358" uniqueCount="356">
  <si>
    <t>commonName</t>
  </si>
  <si>
    <t>numberOfPlants</t>
  </si>
  <si>
    <t>Agave; False Aloe</t>
  </si>
  <si>
    <t>Alum Root; Coral Bells</t>
  </si>
  <si>
    <t>American basket flower</t>
  </si>
  <si>
    <t>American Basswood</t>
  </si>
  <si>
    <t>American Beakgrain</t>
  </si>
  <si>
    <t>American Beautyberry</t>
  </si>
  <si>
    <t>American Bittersweet</t>
  </si>
  <si>
    <t>American Filbert; Hazelnut</t>
  </si>
  <si>
    <t>American Holly</t>
  </si>
  <si>
    <t>American Hornbeam</t>
  </si>
  <si>
    <t>American jointweed</t>
  </si>
  <si>
    <t>American Lotus</t>
  </si>
  <si>
    <t>American Smoketree</t>
  </si>
  <si>
    <t>American Snowbell</t>
  </si>
  <si>
    <t>Aromatic Aster</t>
  </si>
  <si>
    <t>Arrow arum</t>
  </si>
  <si>
    <t>Arrowhead; Duck Potato</t>
  </si>
  <si>
    <t>Arrowwood</t>
  </si>
  <si>
    <t>Baldcypress</t>
  </si>
  <si>
    <t>Barbara’s Buttons</t>
  </si>
  <si>
    <t>Barren Strawberry</t>
  </si>
  <si>
    <t>Bee Balm</t>
  </si>
  <si>
    <t>Bicknell's Sedge</t>
  </si>
  <si>
    <t>Big Bluestem</t>
  </si>
  <si>
    <t>Bird's-foot Violet</t>
  </si>
  <si>
    <t>Black Cherry</t>
  </si>
  <si>
    <t>Black Chokeberry</t>
  </si>
  <si>
    <t>Black Cohosh</t>
  </si>
  <si>
    <t>Black Gum</t>
  </si>
  <si>
    <t>Black Haw Viburnum</t>
  </si>
  <si>
    <t>Black Oak</t>
  </si>
  <si>
    <t>Black Raspberry</t>
  </si>
  <si>
    <t>Black Walnut</t>
  </si>
  <si>
    <t>Black-eyed Susan</t>
  </si>
  <si>
    <t>Bladdernut</t>
  </si>
  <si>
    <t>Bloodroot</t>
  </si>
  <si>
    <t>Blue False Indigo</t>
  </si>
  <si>
    <t>Blue Grama Grass</t>
  </si>
  <si>
    <t>Blue Lobelia</t>
  </si>
  <si>
    <t>Blue Sage</t>
  </si>
  <si>
    <t>Blue Wood Sedge</t>
  </si>
  <si>
    <t>Boneset</t>
  </si>
  <si>
    <t>Bottle Gentian</t>
  </si>
  <si>
    <t>Bottlebrush Blazing Star</t>
  </si>
  <si>
    <t>Box Elder</t>
  </si>
  <si>
    <t>Brown Fox Sedge</t>
  </si>
  <si>
    <t>Bur Oak</t>
  </si>
  <si>
    <t>Bur-Marigold</t>
  </si>
  <si>
    <t>Bush's Poppy Mallow</t>
  </si>
  <si>
    <t>Bush's Sedge</t>
  </si>
  <si>
    <t>Butterfly Milkweed</t>
  </si>
  <si>
    <t>Butterfly Pea</t>
  </si>
  <si>
    <t>Buttonbush</t>
  </si>
  <si>
    <t>Calamint</t>
  </si>
  <si>
    <t>Canada Wild Rye</t>
  </si>
  <si>
    <t>Cardinal Flower</t>
  </si>
  <si>
    <t>Cedar Sedge</t>
  </si>
  <si>
    <t>Celandine Poppy</t>
  </si>
  <si>
    <t>Cherokee Sedge</t>
  </si>
  <si>
    <t>Chinkapin Oak</t>
  </si>
  <si>
    <t>Chokecherry</t>
  </si>
  <si>
    <t>Christmas Fern</t>
  </si>
  <si>
    <t>Cinnamon Fern</t>
  </si>
  <si>
    <t>Cliff Goldenrod</t>
  </si>
  <si>
    <t>Cockspur Hawthorn</t>
  </si>
  <si>
    <t>Columbine</t>
  </si>
  <si>
    <t>Common Blue Violet</t>
  </si>
  <si>
    <t>Common Milkweed</t>
  </si>
  <si>
    <t>Compass Plant</t>
  </si>
  <si>
    <t>Copper Iris</t>
  </si>
  <si>
    <t>Coral Honeysuckle</t>
  </si>
  <si>
    <t>Corkwood</t>
  </si>
  <si>
    <t>Cream Wild Indigo</t>
  </si>
  <si>
    <t>Cross Vine</t>
  </si>
  <si>
    <t>Culver's Root</t>
  </si>
  <si>
    <t>Cup Plant</t>
  </si>
  <si>
    <t>Curlytop Ironweed</t>
  </si>
  <si>
    <t>Dark Green Bullrush</t>
  </si>
  <si>
    <t>Deciduous Holly</t>
  </si>
  <si>
    <t>Devil's Claw</t>
  </si>
  <si>
    <t>Dittany</t>
  </si>
  <si>
    <t>Downy Hawthorn</t>
  </si>
  <si>
    <t>Downy Phlox (ssp. ozarkana)</t>
  </si>
  <si>
    <t>Downy Phlox</t>
  </si>
  <si>
    <t>Downy Skullcap</t>
  </si>
  <si>
    <t>Dutchman's Pipe-vine</t>
  </si>
  <si>
    <t>Dwarf Crested Iris</t>
  </si>
  <si>
    <t>Eastern Blazing Star</t>
  </si>
  <si>
    <t>Eastern Gama Grass</t>
  </si>
  <si>
    <t>Eastern Hop Hornbeam</t>
  </si>
  <si>
    <t>Eastern Red Cedar</t>
  </si>
  <si>
    <t>Eastern Redbud</t>
  </si>
  <si>
    <t>Eastern Star Sedge</t>
  </si>
  <si>
    <t>Eastern Woodland Sedge/Common Wood Sedge</t>
  </si>
  <si>
    <t>Elderberry</t>
  </si>
  <si>
    <t>Expressway Sedge/Clustered Field Sedge</t>
  </si>
  <si>
    <t>False Rue Anemone</t>
  </si>
  <si>
    <t>Fame Flower; Rock Pink</t>
  </si>
  <si>
    <t>Fire Pink</t>
  </si>
  <si>
    <t>Flowering Dogwood</t>
  </si>
  <si>
    <t>Foxglove Beard Tongue</t>
  </si>
  <si>
    <t>Fragrant Sumac</t>
  </si>
  <si>
    <t>Fremont's Leather Flower</t>
  </si>
  <si>
    <t>Fringed Poppy Mallow</t>
  </si>
  <si>
    <t>Fringetree</t>
  </si>
  <si>
    <t>Frost Aster</t>
  </si>
  <si>
    <t>Garden Phlox</t>
  </si>
  <si>
    <t>Glade Coneflower</t>
  </si>
  <si>
    <t>Globe Sedge</t>
  </si>
  <si>
    <t>Goat's Beard</t>
  </si>
  <si>
    <t>Golden Alexanders</t>
  </si>
  <si>
    <t>Golden Currant</t>
  </si>
  <si>
    <t>Golden Ragwort</t>
  </si>
  <si>
    <t>Goldie's Fern</t>
  </si>
  <si>
    <t>Gray Dogwood</t>
  </si>
  <si>
    <t>Gray Goldenrod</t>
  </si>
  <si>
    <t>Gray-head Coneflower</t>
  </si>
  <si>
    <t>Green Ash</t>
  </si>
  <si>
    <t>Green Hawthorn</t>
  </si>
  <si>
    <t>Green Milkweed</t>
  </si>
  <si>
    <t>Hackberry</t>
  </si>
  <si>
    <t>Hairy Mountain Mint</t>
  </si>
  <si>
    <t>Heartleaf Golden Alexanders</t>
  </si>
  <si>
    <t>Heath Aster</t>
  </si>
  <si>
    <t>Helen's Flower</t>
  </si>
  <si>
    <t>Indian Cherry; Carolina Buckthorn</t>
  </si>
  <si>
    <t>Indian Grass</t>
  </si>
  <si>
    <t>Indian Paintbrush</t>
  </si>
  <si>
    <t>Indian Physic</t>
  </si>
  <si>
    <t>Indian pink</t>
  </si>
  <si>
    <t>Indigo Bush</t>
  </si>
  <si>
    <t>Interrupted Fern</t>
  </si>
  <si>
    <t>Ironweed</t>
  </si>
  <si>
    <t>Jack-in-the-pulpit</t>
  </si>
  <si>
    <t>Jacob's Ladder</t>
  </si>
  <si>
    <t>James' Sedge</t>
  </si>
  <si>
    <t>Joe Pye Weed</t>
  </si>
  <si>
    <t>June Grass</t>
  </si>
  <si>
    <t>Kentucky Coffeetree</t>
  </si>
  <si>
    <t>Lady Fern</t>
  </si>
  <si>
    <t>Lanceleaf Coreopsis</t>
  </si>
  <si>
    <t>Lavender Aster</t>
  </si>
  <si>
    <t>Lead Plant</t>
  </si>
  <si>
    <t>Leather Flower</t>
  </si>
  <si>
    <t>Leatherwood</t>
  </si>
  <si>
    <t>Lemon Horsemint</t>
  </si>
  <si>
    <t>Little Bluestem</t>
  </si>
  <si>
    <t>Littleflower Alumroot</t>
  </si>
  <si>
    <t>Littlehip Hawthorn</t>
  </si>
  <si>
    <t>Lizard's Tail</t>
  </si>
  <si>
    <t>Longspike Tridens</t>
  </si>
  <si>
    <t>Maidenhair Fern</t>
  </si>
  <si>
    <t>Marginal Shield Fern</t>
  </si>
  <si>
    <t>Marsh Blazingstar</t>
  </si>
  <si>
    <t>Maximilian Sunflower</t>
  </si>
  <si>
    <t>Mayapple</t>
  </si>
  <si>
    <t>Meadow Anemone</t>
  </si>
  <si>
    <t>Meadow Phlox</t>
  </si>
  <si>
    <t>Mexican Hat</t>
  </si>
  <si>
    <t>Missouri Coneflower</t>
  </si>
  <si>
    <t>Missouri Gooseberry</t>
  </si>
  <si>
    <t>Missouri Primrose</t>
  </si>
  <si>
    <t>Mist Flower</t>
  </si>
  <si>
    <t>Nannyberry Viburnum</t>
  </si>
  <si>
    <t>Narrow-leaved Glade Fern</t>
  </si>
  <si>
    <t>New England Aster</t>
  </si>
  <si>
    <t>New Jersey Tea</t>
  </si>
  <si>
    <t>Ninebark</t>
  </si>
  <si>
    <t>Northern Sea Oats; River Oats</t>
  </si>
  <si>
    <t>Nuttall Oak</t>
  </si>
  <si>
    <t>Oak Sedge</t>
  </si>
  <si>
    <t>Obedient Plant</t>
  </si>
  <si>
    <t>Obedient Plant; False Dragonhead</t>
  </si>
  <si>
    <t>Ohio Buckeye</t>
  </si>
  <si>
    <t>Ohio Horse Mint</t>
  </si>
  <si>
    <t>Ohio Spiderwort</t>
  </si>
  <si>
    <t>Orange Coneflower</t>
  </si>
  <si>
    <t>Ostrich Fern</t>
  </si>
  <si>
    <t>Overcup Oak</t>
  </si>
  <si>
    <t>Ox-eye Sunflower</t>
  </si>
  <si>
    <t>Pagoda Dogwood</t>
  </si>
  <si>
    <t>Pale Purple Coneflower</t>
  </si>
  <si>
    <t>Palm Sedge</t>
  </si>
  <si>
    <t>Parsley Hawthorn</t>
  </si>
  <si>
    <t>Partridge Pea</t>
  </si>
  <si>
    <t>Passion Flower</t>
  </si>
  <si>
    <t>Pasture Rose</t>
  </si>
  <si>
    <t>Path Rush</t>
  </si>
  <si>
    <t>Pawpaw</t>
  </si>
  <si>
    <t>Pecan</t>
  </si>
  <si>
    <t>Pennsylvania Sedge</t>
  </si>
  <si>
    <t>Persimmon</t>
  </si>
  <si>
    <t>Pickerelweed</t>
  </si>
  <si>
    <t>Pin Oak</t>
  </si>
  <si>
    <t>Pitcher's Leather Flower</t>
  </si>
  <si>
    <t>Plains Coreopsis</t>
  </si>
  <si>
    <t>Post Oak</t>
  </si>
  <si>
    <t>Prairie Beard Tongue</t>
  </si>
  <si>
    <t>Prairie Blazing Star</t>
  </si>
  <si>
    <t>Prairie Blue-Eyed Grass</t>
  </si>
  <si>
    <t>Prairie Cord Grass</t>
  </si>
  <si>
    <t>Prairie Coreopsis</t>
  </si>
  <si>
    <t>Prairie Dock</t>
  </si>
  <si>
    <t>Prairie Dropseed</t>
  </si>
  <si>
    <t>Prairie Ragwort</t>
  </si>
  <si>
    <t>Prairie Willow</t>
  </si>
  <si>
    <t>Prickly Pear</t>
  </si>
  <si>
    <t>Purple Beard Tongue</t>
  </si>
  <si>
    <t>Purple Coneflower</t>
  </si>
  <si>
    <t>Purple Lovegrass</t>
  </si>
  <si>
    <t>Purple Milkweed</t>
  </si>
  <si>
    <t>Purple Poppy Mallow</t>
  </si>
  <si>
    <t>Purple Prairie Clover</t>
  </si>
  <si>
    <t>Pussytoes</t>
  </si>
  <si>
    <t>Queen of the Prairie</t>
  </si>
  <si>
    <t>Rattlesnake Master</t>
  </si>
  <si>
    <t>Red Buckeye</t>
  </si>
  <si>
    <t>Red Maple</t>
  </si>
  <si>
    <t>Red Oak</t>
  </si>
  <si>
    <t>Riddell's Goldenrod</t>
  </si>
  <si>
    <t>River Birch</t>
  </si>
  <si>
    <t>Robin's Plantain</t>
  </si>
  <si>
    <t>Rose Mallow</t>
  </si>
  <si>
    <t>Rose Turtlehead</t>
  </si>
  <si>
    <t>Rose Verbena</t>
  </si>
  <si>
    <t>Roseshell Azalea</t>
  </si>
  <si>
    <t>Rosinweed</t>
  </si>
  <si>
    <t>Rough Blazing Star</t>
  </si>
  <si>
    <t>Roughleaf Dogwood</t>
  </si>
  <si>
    <t>Roundleaf groundsel</t>
  </si>
  <si>
    <t>Royal Catchfly</t>
  </si>
  <si>
    <t>Royal Fern</t>
  </si>
  <si>
    <t>Rusty Blackhaw</t>
  </si>
  <si>
    <t>Sand Phlox</t>
  </si>
  <si>
    <t>Sassafras</t>
  </si>
  <si>
    <t>Scarlet Elder; Red Elderberry</t>
  </si>
  <si>
    <t>Scouring Rush</t>
  </si>
  <si>
    <t>Sedum</t>
  </si>
  <si>
    <t>Sensitive Fern</t>
  </si>
  <si>
    <t>Serviceberry</t>
  </si>
  <si>
    <t>Shagbark Hickory</t>
  </si>
  <si>
    <t>Sharp-lobed Hepatica</t>
  </si>
  <si>
    <t>Shingle Oak</t>
  </si>
  <si>
    <t>Shining Blue Star</t>
  </si>
  <si>
    <t>Shooting Star</t>
  </si>
  <si>
    <t>Short's Sedge</t>
  </si>
  <si>
    <t>Shortbeak Sedge/Plains Oval Sedge</t>
  </si>
  <si>
    <t>Shortleaf Pine</t>
  </si>
  <si>
    <t>Showy Goldenrod</t>
  </si>
  <si>
    <t>Showy Primrose</t>
  </si>
  <si>
    <t>Shrubby St. John's Wort</t>
  </si>
  <si>
    <t>Shumard Oak</t>
  </si>
  <si>
    <t>Sideoats Grama</t>
  </si>
  <si>
    <t>Silky Dogwood</t>
  </si>
  <si>
    <t>Silvery Spleenwort</t>
  </si>
  <si>
    <t>Sky Blue Aster</t>
  </si>
  <si>
    <t>Slender Mountain Mint</t>
  </si>
  <si>
    <t>Smooth Aster</t>
  </si>
  <si>
    <t>Smooth Phlox</t>
  </si>
  <si>
    <t>Smooth Sumac</t>
  </si>
  <si>
    <t>Soft Rush</t>
  </si>
  <si>
    <t>Solomon's Seal</t>
  </si>
  <si>
    <t>Southern Blue Flag</t>
  </si>
  <si>
    <t>Southern Maidenhair Fern</t>
  </si>
  <si>
    <t>Southern Prairie Aster</t>
  </si>
  <si>
    <t>Spicebush</t>
  </si>
  <si>
    <t>Spider Milkweed</t>
  </si>
  <si>
    <t>Spring Beauty</t>
  </si>
  <si>
    <t>Star Tickseed</t>
  </si>
  <si>
    <t>Stiff Goldenrod</t>
  </si>
  <si>
    <t>Strawberry Bush</t>
  </si>
  <si>
    <t>Sugar Maple</t>
  </si>
  <si>
    <t>Sullivant's Milkweed</t>
  </si>
  <si>
    <t>Supplejack</t>
  </si>
  <si>
    <t>Swamp Chestnut Oak</t>
  </si>
  <si>
    <t>Swamp White Oak</t>
  </si>
  <si>
    <t>Swamp/Marsh Milkweed</t>
  </si>
  <si>
    <t>Sweet Coneflower</t>
  </si>
  <si>
    <t>Sweetgum</t>
  </si>
  <si>
    <t>Switch Grass</t>
  </si>
  <si>
    <t>Sycamore</t>
  </si>
  <si>
    <t>Tall Coreopsis</t>
  </si>
  <si>
    <t>Tall Larkspur</t>
  </si>
  <si>
    <t>Texas Green Eyes</t>
  </si>
  <si>
    <t>Texas Sedge</t>
  </si>
  <si>
    <t>Thread-Leaved Blue Star</t>
  </si>
  <si>
    <t>Trumpet Creeper</t>
  </si>
  <si>
    <t>Tulip Poplar</t>
  </si>
  <si>
    <t>Tussock Sedge</t>
  </si>
  <si>
    <t>Vernal Witch Hazel</t>
  </si>
  <si>
    <t>Virgin's Bower</t>
  </si>
  <si>
    <t>Virginia Bluebells</t>
  </si>
  <si>
    <t>Virginia Creeper</t>
  </si>
  <si>
    <t>Virginia Sweetspire</t>
  </si>
  <si>
    <t>Virginia Wild Rye</t>
  </si>
  <si>
    <t>Wafer Ash</t>
  </si>
  <si>
    <t>Wahoo</t>
  </si>
  <si>
    <t>Washington Hawthorn</t>
  </si>
  <si>
    <t>Water Canna</t>
  </si>
  <si>
    <t>Water Lily</t>
  </si>
  <si>
    <t>Western Soapberry</t>
  </si>
  <si>
    <t>Western Sunflower</t>
  </si>
  <si>
    <t>White Ash</t>
  </si>
  <si>
    <t>White False Indigo</t>
  </si>
  <si>
    <t>White Oak</t>
  </si>
  <si>
    <t>White Prairie Clover</t>
  </si>
  <si>
    <t>White Sage</t>
  </si>
  <si>
    <t>White Turtlehead</t>
  </si>
  <si>
    <t>Whorled Milkweed</t>
  </si>
  <si>
    <t>Wild Bergamot</t>
  </si>
  <si>
    <t>Wild Geranium</t>
  </si>
  <si>
    <t>Wild Ginger</t>
  </si>
  <si>
    <t>Wild Hydrangea</t>
  </si>
  <si>
    <t>Wild Onion</t>
  </si>
  <si>
    <t>Wild Petunia</t>
  </si>
  <si>
    <t>Wild Plum</t>
  </si>
  <si>
    <t>Wild Quinine</t>
  </si>
  <si>
    <t>Wild Senna</t>
  </si>
  <si>
    <t>Wild Strawberry</t>
  </si>
  <si>
    <t>Wild Sweet William</t>
  </si>
  <si>
    <t>Willow Oak</t>
  </si>
  <si>
    <t>Willow-leaved Sunflower</t>
  </si>
  <si>
    <t>Winged Sumac</t>
  </si>
  <si>
    <t>Winterberry Holly</t>
  </si>
  <si>
    <t>Witch Hazel</t>
  </si>
  <si>
    <t>Woodland spiderwort</t>
  </si>
  <si>
    <t>Yarrow</t>
  </si>
  <si>
    <t>Yellow Coneflower</t>
  </si>
  <si>
    <t>Yellow Honeysuckle</t>
  </si>
  <si>
    <t>Yellow Passionflower</t>
  </si>
  <si>
    <t>Yellow Trout Lily</t>
  </si>
  <si>
    <t>Yellow Wild Indigo</t>
  </si>
  <si>
    <t>Yellowood</t>
  </si>
  <si>
    <t>Yucca</t>
  </si>
  <si>
    <t>Zig Zag Goldenrod</t>
  </si>
  <si>
    <t>Zig-zag Iris</t>
  </si>
  <si>
    <t>minHeight</t>
  </si>
  <si>
    <t>maxHeight</t>
  </si>
  <si>
    <t>minSpread</t>
  </si>
  <si>
    <t>maxSpread</t>
  </si>
  <si>
    <t>avgHeight</t>
  </si>
  <si>
    <t>avgSpread</t>
  </si>
  <si>
    <t>AreaIn2</t>
  </si>
  <si>
    <t>AreaFt2</t>
  </si>
  <si>
    <t>VolumeIn3</t>
  </si>
  <si>
    <t>VolumeFt3</t>
  </si>
  <si>
    <t>plantType</t>
  </si>
  <si>
    <t>Trees</t>
  </si>
  <si>
    <t>https://grownative.org/native-plant-database/?_native_plant_type=trees</t>
  </si>
  <si>
    <t>https://grownative.org/native-plant-database/?_native_plant_type=shrubs</t>
  </si>
  <si>
    <t xml:space="preserve">https://grownative.org/native-plant-database/?_native_plant_type=annuals%2Cferns%2Cf2aa7be6b62fbc460167e042a6c1f147%2Cherbaceous-perennials%2Cspring-ephemeral%2Cvines </t>
  </si>
  <si>
    <t>LINK TO SHRUBS</t>
  </si>
  <si>
    <t>LINK TO OTHERS</t>
  </si>
  <si>
    <t>LINK TO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</si>
</sst>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Inconsolata"/>
    </font>
    <font>
      <b/>
      <sz val="10"/>
      <color theme="1"/>
      <name val="Arial"/>
      <family val="2"/>
      <scheme val="minor"/>
    </font>
    <font>
      <u/>
      <sz val="10"/>
      <color theme="10"/>
      <name val="Arial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4" fontId="1" fillId="0" borderId="0" xfId="0" applyNumberFormat="1" applyFont="1"/>
    <xf numFmtId="0" fontId="2" fillId="2" borderId="0" xfId="0" applyFont="1" applyFill="1"/>
    <xf numFmtId="0" fontId="3" fillId="0" borderId="0" xfId="0" applyFont="1" applyAlignment="1"/>
    <xf numFmtId="4" fontId="3" fillId="0" borderId="0" xfId="0" applyNumberFormat="1" applyFont="1" applyAlignment="1"/>
    <xf numFmtId="0" fontId="4" fillId="0" borderId="0" xfId="1" applyAlignment="1"/>
    <xf numFmtId="0" fontId="5" fillId="3" borderId="0" xfId="0" applyFont="1" applyFill="1" applyAlignment="1"/>
    <xf numFmtId="0" fontId="0" fillId="0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rownative.org/native-plant-database/?_native_plant_type=annuals%2Cferns%2Cf2aa7be6b62fbc460167e042a6c1f147%2Cherbaceous-perennials%2Cspring-ephemeral%2Cvines" TargetMode="External"/><Relationship Id="rId2" Type="http://schemas.openxmlformats.org/officeDocument/2006/relationships/hyperlink" Target="https://grownative.org/native-plant-database/?_native_plant_type=shrubs" TargetMode="External"/><Relationship Id="rId1" Type="http://schemas.openxmlformats.org/officeDocument/2006/relationships/hyperlink" Target="https://grownative.org/native-plant-database/?_native_plant_type=tre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337"/>
  <sheetViews>
    <sheetView tabSelected="1" workbookViewId="0">
      <selection activeCell="I13" sqref="I13"/>
    </sheetView>
  </sheetViews>
  <sheetFormatPr baseColWidth="10" defaultColWidth="12.6640625" defaultRowHeight="15.75" customHeight="1" x14ac:dyDescent="0.15"/>
  <cols>
    <col min="1" max="1" width="37.1640625" customWidth="1"/>
    <col min="10" max="10" width="15.1640625" bestFit="1" customWidth="1"/>
    <col min="12" max="12" width="13.6640625" bestFit="1" customWidth="1"/>
    <col min="14" max="14" width="15.33203125" bestFit="1" customWidth="1"/>
    <col min="15" max="15" width="151" bestFit="1" customWidth="1"/>
  </cols>
  <sheetData>
    <row r="1" spans="1:15" ht="15.75" customHeight="1" x14ac:dyDescent="0.15">
      <c r="A1" s="5" t="s">
        <v>0</v>
      </c>
      <c r="B1" s="5" t="s">
        <v>338</v>
      </c>
      <c r="C1" s="5" t="s">
        <v>339</v>
      </c>
      <c r="D1" s="5" t="s">
        <v>340</v>
      </c>
      <c r="E1" s="5" t="s">
        <v>341</v>
      </c>
      <c r="F1" s="5" t="s">
        <v>342</v>
      </c>
      <c r="G1" s="5" t="s">
        <v>343</v>
      </c>
      <c r="H1" s="6" t="s">
        <v>344</v>
      </c>
      <c r="I1" s="6" t="s">
        <v>345</v>
      </c>
      <c r="J1" s="6" t="s">
        <v>346</v>
      </c>
      <c r="K1" s="6" t="s">
        <v>347</v>
      </c>
      <c r="L1" s="5" t="s">
        <v>1</v>
      </c>
      <c r="M1" s="6" t="s">
        <v>348</v>
      </c>
    </row>
    <row r="2" spans="1:15" ht="15.75" customHeight="1" x14ac:dyDescent="0.15">
      <c r="A2" s="1" t="s">
        <v>2</v>
      </c>
      <c r="B2" s="1">
        <v>6</v>
      </c>
      <c r="C2" s="1">
        <v>10</v>
      </c>
      <c r="D2" s="1">
        <v>16</v>
      </c>
      <c r="E2" s="1">
        <v>20</v>
      </c>
      <c r="F2" s="2">
        <f t="shared" ref="F2:F337" si="0">AVERAGE(B2:C2)</f>
        <v>8</v>
      </c>
      <c r="G2" s="2">
        <f t="shared" ref="G2:G337" si="1">AVERAGE(D2:E2)</f>
        <v>18</v>
      </c>
      <c r="H2" s="3">
        <f t="shared" ref="H2:H337" si="2">PI()*((G2/2)^2)</f>
        <v>254.46900494077323</v>
      </c>
      <c r="I2" s="3">
        <f t="shared" ref="I2:I337" si="3">H2/144</f>
        <v>1.7671458676442586</v>
      </c>
      <c r="J2" s="3">
        <f t="shared" ref="J2:J337" si="4">PI()*((G2/2)^2)*F2</f>
        <v>2035.7520395261859</v>
      </c>
      <c r="K2" s="3">
        <f t="shared" ref="K2:K337" si="5">J2/1728</f>
        <v>1.1780972450961724</v>
      </c>
      <c r="L2" s="1">
        <v>0</v>
      </c>
    </row>
    <row r="3" spans="1:15" ht="15.75" customHeight="1" x14ac:dyDescent="0.15">
      <c r="A3" s="1" t="s">
        <v>3</v>
      </c>
      <c r="B3" s="1">
        <v>10</v>
      </c>
      <c r="C3" s="1">
        <v>16</v>
      </c>
      <c r="D3" s="1">
        <v>12</v>
      </c>
      <c r="E3" s="1">
        <v>20</v>
      </c>
      <c r="F3" s="2">
        <f t="shared" si="0"/>
        <v>13</v>
      </c>
      <c r="G3" s="2">
        <f t="shared" si="1"/>
        <v>16</v>
      </c>
      <c r="H3" s="3">
        <f t="shared" si="2"/>
        <v>201.06192982974676</v>
      </c>
      <c r="I3" s="3">
        <f t="shared" si="3"/>
        <v>1.3962634015954636</v>
      </c>
      <c r="J3" s="3">
        <f t="shared" si="4"/>
        <v>2613.8050877867081</v>
      </c>
      <c r="K3" s="3">
        <f t="shared" si="5"/>
        <v>1.5126186850617525</v>
      </c>
      <c r="L3" s="1">
        <v>0</v>
      </c>
      <c r="O3" s="9"/>
    </row>
    <row r="4" spans="1:15" ht="15.75" customHeight="1" x14ac:dyDescent="0.15">
      <c r="A4" s="1" t="s">
        <v>4</v>
      </c>
      <c r="B4" s="1">
        <v>24</v>
      </c>
      <c r="C4" s="1">
        <v>60</v>
      </c>
      <c r="D4" s="1">
        <v>12</v>
      </c>
      <c r="E4" s="1">
        <v>24</v>
      </c>
      <c r="F4" s="2">
        <f t="shared" si="0"/>
        <v>42</v>
      </c>
      <c r="G4" s="2">
        <f t="shared" si="1"/>
        <v>18</v>
      </c>
      <c r="H4" s="3">
        <f t="shared" si="2"/>
        <v>254.46900494077323</v>
      </c>
      <c r="I4" s="3">
        <f t="shared" si="3"/>
        <v>1.7671458676442586</v>
      </c>
      <c r="J4" s="3">
        <f t="shared" si="4"/>
        <v>10687.698207512476</v>
      </c>
      <c r="K4" s="3">
        <f t="shared" si="5"/>
        <v>6.1850105367549055</v>
      </c>
      <c r="L4" s="1">
        <v>0</v>
      </c>
      <c r="N4" s="8" t="s">
        <v>355</v>
      </c>
      <c r="O4" s="7" t="s">
        <v>350</v>
      </c>
    </row>
    <row r="5" spans="1:15" ht="15.75" customHeight="1" x14ac:dyDescent="0.15">
      <c r="A5" s="1" t="s">
        <v>5</v>
      </c>
      <c r="B5" s="1">
        <v>720</v>
      </c>
      <c r="C5" s="1">
        <v>960</v>
      </c>
      <c r="D5" s="1">
        <v>360</v>
      </c>
      <c r="E5" s="1">
        <v>600</v>
      </c>
      <c r="F5" s="2">
        <f t="shared" si="0"/>
        <v>840</v>
      </c>
      <c r="G5" s="2">
        <f t="shared" si="1"/>
        <v>480</v>
      </c>
      <c r="H5" s="3">
        <f t="shared" si="2"/>
        <v>180955.73684677208</v>
      </c>
      <c r="I5" s="3">
        <f t="shared" si="3"/>
        <v>1256.6370614359173</v>
      </c>
      <c r="J5" s="3">
        <f>PI()*((G5/2)^2)*F5</f>
        <v>152002818.95128855</v>
      </c>
      <c r="K5" s="3">
        <f t="shared" si="5"/>
        <v>87964.594300514203</v>
      </c>
      <c r="L5" s="1">
        <v>0</v>
      </c>
      <c r="M5" t="s">
        <v>349</v>
      </c>
      <c r="N5" s="8" t="s">
        <v>353</v>
      </c>
      <c r="O5" s="7" t="s">
        <v>351</v>
      </c>
    </row>
    <row r="6" spans="1:15" ht="15.75" customHeight="1" x14ac:dyDescent="0.15">
      <c r="A6" s="1" t="s">
        <v>6</v>
      </c>
      <c r="B6" s="1">
        <v>20</v>
      </c>
      <c r="C6" s="1">
        <v>30</v>
      </c>
      <c r="D6" s="1">
        <v>16</v>
      </c>
      <c r="E6" s="1">
        <v>16</v>
      </c>
      <c r="F6" s="2">
        <f t="shared" si="0"/>
        <v>25</v>
      </c>
      <c r="G6" s="2">
        <f t="shared" si="1"/>
        <v>16</v>
      </c>
      <c r="H6" s="3">
        <f t="shared" si="2"/>
        <v>201.06192982974676</v>
      </c>
      <c r="I6" s="3">
        <f t="shared" si="3"/>
        <v>1.3962634015954636</v>
      </c>
      <c r="J6" s="3">
        <f t="shared" si="4"/>
        <v>5026.5482457436692</v>
      </c>
      <c r="K6" s="3">
        <f t="shared" si="5"/>
        <v>2.9088820866572158</v>
      </c>
      <c r="L6" s="1">
        <v>0</v>
      </c>
      <c r="N6" s="8" t="s">
        <v>354</v>
      </c>
      <c r="O6" s="7" t="s">
        <v>352</v>
      </c>
    </row>
    <row r="7" spans="1:15" ht="15.75" customHeight="1" x14ac:dyDescent="0.15">
      <c r="A7" s="1" t="s">
        <v>7</v>
      </c>
      <c r="B7" s="1">
        <v>48</v>
      </c>
      <c r="C7" s="1">
        <v>60</v>
      </c>
      <c r="D7" s="1">
        <v>36</v>
      </c>
      <c r="E7" s="1">
        <v>48</v>
      </c>
      <c r="F7" s="2">
        <f t="shared" si="0"/>
        <v>54</v>
      </c>
      <c r="G7" s="2">
        <f t="shared" si="1"/>
        <v>42</v>
      </c>
      <c r="H7" s="3">
        <f t="shared" si="2"/>
        <v>1385.4423602330987</v>
      </c>
      <c r="I7" s="3">
        <f t="shared" si="3"/>
        <v>9.6211275016187408</v>
      </c>
      <c r="J7" s="3">
        <f t="shared" si="4"/>
        <v>74813.887452587325</v>
      </c>
      <c r="K7" s="3">
        <f t="shared" si="5"/>
        <v>43.295073757284335</v>
      </c>
      <c r="L7" s="1">
        <v>0</v>
      </c>
    </row>
    <row r="8" spans="1:15" ht="15.75" customHeight="1" x14ac:dyDescent="0.15">
      <c r="A8" s="1" t="s">
        <v>8</v>
      </c>
      <c r="B8" s="1">
        <v>180</v>
      </c>
      <c r="C8" s="1">
        <v>240</v>
      </c>
      <c r="D8" s="1">
        <v>24</v>
      </c>
      <c r="E8" s="1">
        <v>96</v>
      </c>
      <c r="F8" s="2">
        <f t="shared" si="0"/>
        <v>210</v>
      </c>
      <c r="G8" s="2">
        <f t="shared" si="1"/>
        <v>60</v>
      </c>
      <c r="H8" s="3">
        <f t="shared" si="2"/>
        <v>2827.4333882308138</v>
      </c>
      <c r="I8" s="3">
        <f t="shared" si="3"/>
        <v>19.634954084936208</v>
      </c>
      <c r="J8" s="3">
        <f t="shared" si="4"/>
        <v>593761.0115284709</v>
      </c>
      <c r="K8" s="3">
        <f t="shared" si="5"/>
        <v>343.61169648638361</v>
      </c>
      <c r="L8" s="1">
        <v>0</v>
      </c>
    </row>
    <row r="9" spans="1:15" ht="15.75" customHeight="1" x14ac:dyDescent="0.15">
      <c r="A9" s="1" t="s">
        <v>9</v>
      </c>
      <c r="B9" s="1">
        <v>96</v>
      </c>
      <c r="C9" s="1">
        <v>144</v>
      </c>
      <c r="D9" s="1">
        <v>96</v>
      </c>
      <c r="E9" s="1">
        <v>156</v>
      </c>
      <c r="F9" s="2">
        <f t="shared" si="0"/>
        <v>120</v>
      </c>
      <c r="G9" s="2">
        <f t="shared" si="1"/>
        <v>126</v>
      </c>
      <c r="H9" s="3">
        <f t="shared" si="2"/>
        <v>12468.981242097889</v>
      </c>
      <c r="I9" s="3">
        <f t="shared" si="3"/>
        <v>86.59014751456867</v>
      </c>
      <c r="J9" s="3">
        <f t="shared" si="4"/>
        <v>1496277.7490517467</v>
      </c>
      <c r="K9" s="3">
        <f t="shared" si="5"/>
        <v>865.90147514568673</v>
      </c>
      <c r="L9" s="1">
        <v>0</v>
      </c>
    </row>
    <row r="10" spans="1:15" ht="15.75" customHeight="1" x14ac:dyDescent="0.15">
      <c r="A10" s="1" t="s">
        <v>10</v>
      </c>
      <c r="B10" s="1">
        <v>180</v>
      </c>
      <c r="C10" s="1">
        <v>360</v>
      </c>
      <c r="D10" s="1">
        <v>120</v>
      </c>
      <c r="E10" s="1">
        <v>240</v>
      </c>
      <c r="F10" s="2">
        <f t="shared" si="0"/>
        <v>270</v>
      </c>
      <c r="G10" s="2">
        <f t="shared" si="1"/>
        <v>180</v>
      </c>
      <c r="H10" s="3">
        <f t="shared" si="2"/>
        <v>25446.900494077323</v>
      </c>
      <c r="I10" s="3">
        <f t="shared" si="3"/>
        <v>176.71458676442586</v>
      </c>
      <c r="J10" s="3">
        <f t="shared" si="4"/>
        <v>6870663.133400877</v>
      </c>
      <c r="K10" s="3">
        <f t="shared" si="5"/>
        <v>3976.0782021995815</v>
      </c>
      <c r="L10" s="1">
        <v>0</v>
      </c>
      <c r="M10" t="s">
        <v>349</v>
      </c>
    </row>
    <row r="11" spans="1:15" ht="15.75" customHeight="1" x14ac:dyDescent="0.15">
      <c r="A11" s="1" t="s">
        <v>11</v>
      </c>
      <c r="B11" s="1">
        <v>240</v>
      </c>
      <c r="C11" s="1">
        <v>480</v>
      </c>
      <c r="D11" s="1">
        <v>240</v>
      </c>
      <c r="E11" s="1">
        <v>600</v>
      </c>
      <c r="F11" s="2">
        <f t="shared" si="0"/>
        <v>360</v>
      </c>
      <c r="G11" s="2">
        <f t="shared" si="1"/>
        <v>420</v>
      </c>
      <c r="H11" s="3">
        <f t="shared" si="2"/>
        <v>138544.23602330987</v>
      </c>
      <c r="I11" s="3">
        <f t="shared" si="3"/>
        <v>962.11275016187415</v>
      </c>
      <c r="J11" s="3">
        <f t="shared" si="4"/>
        <v>49875924.968391553</v>
      </c>
      <c r="K11" s="3">
        <f t="shared" si="5"/>
        <v>28863.382504856221</v>
      </c>
      <c r="L11" s="1">
        <v>0</v>
      </c>
      <c r="M11" t="s">
        <v>349</v>
      </c>
    </row>
    <row r="12" spans="1:15" ht="15.75" customHeight="1" x14ac:dyDescent="0.15">
      <c r="A12" s="1" t="s">
        <v>12</v>
      </c>
      <c r="B12" s="1">
        <v>24</v>
      </c>
      <c r="C12" s="1">
        <v>48</v>
      </c>
      <c r="D12" s="1">
        <v>24</v>
      </c>
      <c r="E12" s="1">
        <v>36</v>
      </c>
      <c r="F12" s="2">
        <f t="shared" si="0"/>
        <v>36</v>
      </c>
      <c r="G12" s="2">
        <f t="shared" si="1"/>
        <v>30</v>
      </c>
      <c r="H12" s="3">
        <f t="shared" si="2"/>
        <v>706.85834705770344</v>
      </c>
      <c r="I12" s="3">
        <f t="shared" si="3"/>
        <v>4.908738521234052</v>
      </c>
      <c r="J12" s="3">
        <f t="shared" si="4"/>
        <v>25446.900494077323</v>
      </c>
      <c r="K12" s="3">
        <f t="shared" si="5"/>
        <v>14.726215563702155</v>
      </c>
      <c r="L12" s="1">
        <v>0</v>
      </c>
    </row>
    <row r="13" spans="1:15" ht="15.75" customHeight="1" x14ac:dyDescent="0.15">
      <c r="A13" s="1" t="s">
        <v>13</v>
      </c>
      <c r="B13" s="2">
        <f>3*12</f>
        <v>36</v>
      </c>
      <c r="C13" s="2">
        <f>12*6</f>
        <v>72</v>
      </c>
      <c r="D13" s="2">
        <f>12*3</f>
        <v>36</v>
      </c>
      <c r="E13" s="2">
        <f>12*4</f>
        <v>48</v>
      </c>
      <c r="F13" s="2">
        <f t="shared" si="0"/>
        <v>54</v>
      </c>
      <c r="G13" s="2">
        <f t="shared" si="1"/>
        <v>42</v>
      </c>
      <c r="H13" s="3">
        <f t="shared" si="2"/>
        <v>1385.4423602330987</v>
      </c>
      <c r="I13" s="3">
        <f t="shared" si="3"/>
        <v>9.6211275016187408</v>
      </c>
      <c r="J13" s="3">
        <f t="shared" si="4"/>
        <v>74813.887452587325</v>
      </c>
      <c r="K13" s="3">
        <f t="shared" si="5"/>
        <v>43.295073757284335</v>
      </c>
      <c r="L13" s="1">
        <v>0</v>
      </c>
    </row>
    <row r="14" spans="1:15" ht="15.75" customHeight="1" x14ac:dyDescent="0.15">
      <c r="A14" s="1" t="s">
        <v>14</v>
      </c>
      <c r="B14" s="2">
        <f>12*8</f>
        <v>96</v>
      </c>
      <c r="C14" s="2">
        <f>12*30</f>
        <v>360</v>
      </c>
      <c r="D14" s="2">
        <f>12*12</f>
        <v>144</v>
      </c>
      <c r="E14" s="2">
        <f>12*20</f>
        <v>240</v>
      </c>
      <c r="F14" s="2">
        <f t="shared" si="0"/>
        <v>228</v>
      </c>
      <c r="G14" s="2">
        <f t="shared" si="1"/>
        <v>192</v>
      </c>
      <c r="H14" s="3">
        <f t="shared" si="2"/>
        <v>28952.917895483533</v>
      </c>
      <c r="I14" s="3">
        <f t="shared" si="3"/>
        <v>201.06192982974676</v>
      </c>
      <c r="J14" s="3">
        <f t="shared" si="4"/>
        <v>6601265.280170246</v>
      </c>
      <c r="K14" s="3">
        <f t="shared" si="5"/>
        <v>3820.1766667651887</v>
      </c>
      <c r="L14" s="1">
        <v>0</v>
      </c>
    </row>
    <row r="15" spans="1:15" ht="15.75" customHeight="1" x14ac:dyDescent="0.15">
      <c r="A15" s="1" t="s">
        <v>15</v>
      </c>
      <c r="B15" s="2">
        <f>12*6</f>
        <v>72</v>
      </c>
      <c r="C15" s="2">
        <f>12*9</f>
        <v>108</v>
      </c>
      <c r="D15" s="2">
        <f>12*5</f>
        <v>60</v>
      </c>
      <c r="E15" s="2">
        <f>12*10</f>
        <v>120</v>
      </c>
      <c r="F15" s="2">
        <f t="shared" si="0"/>
        <v>90</v>
      </c>
      <c r="G15" s="2">
        <f t="shared" si="1"/>
        <v>90</v>
      </c>
      <c r="H15" s="3">
        <f t="shared" si="2"/>
        <v>6361.7251235193307</v>
      </c>
      <c r="I15" s="3">
        <f t="shared" si="3"/>
        <v>44.178646691106465</v>
      </c>
      <c r="J15" s="3">
        <f t="shared" si="4"/>
        <v>572555.26111673971</v>
      </c>
      <c r="K15" s="3">
        <f t="shared" si="5"/>
        <v>331.33985018329844</v>
      </c>
      <c r="L15" s="1">
        <v>0</v>
      </c>
    </row>
    <row r="16" spans="1:15" ht="15.75" customHeight="1" x14ac:dyDescent="0.15">
      <c r="A16" s="1" t="s">
        <v>16</v>
      </c>
      <c r="B16" s="1">
        <v>12</v>
      </c>
      <c r="C16" s="1">
        <v>30</v>
      </c>
      <c r="D16" s="1">
        <v>16</v>
      </c>
      <c r="E16" s="1">
        <v>20</v>
      </c>
      <c r="F16" s="2">
        <f t="shared" si="0"/>
        <v>21</v>
      </c>
      <c r="G16" s="2">
        <f t="shared" si="1"/>
        <v>18</v>
      </c>
      <c r="H16" s="3">
        <f t="shared" si="2"/>
        <v>254.46900494077323</v>
      </c>
      <c r="I16" s="3">
        <f t="shared" si="3"/>
        <v>1.7671458676442586</v>
      </c>
      <c r="J16" s="3">
        <f t="shared" si="4"/>
        <v>5343.849103756238</v>
      </c>
      <c r="K16" s="3">
        <f t="shared" si="5"/>
        <v>3.0925052683774528</v>
      </c>
      <c r="L16" s="1">
        <v>0</v>
      </c>
    </row>
    <row r="17" spans="1:12" ht="15.75" customHeight="1" x14ac:dyDescent="0.15">
      <c r="A17" s="1" t="s">
        <v>17</v>
      </c>
      <c r="B17" s="2">
        <f>12*2</f>
        <v>24</v>
      </c>
      <c r="C17" s="2">
        <f>12*4</f>
        <v>48</v>
      </c>
      <c r="D17" s="2">
        <f t="shared" ref="D17:E17" si="6">12*3</f>
        <v>36</v>
      </c>
      <c r="E17" s="2">
        <f t="shared" si="6"/>
        <v>36</v>
      </c>
      <c r="F17" s="2">
        <f t="shared" si="0"/>
        <v>36</v>
      </c>
      <c r="G17" s="2">
        <f t="shared" si="1"/>
        <v>36</v>
      </c>
      <c r="H17" s="3">
        <f t="shared" si="2"/>
        <v>1017.8760197630929</v>
      </c>
      <c r="I17" s="3">
        <f t="shared" si="3"/>
        <v>7.0685834705770345</v>
      </c>
      <c r="J17" s="3">
        <f t="shared" si="4"/>
        <v>36643.536711471344</v>
      </c>
      <c r="K17" s="3">
        <f t="shared" si="5"/>
        <v>21.205750411731103</v>
      </c>
      <c r="L17" s="1">
        <v>0</v>
      </c>
    </row>
    <row r="18" spans="1:12" ht="15.75" customHeight="1" x14ac:dyDescent="0.15">
      <c r="A18" s="1" t="s">
        <v>18</v>
      </c>
      <c r="B18" s="1">
        <v>18</v>
      </c>
      <c r="C18" s="1">
        <v>30</v>
      </c>
      <c r="D18" s="1">
        <v>30</v>
      </c>
      <c r="E18" s="1">
        <v>60</v>
      </c>
      <c r="F18" s="2">
        <f t="shared" si="0"/>
        <v>24</v>
      </c>
      <c r="G18" s="2">
        <f t="shared" si="1"/>
        <v>45</v>
      </c>
      <c r="H18" s="3">
        <f t="shared" si="2"/>
        <v>1590.4312808798327</v>
      </c>
      <c r="I18" s="3">
        <f t="shared" si="3"/>
        <v>11.044661672776616</v>
      </c>
      <c r="J18" s="3">
        <f t="shared" si="4"/>
        <v>38170.350741115981</v>
      </c>
      <c r="K18" s="3">
        <f t="shared" si="5"/>
        <v>22.089323345553229</v>
      </c>
      <c r="L18" s="1">
        <v>0</v>
      </c>
    </row>
    <row r="19" spans="1:12" ht="15.75" customHeight="1" x14ac:dyDescent="0.15">
      <c r="A19" s="1" t="s">
        <v>19</v>
      </c>
      <c r="B19" s="2">
        <f>12*6</f>
        <v>72</v>
      </c>
      <c r="C19" s="2">
        <f>12*10</f>
        <v>120</v>
      </c>
      <c r="D19" s="2">
        <f>12*6</f>
        <v>72</v>
      </c>
      <c r="E19" s="2">
        <f>12*10</f>
        <v>120</v>
      </c>
      <c r="F19" s="2">
        <f t="shared" si="0"/>
        <v>96</v>
      </c>
      <c r="G19" s="2">
        <f t="shared" si="1"/>
        <v>96</v>
      </c>
      <c r="H19" s="3">
        <f t="shared" si="2"/>
        <v>7238.2294738708833</v>
      </c>
      <c r="I19" s="3">
        <f t="shared" si="3"/>
        <v>50.26548245743669</v>
      </c>
      <c r="J19" s="3">
        <f t="shared" si="4"/>
        <v>694870.02949160477</v>
      </c>
      <c r="K19" s="3">
        <f t="shared" si="5"/>
        <v>402.12385965949352</v>
      </c>
      <c r="L19" s="1">
        <v>0</v>
      </c>
    </row>
    <row r="20" spans="1:12" ht="15.75" customHeight="1" x14ac:dyDescent="0.15">
      <c r="A20" s="1" t="s">
        <v>20</v>
      </c>
      <c r="B20" s="2">
        <f>12*50</f>
        <v>600</v>
      </c>
      <c r="C20" s="2">
        <f>12*70</f>
        <v>840</v>
      </c>
      <c r="D20" s="2">
        <f>12*20</f>
        <v>240</v>
      </c>
      <c r="E20" s="2">
        <f>12*30</f>
        <v>360</v>
      </c>
      <c r="F20" s="2">
        <f t="shared" si="0"/>
        <v>720</v>
      </c>
      <c r="G20" s="2">
        <f t="shared" si="1"/>
        <v>300</v>
      </c>
      <c r="H20" s="3">
        <f t="shared" si="2"/>
        <v>70685.83470577035</v>
      </c>
      <c r="I20" s="3">
        <f t="shared" si="3"/>
        <v>490.87385212340519</v>
      </c>
      <c r="J20" s="3">
        <f t="shared" si="4"/>
        <v>50893800.98815465</v>
      </c>
      <c r="K20" s="3">
        <f t="shared" si="5"/>
        <v>29452.43112740431</v>
      </c>
      <c r="L20" s="1">
        <v>0</v>
      </c>
    </row>
    <row r="21" spans="1:12" ht="15.75" customHeight="1" x14ac:dyDescent="0.15">
      <c r="A21" s="1" t="s">
        <v>21</v>
      </c>
      <c r="B21" s="1">
        <v>6</v>
      </c>
      <c r="C21" s="1">
        <v>12</v>
      </c>
      <c r="D21" s="1">
        <v>6</v>
      </c>
      <c r="E21" s="1">
        <v>8</v>
      </c>
      <c r="F21" s="2">
        <f t="shared" si="0"/>
        <v>9</v>
      </c>
      <c r="G21" s="2">
        <f t="shared" si="1"/>
        <v>7</v>
      </c>
      <c r="H21" s="3">
        <f t="shared" si="2"/>
        <v>38.484510006474963</v>
      </c>
      <c r="I21" s="3">
        <f t="shared" si="3"/>
        <v>0.26725354171163168</v>
      </c>
      <c r="J21" s="3">
        <f t="shared" si="4"/>
        <v>346.36059005827468</v>
      </c>
      <c r="K21" s="3">
        <f t="shared" si="5"/>
        <v>0.20044015628372377</v>
      </c>
      <c r="L21" s="1">
        <v>0</v>
      </c>
    </row>
    <row r="22" spans="1:12" ht="15.75" customHeight="1" x14ac:dyDescent="0.15">
      <c r="A22" s="1" t="s">
        <v>22</v>
      </c>
      <c r="B22" s="1">
        <v>4</v>
      </c>
      <c r="C22" s="1">
        <v>4</v>
      </c>
      <c r="D22" s="1">
        <v>6</v>
      </c>
      <c r="E22" s="1">
        <v>12</v>
      </c>
      <c r="F22" s="2">
        <f t="shared" si="0"/>
        <v>4</v>
      </c>
      <c r="G22" s="2">
        <f t="shared" si="1"/>
        <v>9</v>
      </c>
      <c r="H22" s="3">
        <f t="shared" si="2"/>
        <v>63.617251235193308</v>
      </c>
      <c r="I22" s="3">
        <f t="shared" si="3"/>
        <v>0.44178646691106466</v>
      </c>
      <c r="J22" s="3">
        <f t="shared" si="4"/>
        <v>254.46900494077323</v>
      </c>
      <c r="K22" s="3">
        <f t="shared" si="5"/>
        <v>0.14726215563702155</v>
      </c>
      <c r="L22" s="1">
        <v>0</v>
      </c>
    </row>
    <row r="23" spans="1:12" ht="15.75" customHeight="1" x14ac:dyDescent="0.15">
      <c r="A23" s="1" t="s">
        <v>23</v>
      </c>
      <c r="B23" s="1">
        <v>18</v>
      </c>
      <c r="C23" s="1">
        <v>24</v>
      </c>
      <c r="D23" s="1">
        <v>16</v>
      </c>
      <c r="E23" s="1">
        <v>24</v>
      </c>
      <c r="F23" s="2">
        <f t="shared" si="0"/>
        <v>21</v>
      </c>
      <c r="G23" s="2">
        <f t="shared" si="1"/>
        <v>20</v>
      </c>
      <c r="H23" s="3">
        <f t="shared" si="2"/>
        <v>314.15926535897933</v>
      </c>
      <c r="I23" s="3">
        <f t="shared" si="3"/>
        <v>2.1816615649929121</v>
      </c>
      <c r="J23" s="3">
        <f t="shared" si="4"/>
        <v>6597.3445725385654</v>
      </c>
      <c r="K23" s="3">
        <f t="shared" si="5"/>
        <v>3.8179077387375959</v>
      </c>
      <c r="L23" s="1">
        <v>0</v>
      </c>
    </row>
    <row r="24" spans="1:12" ht="15.75" customHeight="1" x14ac:dyDescent="0.15">
      <c r="A24" s="1" t="s">
        <v>24</v>
      </c>
      <c r="B24" s="1">
        <v>18</v>
      </c>
      <c r="C24" s="1">
        <v>36</v>
      </c>
      <c r="D24" s="1">
        <v>18</v>
      </c>
      <c r="E24" s="1">
        <v>24</v>
      </c>
      <c r="F24" s="2">
        <f t="shared" si="0"/>
        <v>27</v>
      </c>
      <c r="G24" s="2">
        <f t="shared" si="1"/>
        <v>21</v>
      </c>
      <c r="H24" s="3">
        <f t="shared" si="2"/>
        <v>346.36059005827468</v>
      </c>
      <c r="I24" s="3">
        <f t="shared" si="3"/>
        <v>2.4052818754046852</v>
      </c>
      <c r="J24" s="3">
        <f t="shared" si="4"/>
        <v>9351.7359315734157</v>
      </c>
      <c r="K24" s="3">
        <f t="shared" si="5"/>
        <v>5.4118842196605419</v>
      </c>
      <c r="L24" s="1">
        <v>0</v>
      </c>
    </row>
    <row r="25" spans="1:12" ht="15.75" customHeight="1" x14ac:dyDescent="0.15">
      <c r="A25" s="1" t="s">
        <v>25</v>
      </c>
      <c r="B25" s="2">
        <f>12*5</f>
        <v>60</v>
      </c>
      <c r="C25" s="2">
        <f>12*9</f>
        <v>108</v>
      </c>
      <c r="D25" s="2">
        <f>12*2</f>
        <v>24</v>
      </c>
      <c r="E25" s="2">
        <f>12*3</f>
        <v>36</v>
      </c>
      <c r="F25" s="2">
        <f t="shared" si="0"/>
        <v>84</v>
      </c>
      <c r="G25" s="2">
        <f t="shared" si="1"/>
        <v>30</v>
      </c>
      <c r="H25" s="3">
        <f t="shared" si="2"/>
        <v>706.85834705770344</v>
      </c>
      <c r="I25" s="3">
        <f t="shared" si="3"/>
        <v>4.908738521234052</v>
      </c>
      <c r="J25" s="3">
        <f t="shared" si="4"/>
        <v>59376.101152847092</v>
      </c>
      <c r="K25" s="3">
        <f t="shared" si="5"/>
        <v>34.361169648638366</v>
      </c>
      <c r="L25" s="1">
        <v>0</v>
      </c>
    </row>
    <row r="26" spans="1:12" ht="15.75" customHeight="1" x14ac:dyDescent="0.15">
      <c r="A26" s="1" t="s">
        <v>26</v>
      </c>
      <c r="B26" s="1">
        <v>4</v>
      </c>
      <c r="C26" s="1">
        <v>6</v>
      </c>
      <c r="D26" s="1">
        <v>4</v>
      </c>
      <c r="E26" s="1">
        <v>6</v>
      </c>
      <c r="F26" s="2">
        <f t="shared" si="0"/>
        <v>5</v>
      </c>
      <c r="G26" s="2">
        <f t="shared" si="1"/>
        <v>5</v>
      </c>
      <c r="H26" s="3">
        <f t="shared" si="2"/>
        <v>19.634954084936208</v>
      </c>
      <c r="I26" s="3">
        <f t="shared" si="3"/>
        <v>0.13635384781205701</v>
      </c>
      <c r="J26" s="3">
        <f t="shared" si="4"/>
        <v>98.174770424681043</v>
      </c>
      <c r="K26" s="3">
        <f t="shared" si="5"/>
        <v>5.681410325502375E-2</v>
      </c>
      <c r="L26" s="1">
        <v>0</v>
      </c>
    </row>
    <row r="27" spans="1:12" ht="15.75" customHeight="1" x14ac:dyDescent="0.15">
      <c r="A27" s="1" t="s">
        <v>27</v>
      </c>
      <c r="B27" s="2">
        <f>12*50</f>
        <v>600</v>
      </c>
      <c r="C27" s="2">
        <f>12*60</f>
        <v>720</v>
      </c>
      <c r="D27" s="2">
        <f>12*20</f>
        <v>240</v>
      </c>
      <c r="E27" s="2">
        <f>12*30</f>
        <v>360</v>
      </c>
      <c r="F27" s="2">
        <f t="shared" si="0"/>
        <v>660</v>
      </c>
      <c r="G27" s="2">
        <f t="shared" si="1"/>
        <v>300</v>
      </c>
      <c r="H27" s="3">
        <f t="shared" si="2"/>
        <v>70685.83470577035</v>
      </c>
      <c r="I27" s="3">
        <f t="shared" si="3"/>
        <v>490.87385212340519</v>
      </c>
      <c r="J27" s="3">
        <f t="shared" si="4"/>
        <v>46652650.905808434</v>
      </c>
      <c r="K27" s="3">
        <f t="shared" si="5"/>
        <v>26998.061866787288</v>
      </c>
      <c r="L27" s="1">
        <v>0</v>
      </c>
    </row>
    <row r="28" spans="1:12" ht="15.75" customHeight="1" x14ac:dyDescent="0.15">
      <c r="A28" s="1" t="s">
        <v>28</v>
      </c>
      <c r="B28" s="2">
        <f t="shared" ref="B28:B29" si="7">12*5</f>
        <v>60</v>
      </c>
      <c r="C28" s="2">
        <f>12*9</f>
        <v>108</v>
      </c>
      <c r="D28" s="2">
        <f>12*4</f>
        <v>48</v>
      </c>
      <c r="E28" s="2">
        <f>12*8</f>
        <v>96</v>
      </c>
      <c r="F28" s="2">
        <f t="shared" si="0"/>
        <v>84</v>
      </c>
      <c r="G28" s="2">
        <f t="shared" si="1"/>
        <v>72</v>
      </c>
      <c r="H28" s="3">
        <f t="shared" si="2"/>
        <v>4071.5040790523717</v>
      </c>
      <c r="I28" s="3">
        <f t="shared" si="3"/>
        <v>28.274333882308138</v>
      </c>
      <c r="J28" s="3">
        <f t="shared" si="4"/>
        <v>342006.34264039923</v>
      </c>
      <c r="K28" s="3">
        <f t="shared" si="5"/>
        <v>197.92033717615698</v>
      </c>
      <c r="L28" s="1">
        <v>0</v>
      </c>
    </row>
    <row r="29" spans="1:12" ht="15.75" customHeight="1" x14ac:dyDescent="0.15">
      <c r="A29" s="1" t="s">
        <v>29</v>
      </c>
      <c r="B29" s="2">
        <f t="shared" si="7"/>
        <v>60</v>
      </c>
      <c r="C29" s="2">
        <f>12*7</f>
        <v>84</v>
      </c>
      <c r="D29" s="2">
        <f>12*2</f>
        <v>24</v>
      </c>
      <c r="E29" s="2">
        <f>12*3</f>
        <v>36</v>
      </c>
      <c r="F29" s="2">
        <f t="shared" si="0"/>
        <v>72</v>
      </c>
      <c r="G29" s="2">
        <f t="shared" si="1"/>
        <v>30</v>
      </c>
      <c r="H29" s="3">
        <f t="shared" si="2"/>
        <v>706.85834705770344</v>
      </c>
      <c r="I29" s="3">
        <f t="shared" si="3"/>
        <v>4.908738521234052</v>
      </c>
      <c r="J29" s="3">
        <f t="shared" si="4"/>
        <v>50893.800988154646</v>
      </c>
      <c r="K29" s="3">
        <f t="shared" si="5"/>
        <v>29.45243112740431</v>
      </c>
      <c r="L29" s="1">
        <v>0</v>
      </c>
    </row>
    <row r="30" spans="1:12" ht="15.75" customHeight="1" x14ac:dyDescent="0.15">
      <c r="A30" s="1" t="s">
        <v>30</v>
      </c>
      <c r="B30" s="2">
        <f>12*30</f>
        <v>360</v>
      </c>
      <c r="C30" s="2">
        <f>12*50</f>
        <v>600</v>
      </c>
      <c r="D30" s="2">
        <f>12*20</f>
        <v>240</v>
      </c>
      <c r="E30" s="2">
        <f>12*30</f>
        <v>360</v>
      </c>
      <c r="F30" s="2">
        <f t="shared" si="0"/>
        <v>480</v>
      </c>
      <c r="G30" s="2">
        <f t="shared" si="1"/>
        <v>300</v>
      </c>
      <c r="H30" s="3">
        <f t="shared" si="2"/>
        <v>70685.83470577035</v>
      </c>
      <c r="I30" s="3">
        <f t="shared" si="3"/>
        <v>490.87385212340519</v>
      </c>
      <c r="J30" s="3">
        <f t="shared" si="4"/>
        <v>33929200.658769771</v>
      </c>
      <c r="K30" s="3">
        <f t="shared" si="5"/>
        <v>19634.954084936209</v>
      </c>
      <c r="L30" s="1">
        <v>0</v>
      </c>
    </row>
    <row r="31" spans="1:12" ht="15.75" customHeight="1" x14ac:dyDescent="0.15">
      <c r="A31" s="1" t="s">
        <v>31</v>
      </c>
      <c r="B31" s="2">
        <f>12*12</f>
        <v>144</v>
      </c>
      <c r="C31" s="2">
        <f>12*15</f>
        <v>180</v>
      </c>
      <c r="D31" s="2">
        <f>12*8</f>
        <v>96</v>
      </c>
      <c r="E31" s="2">
        <f>12*12</f>
        <v>144</v>
      </c>
      <c r="F31" s="2">
        <f t="shared" si="0"/>
        <v>162</v>
      </c>
      <c r="G31" s="2">
        <f t="shared" si="1"/>
        <v>120</v>
      </c>
      <c r="H31" s="3">
        <f t="shared" si="2"/>
        <v>11309.733552923255</v>
      </c>
      <c r="I31" s="3">
        <f t="shared" si="3"/>
        <v>78.539816339744831</v>
      </c>
      <c r="J31" s="3">
        <f t="shared" si="4"/>
        <v>1832176.8355735673</v>
      </c>
      <c r="K31" s="3">
        <f t="shared" si="5"/>
        <v>1060.287520586555</v>
      </c>
      <c r="L31" s="1">
        <v>0</v>
      </c>
    </row>
    <row r="32" spans="1:12" ht="15.75" customHeight="1" x14ac:dyDescent="0.15">
      <c r="A32" s="1" t="s">
        <v>32</v>
      </c>
      <c r="B32" s="2">
        <f>12*50</f>
        <v>600</v>
      </c>
      <c r="C32" s="2">
        <f>12*60</f>
        <v>720</v>
      </c>
      <c r="D32" s="2">
        <f>12*40</f>
        <v>480</v>
      </c>
      <c r="E32" s="2">
        <f>12*70</f>
        <v>840</v>
      </c>
      <c r="F32" s="2">
        <f t="shared" si="0"/>
        <v>660</v>
      </c>
      <c r="G32" s="2">
        <f t="shared" si="1"/>
        <v>660</v>
      </c>
      <c r="H32" s="3">
        <f t="shared" si="2"/>
        <v>342119.43997592846</v>
      </c>
      <c r="I32" s="3">
        <f t="shared" si="3"/>
        <v>2375.8294442772808</v>
      </c>
      <c r="J32" s="3">
        <f t="shared" si="4"/>
        <v>225798830.38411278</v>
      </c>
      <c r="K32" s="3">
        <f t="shared" si="5"/>
        <v>130670.61943525045</v>
      </c>
      <c r="L32" s="1">
        <v>0</v>
      </c>
    </row>
    <row r="33" spans="1:12" ht="15.75" customHeight="1" x14ac:dyDescent="0.15">
      <c r="A33" s="1" t="s">
        <v>33</v>
      </c>
      <c r="B33" s="2">
        <f>12*4</f>
        <v>48</v>
      </c>
      <c r="C33" s="2">
        <f>12*10</f>
        <v>120</v>
      </c>
      <c r="D33" s="2">
        <f>12*4</f>
        <v>48</v>
      </c>
      <c r="E33" s="2">
        <f>12*10</f>
        <v>120</v>
      </c>
      <c r="F33" s="2">
        <f t="shared" si="0"/>
        <v>84</v>
      </c>
      <c r="G33" s="2">
        <f t="shared" si="1"/>
        <v>84</v>
      </c>
      <c r="H33" s="3">
        <f t="shared" si="2"/>
        <v>5541.7694409323949</v>
      </c>
      <c r="I33" s="3">
        <f t="shared" si="3"/>
        <v>38.484510006474963</v>
      </c>
      <c r="J33" s="3">
        <f t="shared" si="4"/>
        <v>465508.63303832116</v>
      </c>
      <c r="K33" s="3">
        <f t="shared" si="5"/>
        <v>269.39157004532473</v>
      </c>
      <c r="L33" s="1">
        <v>0</v>
      </c>
    </row>
    <row r="34" spans="1:12" ht="15.75" customHeight="1" x14ac:dyDescent="0.15">
      <c r="A34" s="1" t="s">
        <v>34</v>
      </c>
      <c r="B34" s="2">
        <f>12*50</f>
        <v>600</v>
      </c>
      <c r="C34" s="2">
        <f t="shared" ref="C34:D34" si="8">12*75</f>
        <v>900</v>
      </c>
      <c r="D34" s="2">
        <f t="shared" si="8"/>
        <v>900</v>
      </c>
      <c r="E34" s="2">
        <f>12*100</f>
        <v>1200</v>
      </c>
      <c r="F34" s="2">
        <f t="shared" si="0"/>
        <v>750</v>
      </c>
      <c r="G34" s="2">
        <f t="shared" si="1"/>
        <v>1050</v>
      </c>
      <c r="H34" s="3">
        <f t="shared" si="2"/>
        <v>865901.47514568677</v>
      </c>
      <c r="I34" s="3">
        <f t="shared" si="3"/>
        <v>6013.2046885117134</v>
      </c>
      <c r="J34" s="3">
        <f t="shared" si="4"/>
        <v>649426106.35926509</v>
      </c>
      <c r="K34" s="3">
        <f t="shared" si="5"/>
        <v>375825.29303198209</v>
      </c>
      <c r="L34" s="1">
        <v>0</v>
      </c>
    </row>
    <row r="35" spans="1:12" ht="15.75" customHeight="1" x14ac:dyDescent="0.15">
      <c r="A35" s="1" t="s">
        <v>35</v>
      </c>
      <c r="B35" s="1">
        <v>12</v>
      </c>
      <c r="C35" s="1">
        <v>36</v>
      </c>
      <c r="D35" s="1">
        <v>15</v>
      </c>
      <c r="E35" s="1">
        <v>24</v>
      </c>
      <c r="F35" s="2">
        <f t="shared" si="0"/>
        <v>24</v>
      </c>
      <c r="G35" s="2">
        <f t="shared" si="1"/>
        <v>19.5</v>
      </c>
      <c r="H35" s="3">
        <f t="shared" si="2"/>
        <v>298.64765163187968</v>
      </c>
      <c r="I35" s="3">
        <f t="shared" si="3"/>
        <v>2.0739420252213865</v>
      </c>
      <c r="J35" s="3">
        <f t="shared" si="4"/>
        <v>7167.5436391651128</v>
      </c>
      <c r="K35" s="3">
        <f t="shared" si="5"/>
        <v>4.1478840504427739</v>
      </c>
      <c r="L35" s="1">
        <v>0</v>
      </c>
    </row>
    <row r="36" spans="1:12" ht="15.75" customHeight="1" x14ac:dyDescent="0.15">
      <c r="A36" s="1" t="s">
        <v>36</v>
      </c>
      <c r="B36" s="2">
        <f>12*10</f>
        <v>120</v>
      </c>
      <c r="C36" s="2">
        <f>12*15</f>
        <v>180</v>
      </c>
      <c r="D36" s="1">
        <v>8</v>
      </c>
      <c r="E36" s="1">
        <v>12</v>
      </c>
      <c r="F36" s="2">
        <f t="shared" si="0"/>
        <v>150</v>
      </c>
      <c r="G36" s="2">
        <f t="shared" si="1"/>
        <v>10</v>
      </c>
      <c r="H36" s="3">
        <f t="shared" si="2"/>
        <v>78.539816339744831</v>
      </c>
      <c r="I36" s="3">
        <f t="shared" si="3"/>
        <v>0.54541539124822802</v>
      </c>
      <c r="J36" s="3">
        <f t="shared" si="4"/>
        <v>11780.972450961724</v>
      </c>
      <c r="K36" s="3">
        <f t="shared" si="5"/>
        <v>6.8176923906028497</v>
      </c>
      <c r="L36" s="1">
        <v>0</v>
      </c>
    </row>
    <row r="37" spans="1:12" ht="15.75" customHeight="1" x14ac:dyDescent="0.15">
      <c r="A37" s="1" t="s">
        <v>37</v>
      </c>
      <c r="B37" s="1">
        <v>4</v>
      </c>
      <c r="C37" s="1">
        <v>8</v>
      </c>
      <c r="D37" s="1">
        <v>6</v>
      </c>
      <c r="E37" s="1">
        <v>8</v>
      </c>
      <c r="F37" s="2">
        <f t="shared" si="0"/>
        <v>6</v>
      </c>
      <c r="G37" s="2">
        <f t="shared" si="1"/>
        <v>7</v>
      </c>
      <c r="H37" s="3">
        <f t="shared" si="2"/>
        <v>38.484510006474963</v>
      </c>
      <c r="I37" s="3">
        <f t="shared" si="3"/>
        <v>0.26725354171163168</v>
      </c>
      <c r="J37" s="3">
        <f t="shared" si="4"/>
        <v>230.90706003884978</v>
      </c>
      <c r="K37" s="3">
        <f t="shared" si="5"/>
        <v>0.13362677085581584</v>
      </c>
      <c r="L37" s="1">
        <v>0</v>
      </c>
    </row>
    <row r="38" spans="1:12" ht="15.75" customHeight="1" x14ac:dyDescent="0.15">
      <c r="A38" s="1" t="s">
        <v>38</v>
      </c>
      <c r="B38" s="1">
        <v>24</v>
      </c>
      <c r="C38" s="1">
        <v>36</v>
      </c>
      <c r="D38" s="1">
        <v>36</v>
      </c>
      <c r="E38" s="1">
        <v>48</v>
      </c>
      <c r="F38" s="2">
        <f t="shared" si="0"/>
        <v>30</v>
      </c>
      <c r="G38" s="2">
        <f t="shared" si="1"/>
        <v>42</v>
      </c>
      <c r="H38" s="3">
        <f t="shared" si="2"/>
        <v>1385.4423602330987</v>
      </c>
      <c r="I38" s="3">
        <f t="shared" si="3"/>
        <v>9.6211275016187408</v>
      </c>
      <c r="J38" s="3">
        <f t="shared" si="4"/>
        <v>41563.270806992965</v>
      </c>
      <c r="K38" s="3">
        <f t="shared" si="5"/>
        <v>24.052818754046854</v>
      </c>
      <c r="L38" s="1">
        <v>0</v>
      </c>
    </row>
    <row r="39" spans="1:12" ht="15.75" customHeight="1" x14ac:dyDescent="0.15">
      <c r="A39" s="1" t="s">
        <v>39</v>
      </c>
      <c r="B39" s="1">
        <v>8</v>
      </c>
      <c r="C39" s="1">
        <v>24</v>
      </c>
      <c r="D39" s="1">
        <v>18</v>
      </c>
      <c r="E39" s="1">
        <v>24</v>
      </c>
      <c r="F39" s="2">
        <f t="shared" si="0"/>
        <v>16</v>
      </c>
      <c r="G39" s="2">
        <f t="shared" si="1"/>
        <v>21</v>
      </c>
      <c r="H39" s="3">
        <f t="shared" si="2"/>
        <v>346.36059005827468</v>
      </c>
      <c r="I39" s="3">
        <f t="shared" si="3"/>
        <v>2.4052818754046852</v>
      </c>
      <c r="J39" s="3">
        <f t="shared" si="4"/>
        <v>5541.7694409323949</v>
      </c>
      <c r="K39" s="3">
        <f t="shared" si="5"/>
        <v>3.2070425005395804</v>
      </c>
      <c r="L39" s="1">
        <v>0</v>
      </c>
    </row>
    <row r="40" spans="1:12" ht="15.75" customHeight="1" x14ac:dyDescent="0.15">
      <c r="A40" s="1" t="s">
        <v>40</v>
      </c>
      <c r="B40" s="1">
        <v>24</v>
      </c>
      <c r="C40" s="1">
        <v>36</v>
      </c>
      <c r="D40" s="1">
        <v>12</v>
      </c>
      <c r="E40" s="1">
        <v>18</v>
      </c>
      <c r="F40" s="2">
        <f t="shared" si="0"/>
        <v>30</v>
      </c>
      <c r="G40" s="2">
        <f t="shared" si="1"/>
        <v>15</v>
      </c>
      <c r="H40" s="3">
        <f t="shared" si="2"/>
        <v>176.71458676442586</v>
      </c>
      <c r="I40" s="3">
        <f t="shared" si="3"/>
        <v>1.227184630308513</v>
      </c>
      <c r="J40" s="3">
        <f t="shared" si="4"/>
        <v>5301.4376029327759</v>
      </c>
      <c r="K40" s="3">
        <f t="shared" si="5"/>
        <v>3.0679615757712821</v>
      </c>
      <c r="L40" s="1">
        <v>0</v>
      </c>
    </row>
    <row r="41" spans="1:12" ht="15.75" customHeight="1" x14ac:dyDescent="0.15">
      <c r="A41" s="1" t="s">
        <v>41</v>
      </c>
      <c r="B41" s="1">
        <v>36</v>
      </c>
      <c r="C41" s="1">
        <v>48</v>
      </c>
      <c r="D41" s="1">
        <v>24</v>
      </c>
      <c r="E41" s="1">
        <v>36</v>
      </c>
      <c r="F41" s="2">
        <f t="shared" si="0"/>
        <v>42</v>
      </c>
      <c r="G41" s="2">
        <f t="shared" si="1"/>
        <v>30</v>
      </c>
      <c r="H41" s="3">
        <f t="shared" si="2"/>
        <v>706.85834705770344</v>
      </c>
      <c r="I41" s="3">
        <f t="shared" si="3"/>
        <v>4.908738521234052</v>
      </c>
      <c r="J41" s="3">
        <f t="shared" si="4"/>
        <v>29688.050576423546</v>
      </c>
      <c r="K41" s="3">
        <f t="shared" si="5"/>
        <v>17.180584824319183</v>
      </c>
      <c r="L41" s="1">
        <v>0</v>
      </c>
    </row>
    <row r="42" spans="1:12" ht="15.75" customHeight="1" x14ac:dyDescent="0.15">
      <c r="A42" s="1" t="s">
        <v>42</v>
      </c>
      <c r="B42" s="1">
        <v>6</v>
      </c>
      <c r="C42" s="1">
        <v>12</v>
      </c>
      <c r="D42" s="1">
        <v>6</v>
      </c>
      <c r="E42" s="1">
        <v>12</v>
      </c>
      <c r="F42" s="2">
        <f t="shared" si="0"/>
        <v>9</v>
      </c>
      <c r="G42" s="2">
        <f t="shared" si="1"/>
        <v>9</v>
      </c>
      <c r="H42" s="3">
        <f t="shared" si="2"/>
        <v>63.617251235193308</v>
      </c>
      <c r="I42" s="3">
        <f t="shared" si="3"/>
        <v>0.44178646691106466</v>
      </c>
      <c r="J42" s="3">
        <f t="shared" si="4"/>
        <v>572.55526111673976</v>
      </c>
      <c r="K42" s="3">
        <f t="shared" si="5"/>
        <v>0.33133985018329848</v>
      </c>
      <c r="L42" s="1">
        <v>0</v>
      </c>
    </row>
    <row r="43" spans="1:12" ht="15.75" customHeight="1" x14ac:dyDescent="0.15">
      <c r="A43" s="1" t="s">
        <v>43</v>
      </c>
      <c r="B43" s="1">
        <v>30</v>
      </c>
      <c r="C43" s="1">
        <v>48</v>
      </c>
      <c r="D43" s="1">
        <v>16</v>
      </c>
      <c r="E43" s="1">
        <v>25</v>
      </c>
      <c r="F43" s="2">
        <f t="shared" si="0"/>
        <v>39</v>
      </c>
      <c r="G43" s="2">
        <f t="shared" si="1"/>
        <v>20.5</v>
      </c>
      <c r="H43" s="3">
        <f t="shared" si="2"/>
        <v>330.06357816777762</v>
      </c>
      <c r="I43" s="3">
        <f t="shared" si="3"/>
        <v>2.2921081817206779</v>
      </c>
      <c r="J43" s="3">
        <f t="shared" si="4"/>
        <v>12872.479548543328</v>
      </c>
      <c r="K43" s="3">
        <f t="shared" si="5"/>
        <v>7.4493515905922036</v>
      </c>
      <c r="L43" s="1">
        <v>0</v>
      </c>
    </row>
    <row r="44" spans="1:12" ht="15.75" customHeight="1" x14ac:dyDescent="0.15">
      <c r="A44" s="1" t="s">
        <v>44</v>
      </c>
      <c r="B44" s="2">
        <f>12*1</f>
        <v>12</v>
      </c>
      <c r="C44" s="2">
        <f>12*2</f>
        <v>24</v>
      </c>
      <c r="D44" s="2">
        <f>12*1</f>
        <v>12</v>
      </c>
      <c r="E44" s="2">
        <f>12*2</f>
        <v>24</v>
      </c>
      <c r="F44" s="2">
        <f t="shared" si="0"/>
        <v>18</v>
      </c>
      <c r="G44" s="2">
        <f t="shared" si="1"/>
        <v>18</v>
      </c>
      <c r="H44" s="3">
        <f t="shared" si="2"/>
        <v>254.46900494077323</v>
      </c>
      <c r="I44" s="3">
        <f t="shared" si="3"/>
        <v>1.7671458676442586</v>
      </c>
      <c r="J44" s="3">
        <f t="shared" si="4"/>
        <v>4580.4420889339181</v>
      </c>
      <c r="K44" s="3">
        <f t="shared" si="5"/>
        <v>2.6507188014663878</v>
      </c>
      <c r="L44" s="1">
        <v>0</v>
      </c>
    </row>
    <row r="45" spans="1:12" ht="15.75" customHeight="1" x14ac:dyDescent="0.15">
      <c r="A45" s="1" t="s">
        <v>45</v>
      </c>
      <c r="B45" s="1">
        <v>18</v>
      </c>
      <c r="C45" s="1">
        <v>30</v>
      </c>
      <c r="D45" s="1">
        <v>12</v>
      </c>
      <c r="E45" s="1">
        <v>18</v>
      </c>
      <c r="F45" s="2">
        <f t="shared" si="0"/>
        <v>24</v>
      </c>
      <c r="G45" s="2">
        <f t="shared" si="1"/>
        <v>15</v>
      </c>
      <c r="H45" s="3">
        <f t="shared" si="2"/>
        <v>176.71458676442586</v>
      </c>
      <c r="I45" s="3">
        <f t="shared" si="3"/>
        <v>1.227184630308513</v>
      </c>
      <c r="J45" s="3">
        <f t="shared" si="4"/>
        <v>4241.1500823462211</v>
      </c>
      <c r="K45" s="3">
        <f t="shared" si="5"/>
        <v>2.454369260617026</v>
      </c>
      <c r="L45" s="1">
        <v>0</v>
      </c>
    </row>
    <row r="46" spans="1:12" ht="15.75" customHeight="1" x14ac:dyDescent="0.15">
      <c r="A46" s="1" t="s">
        <v>46</v>
      </c>
      <c r="B46" s="2">
        <f>12*30</f>
        <v>360</v>
      </c>
      <c r="C46" s="2">
        <f>12*50</f>
        <v>600</v>
      </c>
      <c r="D46" s="2">
        <f>12*30</f>
        <v>360</v>
      </c>
      <c r="E46" s="2">
        <f>12*50</f>
        <v>600</v>
      </c>
      <c r="F46" s="2">
        <f t="shared" si="0"/>
        <v>480</v>
      </c>
      <c r="G46" s="2">
        <f t="shared" si="1"/>
        <v>480</v>
      </c>
      <c r="H46" s="3">
        <f t="shared" si="2"/>
        <v>180955.73684677208</v>
      </c>
      <c r="I46" s="3">
        <f t="shared" si="3"/>
        <v>1256.6370614359173</v>
      </c>
      <c r="J46" s="3">
        <f t="shared" si="4"/>
        <v>86858753.686450601</v>
      </c>
      <c r="K46" s="3">
        <f t="shared" si="5"/>
        <v>50265.482457436687</v>
      </c>
      <c r="L46" s="1">
        <v>0</v>
      </c>
    </row>
    <row r="47" spans="1:12" ht="13" x14ac:dyDescent="0.15">
      <c r="A47" s="1" t="s">
        <v>47</v>
      </c>
      <c r="B47" s="1">
        <v>12</v>
      </c>
      <c r="C47" s="1">
        <v>24</v>
      </c>
      <c r="D47" s="1">
        <v>24</v>
      </c>
      <c r="E47" s="1">
        <v>36</v>
      </c>
      <c r="F47" s="2">
        <f t="shared" si="0"/>
        <v>18</v>
      </c>
      <c r="G47" s="2">
        <f t="shared" si="1"/>
        <v>30</v>
      </c>
      <c r="H47" s="3">
        <f t="shared" si="2"/>
        <v>706.85834705770344</v>
      </c>
      <c r="I47" s="3">
        <f t="shared" si="3"/>
        <v>4.908738521234052</v>
      </c>
      <c r="J47" s="3">
        <f t="shared" si="4"/>
        <v>12723.450247038661</v>
      </c>
      <c r="K47" s="3">
        <f t="shared" si="5"/>
        <v>7.3631077818510775</v>
      </c>
      <c r="L47" s="1">
        <v>0</v>
      </c>
    </row>
    <row r="48" spans="1:12" ht="13" x14ac:dyDescent="0.15">
      <c r="A48" s="1" t="s">
        <v>48</v>
      </c>
      <c r="B48" s="2">
        <f>12*70</f>
        <v>840</v>
      </c>
      <c r="C48" s="2">
        <f>12*80</f>
        <v>960</v>
      </c>
      <c r="D48" s="2">
        <f>12*70</f>
        <v>840</v>
      </c>
      <c r="E48" s="2">
        <f>12*80</f>
        <v>960</v>
      </c>
      <c r="F48" s="2">
        <f t="shared" si="0"/>
        <v>900</v>
      </c>
      <c r="G48" s="2">
        <f t="shared" si="1"/>
        <v>900</v>
      </c>
      <c r="H48" s="3">
        <f t="shared" si="2"/>
        <v>636172.51235193305</v>
      </c>
      <c r="I48" s="3">
        <f t="shared" si="3"/>
        <v>4417.864669110646</v>
      </c>
      <c r="J48" s="3">
        <f t="shared" si="4"/>
        <v>572555261.11673975</v>
      </c>
      <c r="K48" s="3">
        <f t="shared" si="5"/>
        <v>331339.85018329846</v>
      </c>
      <c r="L48" s="1">
        <v>0</v>
      </c>
    </row>
    <row r="49" spans="1:12" ht="13" x14ac:dyDescent="0.15">
      <c r="A49" s="1" t="s">
        <v>49</v>
      </c>
      <c r="B49" s="2">
        <f>12*2</f>
        <v>24</v>
      </c>
      <c r="C49" s="2">
        <f>12*3</f>
        <v>36</v>
      </c>
      <c r="D49" s="2">
        <f>12*2</f>
        <v>24</v>
      </c>
      <c r="E49" s="2">
        <f>12*3</f>
        <v>36</v>
      </c>
      <c r="F49" s="2">
        <f t="shared" si="0"/>
        <v>30</v>
      </c>
      <c r="G49" s="2">
        <f t="shared" si="1"/>
        <v>30</v>
      </c>
      <c r="H49" s="3">
        <f t="shared" si="2"/>
        <v>706.85834705770344</v>
      </c>
      <c r="I49" s="3">
        <f t="shared" si="3"/>
        <v>4.908738521234052</v>
      </c>
      <c r="J49" s="3">
        <f t="shared" si="4"/>
        <v>21205.750411731104</v>
      </c>
      <c r="K49" s="3">
        <f t="shared" si="5"/>
        <v>12.271846303085129</v>
      </c>
      <c r="L49" s="1">
        <v>0</v>
      </c>
    </row>
    <row r="50" spans="1:12" ht="13" x14ac:dyDescent="0.15">
      <c r="A50" s="1" t="s">
        <v>50</v>
      </c>
      <c r="B50" s="1">
        <v>24</v>
      </c>
      <c r="C50" s="1">
        <v>30</v>
      </c>
      <c r="D50" s="1">
        <v>18</v>
      </c>
      <c r="E50" s="1">
        <v>24</v>
      </c>
      <c r="F50" s="2">
        <f t="shared" si="0"/>
        <v>27</v>
      </c>
      <c r="G50" s="2">
        <f t="shared" si="1"/>
        <v>21</v>
      </c>
      <c r="H50" s="3">
        <f t="shared" si="2"/>
        <v>346.36059005827468</v>
      </c>
      <c r="I50" s="3">
        <f t="shared" si="3"/>
        <v>2.4052818754046852</v>
      </c>
      <c r="J50" s="3">
        <f t="shared" si="4"/>
        <v>9351.7359315734157</v>
      </c>
      <c r="K50" s="3">
        <f t="shared" si="5"/>
        <v>5.4118842196605419</v>
      </c>
      <c r="L50" s="1">
        <v>0</v>
      </c>
    </row>
    <row r="51" spans="1:12" ht="13" x14ac:dyDescent="0.15">
      <c r="A51" s="1" t="s">
        <v>51</v>
      </c>
      <c r="B51" s="1">
        <v>12</v>
      </c>
      <c r="C51" s="1">
        <v>24</v>
      </c>
      <c r="D51" s="1">
        <v>16</v>
      </c>
      <c r="E51" s="1">
        <v>24</v>
      </c>
      <c r="F51" s="2">
        <f t="shared" si="0"/>
        <v>18</v>
      </c>
      <c r="G51" s="2">
        <f t="shared" si="1"/>
        <v>20</v>
      </c>
      <c r="H51" s="3">
        <f t="shared" si="2"/>
        <v>314.15926535897933</v>
      </c>
      <c r="I51" s="3">
        <f t="shared" si="3"/>
        <v>2.1816615649929121</v>
      </c>
      <c r="J51" s="3">
        <f t="shared" si="4"/>
        <v>5654.8667764616275</v>
      </c>
      <c r="K51" s="3">
        <f t="shared" si="5"/>
        <v>3.2724923474893677</v>
      </c>
      <c r="L51" s="1">
        <v>0</v>
      </c>
    </row>
    <row r="52" spans="1:12" ht="13" x14ac:dyDescent="0.15">
      <c r="A52" s="1" t="s">
        <v>52</v>
      </c>
      <c r="B52" s="1">
        <v>18</v>
      </c>
      <c r="C52" s="1">
        <v>24</v>
      </c>
      <c r="D52" s="1">
        <v>8</v>
      </c>
      <c r="E52" s="1">
        <v>24</v>
      </c>
      <c r="F52" s="2">
        <f t="shared" si="0"/>
        <v>21</v>
      </c>
      <c r="G52" s="2">
        <f t="shared" si="1"/>
        <v>16</v>
      </c>
      <c r="H52" s="3">
        <f t="shared" si="2"/>
        <v>201.06192982974676</v>
      </c>
      <c r="I52" s="3">
        <f t="shared" si="3"/>
        <v>1.3962634015954636</v>
      </c>
      <c r="J52" s="3">
        <f t="shared" si="4"/>
        <v>4222.3005264246822</v>
      </c>
      <c r="K52" s="3">
        <f t="shared" si="5"/>
        <v>2.4434609527920617</v>
      </c>
      <c r="L52" s="1">
        <v>0</v>
      </c>
    </row>
    <row r="53" spans="1:12" ht="13" x14ac:dyDescent="0.15">
      <c r="A53" s="1" t="s">
        <v>53</v>
      </c>
      <c r="B53" s="1">
        <v>12</v>
      </c>
      <c r="C53" s="1">
        <v>36</v>
      </c>
      <c r="D53" s="1">
        <v>6</v>
      </c>
      <c r="E53" s="1">
        <v>18</v>
      </c>
      <c r="F53" s="2">
        <f t="shared" si="0"/>
        <v>24</v>
      </c>
      <c r="G53" s="2">
        <f t="shared" si="1"/>
        <v>12</v>
      </c>
      <c r="H53" s="3">
        <f t="shared" si="2"/>
        <v>113.09733552923255</v>
      </c>
      <c r="I53" s="3">
        <f t="shared" si="3"/>
        <v>0.78539816339744828</v>
      </c>
      <c r="J53" s="3">
        <f t="shared" si="4"/>
        <v>2714.3360527015811</v>
      </c>
      <c r="K53" s="3">
        <f t="shared" si="5"/>
        <v>1.5707963267948966</v>
      </c>
      <c r="L53" s="1">
        <v>0</v>
      </c>
    </row>
    <row r="54" spans="1:12" ht="13" x14ac:dyDescent="0.15">
      <c r="A54" s="1" t="s">
        <v>54</v>
      </c>
      <c r="B54" s="2">
        <f>12*6</f>
        <v>72</v>
      </c>
      <c r="C54" s="2">
        <f>12*10</f>
        <v>120</v>
      </c>
      <c r="D54" s="2">
        <f>12*6</f>
        <v>72</v>
      </c>
      <c r="E54" s="2">
        <f>12*10</f>
        <v>120</v>
      </c>
      <c r="F54" s="2">
        <f t="shared" si="0"/>
        <v>96</v>
      </c>
      <c r="G54" s="2">
        <f t="shared" si="1"/>
        <v>96</v>
      </c>
      <c r="H54" s="3">
        <f t="shared" si="2"/>
        <v>7238.2294738708833</v>
      </c>
      <c r="I54" s="3">
        <f t="shared" si="3"/>
        <v>50.26548245743669</v>
      </c>
      <c r="J54" s="3">
        <f t="shared" si="4"/>
        <v>694870.02949160477</v>
      </c>
      <c r="K54" s="3">
        <f t="shared" si="5"/>
        <v>402.12385965949352</v>
      </c>
      <c r="L54" s="1">
        <v>0</v>
      </c>
    </row>
    <row r="55" spans="1:12" ht="13" x14ac:dyDescent="0.15">
      <c r="A55" s="1" t="s">
        <v>55</v>
      </c>
      <c r="B55" s="1">
        <v>6</v>
      </c>
      <c r="C55" s="1">
        <v>12</v>
      </c>
      <c r="D55" s="1">
        <v>6</v>
      </c>
      <c r="E55" s="1">
        <v>12</v>
      </c>
      <c r="F55" s="2">
        <f t="shared" si="0"/>
        <v>9</v>
      </c>
      <c r="G55" s="2">
        <f t="shared" si="1"/>
        <v>9</v>
      </c>
      <c r="H55" s="3">
        <f t="shared" si="2"/>
        <v>63.617251235193308</v>
      </c>
      <c r="I55" s="3">
        <f t="shared" si="3"/>
        <v>0.44178646691106466</v>
      </c>
      <c r="J55" s="3">
        <f t="shared" si="4"/>
        <v>572.55526111673976</v>
      </c>
      <c r="K55" s="3">
        <f t="shared" si="5"/>
        <v>0.33133985018329848</v>
      </c>
      <c r="L55" s="1">
        <v>0</v>
      </c>
    </row>
    <row r="56" spans="1:12" ht="13" x14ac:dyDescent="0.15">
      <c r="A56" s="1" t="s">
        <v>56</v>
      </c>
      <c r="B56" s="2">
        <f>12*3</f>
        <v>36</v>
      </c>
      <c r="C56" s="2">
        <f>12*5</f>
        <v>60</v>
      </c>
      <c r="D56" s="2">
        <f>12*2</f>
        <v>24</v>
      </c>
      <c r="E56" s="2">
        <f>12*3</f>
        <v>36</v>
      </c>
      <c r="F56" s="2">
        <f t="shared" si="0"/>
        <v>48</v>
      </c>
      <c r="G56" s="2">
        <f t="shared" si="1"/>
        <v>30</v>
      </c>
      <c r="H56" s="3">
        <f t="shared" si="2"/>
        <v>706.85834705770344</v>
      </c>
      <c r="I56" s="3">
        <f t="shared" si="3"/>
        <v>4.908738521234052</v>
      </c>
      <c r="J56" s="3">
        <f t="shared" si="4"/>
        <v>33929.200658769769</v>
      </c>
      <c r="K56" s="3">
        <f t="shared" si="5"/>
        <v>19.634954084936208</v>
      </c>
      <c r="L56" s="1">
        <v>0</v>
      </c>
    </row>
    <row r="57" spans="1:12" ht="13" x14ac:dyDescent="0.15">
      <c r="A57" s="1" t="s">
        <v>57</v>
      </c>
      <c r="B57" s="1">
        <v>24</v>
      </c>
      <c r="C57" s="1">
        <v>48</v>
      </c>
      <c r="D57" s="1">
        <v>12</v>
      </c>
      <c r="E57" s="1">
        <v>18</v>
      </c>
      <c r="F57" s="2">
        <f t="shared" si="0"/>
        <v>36</v>
      </c>
      <c r="G57" s="2">
        <f t="shared" si="1"/>
        <v>15</v>
      </c>
      <c r="H57" s="3">
        <f t="shared" si="2"/>
        <v>176.71458676442586</v>
      </c>
      <c r="I57" s="3">
        <f t="shared" si="3"/>
        <v>1.227184630308513</v>
      </c>
      <c r="J57" s="3">
        <f t="shared" si="4"/>
        <v>6361.7251235193307</v>
      </c>
      <c r="K57" s="3">
        <f t="shared" si="5"/>
        <v>3.6815538909255388</v>
      </c>
      <c r="L57" s="1">
        <v>0</v>
      </c>
    </row>
    <row r="58" spans="1:12" ht="13" x14ac:dyDescent="0.15">
      <c r="A58" s="1" t="s">
        <v>58</v>
      </c>
      <c r="B58" s="1">
        <v>2</v>
      </c>
      <c r="C58" s="1">
        <v>4</v>
      </c>
      <c r="D58" s="1">
        <v>8</v>
      </c>
      <c r="E58" s="1">
        <v>12</v>
      </c>
      <c r="F58" s="2">
        <f t="shared" si="0"/>
        <v>3</v>
      </c>
      <c r="G58" s="2">
        <f t="shared" si="1"/>
        <v>10</v>
      </c>
      <c r="H58" s="3">
        <f t="shared" si="2"/>
        <v>78.539816339744831</v>
      </c>
      <c r="I58" s="3">
        <f t="shared" si="3"/>
        <v>0.54541539124822802</v>
      </c>
      <c r="J58" s="3">
        <f t="shared" si="4"/>
        <v>235.61944901923448</v>
      </c>
      <c r="K58" s="3">
        <f t="shared" si="5"/>
        <v>0.13635384781205698</v>
      </c>
      <c r="L58" s="1">
        <v>0</v>
      </c>
    </row>
    <row r="59" spans="1:12" ht="13" x14ac:dyDescent="0.15">
      <c r="A59" s="1" t="s">
        <v>59</v>
      </c>
      <c r="B59" s="1">
        <v>16</v>
      </c>
      <c r="C59" s="1">
        <v>16</v>
      </c>
      <c r="D59" s="1">
        <v>18</v>
      </c>
      <c r="E59" s="1">
        <v>18</v>
      </c>
      <c r="F59" s="2">
        <f t="shared" si="0"/>
        <v>16</v>
      </c>
      <c r="G59" s="2">
        <f t="shared" si="1"/>
        <v>18</v>
      </c>
      <c r="H59" s="3">
        <f t="shared" si="2"/>
        <v>254.46900494077323</v>
      </c>
      <c r="I59" s="3">
        <f t="shared" si="3"/>
        <v>1.7671458676442586</v>
      </c>
      <c r="J59" s="3">
        <f t="shared" si="4"/>
        <v>4071.5040790523717</v>
      </c>
      <c r="K59" s="3">
        <f t="shared" si="5"/>
        <v>2.3561944901923448</v>
      </c>
      <c r="L59" s="1">
        <v>0</v>
      </c>
    </row>
    <row r="60" spans="1:12" ht="13" x14ac:dyDescent="0.15">
      <c r="A60" s="1" t="s">
        <v>60</v>
      </c>
      <c r="B60" s="1">
        <v>6</v>
      </c>
      <c r="C60" s="1">
        <v>12</v>
      </c>
      <c r="D60" s="1">
        <v>6</v>
      </c>
      <c r="E60" s="1">
        <v>12</v>
      </c>
      <c r="F60" s="2">
        <f t="shared" si="0"/>
        <v>9</v>
      </c>
      <c r="G60" s="2">
        <f t="shared" si="1"/>
        <v>9</v>
      </c>
      <c r="H60" s="3">
        <f t="shared" si="2"/>
        <v>63.617251235193308</v>
      </c>
      <c r="I60" s="3">
        <f t="shared" si="3"/>
        <v>0.44178646691106466</v>
      </c>
      <c r="J60" s="3">
        <f t="shared" si="4"/>
        <v>572.55526111673976</v>
      </c>
      <c r="K60" s="3">
        <f t="shared" si="5"/>
        <v>0.33133985018329848</v>
      </c>
      <c r="L60" s="1">
        <v>0</v>
      </c>
    </row>
    <row r="61" spans="1:12" ht="13" x14ac:dyDescent="0.15">
      <c r="A61" s="1" t="s">
        <v>61</v>
      </c>
      <c r="B61" s="2">
        <f>12*40</f>
        <v>480</v>
      </c>
      <c r="C61" s="2">
        <f>12*70</f>
        <v>840</v>
      </c>
      <c r="D61" s="2">
        <f>12*45</f>
        <v>540</v>
      </c>
      <c r="E61" s="2">
        <f>12*75</f>
        <v>900</v>
      </c>
      <c r="F61" s="2">
        <f t="shared" si="0"/>
        <v>660</v>
      </c>
      <c r="G61" s="2">
        <f t="shared" si="1"/>
        <v>720</v>
      </c>
      <c r="H61" s="3">
        <f t="shared" si="2"/>
        <v>407150.40790523717</v>
      </c>
      <c r="I61" s="3">
        <f t="shared" si="3"/>
        <v>2827.4333882308138</v>
      </c>
      <c r="J61" s="3">
        <f t="shared" si="4"/>
        <v>268719269.21745652</v>
      </c>
      <c r="K61" s="3">
        <f t="shared" si="5"/>
        <v>155508.83635269475</v>
      </c>
      <c r="L61" s="1">
        <v>0</v>
      </c>
    </row>
    <row r="62" spans="1:12" ht="13" x14ac:dyDescent="0.15">
      <c r="A62" s="1" t="s">
        <v>62</v>
      </c>
      <c r="B62" s="2">
        <f>12*20</f>
        <v>240</v>
      </c>
      <c r="C62" s="2">
        <f>12*30</f>
        <v>360</v>
      </c>
      <c r="D62" s="2">
        <f>12*18</f>
        <v>216</v>
      </c>
      <c r="E62" s="2">
        <f>12*25</f>
        <v>300</v>
      </c>
      <c r="F62" s="2">
        <f t="shared" si="0"/>
        <v>300</v>
      </c>
      <c r="G62" s="2">
        <f t="shared" si="1"/>
        <v>258</v>
      </c>
      <c r="H62" s="3">
        <f t="shared" si="2"/>
        <v>52279.243348387747</v>
      </c>
      <c r="I62" s="3">
        <f t="shared" si="3"/>
        <v>363.05030103047045</v>
      </c>
      <c r="J62" s="3">
        <f t="shared" si="4"/>
        <v>15683773.004516324</v>
      </c>
      <c r="K62" s="3">
        <f t="shared" si="5"/>
        <v>9076.2575257617609</v>
      </c>
      <c r="L62" s="1">
        <v>0</v>
      </c>
    </row>
    <row r="63" spans="1:12" ht="13" x14ac:dyDescent="0.15">
      <c r="A63" s="1" t="s">
        <v>63</v>
      </c>
      <c r="B63" s="1">
        <v>12</v>
      </c>
      <c r="C63" s="1">
        <v>20</v>
      </c>
      <c r="D63" s="1">
        <v>18</v>
      </c>
      <c r="E63" s="1">
        <v>24</v>
      </c>
      <c r="F63" s="2">
        <f t="shared" si="0"/>
        <v>16</v>
      </c>
      <c r="G63" s="2">
        <f t="shared" si="1"/>
        <v>21</v>
      </c>
      <c r="H63" s="3">
        <f t="shared" si="2"/>
        <v>346.36059005827468</v>
      </c>
      <c r="I63" s="3">
        <f t="shared" si="3"/>
        <v>2.4052818754046852</v>
      </c>
      <c r="J63" s="3">
        <f t="shared" si="4"/>
        <v>5541.7694409323949</v>
      </c>
      <c r="K63" s="3">
        <f t="shared" si="5"/>
        <v>3.2070425005395804</v>
      </c>
      <c r="L63" s="1">
        <v>0</v>
      </c>
    </row>
    <row r="64" spans="1:12" ht="13" x14ac:dyDescent="0.15">
      <c r="A64" s="1" t="s">
        <v>64</v>
      </c>
      <c r="B64" s="2">
        <f>12*2</f>
        <v>24</v>
      </c>
      <c r="C64" s="2">
        <f>12*3</f>
        <v>36</v>
      </c>
      <c r="D64" s="2">
        <f>12*2</f>
        <v>24</v>
      </c>
      <c r="E64" s="2">
        <f>12*3</f>
        <v>36</v>
      </c>
      <c r="F64" s="2">
        <f t="shared" si="0"/>
        <v>30</v>
      </c>
      <c r="G64" s="2">
        <f t="shared" si="1"/>
        <v>30</v>
      </c>
      <c r="H64" s="3">
        <f t="shared" si="2"/>
        <v>706.85834705770344</v>
      </c>
      <c r="I64" s="3">
        <f t="shared" si="3"/>
        <v>4.908738521234052</v>
      </c>
      <c r="J64" s="3">
        <f t="shared" si="4"/>
        <v>21205.750411731104</v>
      </c>
      <c r="K64" s="3">
        <f t="shared" si="5"/>
        <v>12.271846303085129</v>
      </c>
      <c r="L64" s="1">
        <v>0</v>
      </c>
    </row>
    <row r="65" spans="1:12" ht="13" x14ac:dyDescent="0.15">
      <c r="A65" s="1" t="s">
        <v>65</v>
      </c>
      <c r="B65" s="1">
        <v>18</v>
      </c>
      <c r="C65" s="1">
        <v>24</v>
      </c>
      <c r="D65" s="1">
        <v>18</v>
      </c>
      <c r="E65" s="1">
        <v>24</v>
      </c>
      <c r="F65" s="2">
        <f t="shared" si="0"/>
        <v>21</v>
      </c>
      <c r="G65" s="2">
        <f t="shared" si="1"/>
        <v>21</v>
      </c>
      <c r="H65" s="3">
        <f t="shared" si="2"/>
        <v>346.36059005827468</v>
      </c>
      <c r="I65" s="3">
        <f t="shared" si="3"/>
        <v>2.4052818754046852</v>
      </c>
      <c r="J65" s="3">
        <f t="shared" si="4"/>
        <v>7273.5723912237681</v>
      </c>
      <c r="K65" s="3">
        <f t="shared" si="5"/>
        <v>4.2092432819581989</v>
      </c>
      <c r="L65" s="1">
        <v>0</v>
      </c>
    </row>
    <row r="66" spans="1:12" ht="13" x14ac:dyDescent="0.15">
      <c r="A66" s="1" t="s">
        <v>66</v>
      </c>
      <c r="B66" s="2">
        <f>12*20</f>
        <v>240</v>
      </c>
      <c r="C66" s="2">
        <f>12*30</f>
        <v>360</v>
      </c>
      <c r="D66" s="2">
        <f>12*20</f>
        <v>240</v>
      </c>
      <c r="E66" s="2">
        <f>12*35</f>
        <v>420</v>
      </c>
      <c r="F66" s="2">
        <f t="shared" si="0"/>
        <v>300</v>
      </c>
      <c r="G66" s="2">
        <f t="shared" si="1"/>
        <v>330</v>
      </c>
      <c r="H66" s="3">
        <f t="shared" si="2"/>
        <v>85529.859993982114</v>
      </c>
      <c r="I66" s="3">
        <f t="shared" si="3"/>
        <v>593.9573610693202</v>
      </c>
      <c r="J66" s="3">
        <f t="shared" si="4"/>
        <v>25658957.998194635</v>
      </c>
      <c r="K66" s="3">
        <f t="shared" si="5"/>
        <v>14848.934026733006</v>
      </c>
      <c r="L66" s="1">
        <v>0</v>
      </c>
    </row>
    <row r="67" spans="1:12" ht="13" x14ac:dyDescent="0.15">
      <c r="A67" s="1" t="s">
        <v>67</v>
      </c>
      <c r="B67" s="1">
        <v>24</v>
      </c>
      <c r="C67" s="1">
        <v>24</v>
      </c>
      <c r="D67" s="1">
        <v>12</v>
      </c>
      <c r="E67" s="1">
        <v>12</v>
      </c>
      <c r="F67" s="2">
        <f t="shared" si="0"/>
        <v>24</v>
      </c>
      <c r="G67" s="2">
        <f t="shared" si="1"/>
        <v>12</v>
      </c>
      <c r="H67" s="3">
        <f t="shared" si="2"/>
        <v>113.09733552923255</v>
      </c>
      <c r="I67" s="3">
        <f t="shared" si="3"/>
        <v>0.78539816339744828</v>
      </c>
      <c r="J67" s="3">
        <f t="shared" si="4"/>
        <v>2714.3360527015811</v>
      </c>
      <c r="K67" s="3">
        <f t="shared" si="5"/>
        <v>1.5707963267948966</v>
      </c>
      <c r="L67" s="1">
        <v>0</v>
      </c>
    </row>
    <row r="68" spans="1:12" ht="13" x14ac:dyDescent="0.15">
      <c r="A68" s="1" t="s">
        <v>68</v>
      </c>
      <c r="B68" s="1">
        <v>3</v>
      </c>
      <c r="C68" s="1">
        <v>9</v>
      </c>
      <c r="D68" s="1">
        <v>6</v>
      </c>
      <c r="E68" s="1">
        <v>9</v>
      </c>
      <c r="F68" s="2">
        <f t="shared" si="0"/>
        <v>6</v>
      </c>
      <c r="G68" s="2">
        <f t="shared" si="1"/>
        <v>7.5</v>
      </c>
      <c r="H68" s="3">
        <f t="shared" si="2"/>
        <v>44.178646691106465</v>
      </c>
      <c r="I68" s="3">
        <f t="shared" si="3"/>
        <v>0.30679615757712825</v>
      </c>
      <c r="J68" s="3">
        <f t="shared" si="4"/>
        <v>265.07188014663882</v>
      </c>
      <c r="K68" s="3">
        <f t="shared" si="5"/>
        <v>0.15339807878856412</v>
      </c>
      <c r="L68" s="1">
        <v>0</v>
      </c>
    </row>
    <row r="69" spans="1:12" ht="13" x14ac:dyDescent="0.15">
      <c r="A69" s="1" t="s">
        <v>69</v>
      </c>
      <c r="B69" s="1">
        <v>36</v>
      </c>
      <c r="C69" s="1">
        <v>60</v>
      </c>
      <c r="D69" s="1">
        <v>24</v>
      </c>
      <c r="E69" s="1">
        <v>36</v>
      </c>
      <c r="F69" s="2">
        <f t="shared" si="0"/>
        <v>48</v>
      </c>
      <c r="G69" s="2">
        <f t="shared" si="1"/>
        <v>30</v>
      </c>
      <c r="H69" s="3">
        <f t="shared" si="2"/>
        <v>706.85834705770344</v>
      </c>
      <c r="I69" s="3">
        <f t="shared" si="3"/>
        <v>4.908738521234052</v>
      </c>
      <c r="J69" s="3">
        <f t="shared" si="4"/>
        <v>33929.200658769769</v>
      </c>
      <c r="K69" s="3">
        <f t="shared" si="5"/>
        <v>19.634954084936208</v>
      </c>
      <c r="L69" s="1">
        <v>0</v>
      </c>
    </row>
    <row r="70" spans="1:12" ht="13" x14ac:dyDescent="0.15">
      <c r="A70" s="1" t="s">
        <v>70</v>
      </c>
      <c r="B70" s="1">
        <v>48</v>
      </c>
      <c r="C70" s="1">
        <v>84</v>
      </c>
      <c r="D70" s="1">
        <v>12</v>
      </c>
      <c r="E70" s="1">
        <v>36</v>
      </c>
      <c r="F70" s="2">
        <f t="shared" si="0"/>
        <v>66</v>
      </c>
      <c r="G70" s="2">
        <f t="shared" si="1"/>
        <v>24</v>
      </c>
      <c r="H70" s="3">
        <f t="shared" si="2"/>
        <v>452.38934211693021</v>
      </c>
      <c r="I70" s="3">
        <f t="shared" si="3"/>
        <v>3.1415926535897931</v>
      </c>
      <c r="J70" s="3">
        <f t="shared" si="4"/>
        <v>29857.696579717394</v>
      </c>
      <c r="K70" s="3">
        <f t="shared" si="5"/>
        <v>17.278759594743864</v>
      </c>
      <c r="L70" s="1">
        <v>0</v>
      </c>
    </row>
    <row r="71" spans="1:12" ht="13" x14ac:dyDescent="0.15">
      <c r="A71" s="1" t="s">
        <v>71</v>
      </c>
      <c r="B71" s="1">
        <v>24</v>
      </c>
      <c r="C71" s="1">
        <v>24</v>
      </c>
      <c r="D71" s="1">
        <v>12</v>
      </c>
      <c r="E71" s="1">
        <v>12</v>
      </c>
      <c r="F71" s="2">
        <f t="shared" si="0"/>
        <v>24</v>
      </c>
      <c r="G71" s="2">
        <f t="shared" si="1"/>
        <v>12</v>
      </c>
      <c r="H71" s="3">
        <f t="shared" si="2"/>
        <v>113.09733552923255</v>
      </c>
      <c r="I71" s="3">
        <f t="shared" si="3"/>
        <v>0.78539816339744828</v>
      </c>
      <c r="J71" s="3">
        <f t="shared" si="4"/>
        <v>2714.3360527015811</v>
      </c>
      <c r="K71" s="3">
        <f t="shared" si="5"/>
        <v>1.5707963267948966</v>
      </c>
      <c r="L71" s="1">
        <v>0</v>
      </c>
    </row>
    <row r="72" spans="1:12" ht="13" x14ac:dyDescent="0.15">
      <c r="A72" s="1" t="s">
        <v>72</v>
      </c>
      <c r="B72" s="2">
        <f>12*10</f>
        <v>120</v>
      </c>
      <c r="C72" s="2">
        <f>12*15</f>
        <v>180</v>
      </c>
      <c r="D72" s="2">
        <f>12*4</f>
        <v>48</v>
      </c>
      <c r="E72" s="2">
        <f>12*6</f>
        <v>72</v>
      </c>
      <c r="F72" s="2">
        <f t="shared" si="0"/>
        <v>150</v>
      </c>
      <c r="G72" s="2">
        <f t="shared" si="1"/>
        <v>60</v>
      </c>
      <c r="H72" s="3">
        <f t="shared" si="2"/>
        <v>2827.4333882308138</v>
      </c>
      <c r="I72" s="3">
        <f t="shared" si="3"/>
        <v>19.634954084936208</v>
      </c>
      <c r="J72" s="3">
        <f t="shared" si="4"/>
        <v>424115.00823462207</v>
      </c>
      <c r="K72" s="3">
        <f t="shared" si="5"/>
        <v>245.43692606170259</v>
      </c>
      <c r="L72" s="1">
        <v>0</v>
      </c>
    </row>
    <row r="73" spans="1:12" ht="13" x14ac:dyDescent="0.15">
      <c r="A73" s="1" t="s">
        <v>73</v>
      </c>
      <c r="B73" s="2">
        <f>12*6</f>
        <v>72</v>
      </c>
      <c r="C73" s="2">
        <f>12*12</f>
        <v>144</v>
      </c>
      <c r="D73" s="2">
        <f>12*8</f>
        <v>96</v>
      </c>
      <c r="E73" s="2">
        <f>12*15</f>
        <v>180</v>
      </c>
      <c r="F73" s="2">
        <f t="shared" si="0"/>
        <v>108</v>
      </c>
      <c r="G73" s="2">
        <f t="shared" si="1"/>
        <v>138</v>
      </c>
      <c r="H73" s="3">
        <f t="shared" si="2"/>
        <v>14957.122623741005</v>
      </c>
      <c r="I73" s="3">
        <f t="shared" si="3"/>
        <v>103.86890710931253</v>
      </c>
      <c r="J73" s="3">
        <f t="shared" si="4"/>
        <v>1615369.2433640284</v>
      </c>
      <c r="K73" s="3">
        <f t="shared" si="5"/>
        <v>934.82016398381268</v>
      </c>
      <c r="L73" s="1">
        <v>0</v>
      </c>
    </row>
    <row r="74" spans="1:12" ht="13" x14ac:dyDescent="0.15">
      <c r="A74" s="1" t="s">
        <v>74</v>
      </c>
      <c r="B74" s="2">
        <f>12*1</f>
        <v>12</v>
      </c>
      <c r="C74" s="2">
        <f>12*2</f>
        <v>24</v>
      </c>
      <c r="D74" s="2">
        <f>12*1</f>
        <v>12</v>
      </c>
      <c r="E74" s="2">
        <f>12*2</f>
        <v>24</v>
      </c>
      <c r="F74" s="2">
        <f t="shared" si="0"/>
        <v>18</v>
      </c>
      <c r="G74" s="2">
        <f t="shared" si="1"/>
        <v>18</v>
      </c>
      <c r="H74" s="3">
        <f t="shared" si="2"/>
        <v>254.46900494077323</v>
      </c>
      <c r="I74" s="3">
        <f t="shared" si="3"/>
        <v>1.7671458676442586</v>
      </c>
      <c r="J74" s="3">
        <f t="shared" si="4"/>
        <v>4580.4420889339181</v>
      </c>
      <c r="K74" s="3">
        <f t="shared" si="5"/>
        <v>2.6507188014663878</v>
      </c>
      <c r="L74" s="1">
        <v>0</v>
      </c>
    </row>
    <row r="75" spans="1:12" ht="13" x14ac:dyDescent="0.15">
      <c r="A75" s="1" t="s">
        <v>75</v>
      </c>
      <c r="B75" s="2">
        <f>12*30</f>
        <v>360</v>
      </c>
      <c r="C75" s="2">
        <f>12*60</f>
        <v>720</v>
      </c>
      <c r="D75" s="2">
        <f>12*6</f>
        <v>72</v>
      </c>
      <c r="E75" s="2">
        <f>12*9</f>
        <v>108</v>
      </c>
      <c r="F75" s="2">
        <f t="shared" si="0"/>
        <v>540</v>
      </c>
      <c r="G75" s="2">
        <f t="shared" si="1"/>
        <v>90</v>
      </c>
      <c r="H75" s="3">
        <f t="shared" si="2"/>
        <v>6361.7251235193307</v>
      </c>
      <c r="I75" s="3">
        <f t="shared" si="3"/>
        <v>44.178646691106465</v>
      </c>
      <c r="J75" s="3">
        <f t="shared" si="4"/>
        <v>3435331.5667004385</v>
      </c>
      <c r="K75" s="3">
        <f t="shared" si="5"/>
        <v>1988.0391010997907</v>
      </c>
      <c r="L75" s="1">
        <v>0</v>
      </c>
    </row>
    <row r="76" spans="1:12" ht="13" x14ac:dyDescent="0.15">
      <c r="A76" s="1" t="s">
        <v>76</v>
      </c>
      <c r="B76" s="1">
        <v>36</v>
      </c>
      <c r="C76" s="1">
        <v>48</v>
      </c>
      <c r="D76" s="1">
        <v>24</v>
      </c>
      <c r="E76" s="1">
        <v>48</v>
      </c>
      <c r="F76" s="2">
        <f t="shared" si="0"/>
        <v>42</v>
      </c>
      <c r="G76" s="2">
        <f t="shared" si="1"/>
        <v>36</v>
      </c>
      <c r="H76" s="3">
        <f t="shared" si="2"/>
        <v>1017.8760197630929</v>
      </c>
      <c r="I76" s="3">
        <f t="shared" si="3"/>
        <v>7.0685834705770345</v>
      </c>
      <c r="J76" s="3">
        <f t="shared" si="4"/>
        <v>42750.792830049904</v>
      </c>
      <c r="K76" s="3">
        <f t="shared" si="5"/>
        <v>24.740042147019622</v>
      </c>
      <c r="L76" s="1">
        <v>0</v>
      </c>
    </row>
    <row r="77" spans="1:12" ht="13" x14ac:dyDescent="0.15">
      <c r="A77" s="1" t="s">
        <v>77</v>
      </c>
      <c r="B77" s="2">
        <f>12*7</f>
        <v>84</v>
      </c>
      <c r="C77" s="2">
        <f>12*10</f>
        <v>120</v>
      </c>
      <c r="D77" s="2">
        <f>12*3</f>
        <v>36</v>
      </c>
      <c r="E77" s="2">
        <f>12*5</f>
        <v>60</v>
      </c>
      <c r="F77" s="2">
        <f t="shared" si="0"/>
        <v>102</v>
      </c>
      <c r="G77" s="2">
        <f t="shared" si="1"/>
        <v>48</v>
      </c>
      <c r="H77" s="3">
        <f t="shared" si="2"/>
        <v>1809.5573684677208</v>
      </c>
      <c r="I77" s="3">
        <f t="shared" si="3"/>
        <v>12.566370614359172</v>
      </c>
      <c r="J77" s="3">
        <f t="shared" si="4"/>
        <v>184574.85158370752</v>
      </c>
      <c r="K77" s="3">
        <f t="shared" si="5"/>
        <v>106.81415022205296</v>
      </c>
      <c r="L77" s="1">
        <v>0</v>
      </c>
    </row>
    <row r="78" spans="1:12" ht="13" x14ac:dyDescent="0.15">
      <c r="A78" s="1" t="s">
        <v>78</v>
      </c>
      <c r="B78" s="1">
        <v>36</v>
      </c>
      <c r="C78" s="1">
        <v>48</v>
      </c>
      <c r="D78" s="1">
        <v>24</v>
      </c>
      <c r="E78" s="1">
        <v>36</v>
      </c>
      <c r="F78" s="2">
        <f t="shared" si="0"/>
        <v>42</v>
      </c>
      <c r="G78" s="2">
        <f t="shared" si="1"/>
        <v>30</v>
      </c>
      <c r="H78" s="3">
        <f t="shared" si="2"/>
        <v>706.85834705770344</v>
      </c>
      <c r="I78" s="3">
        <f t="shared" si="3"/>
        <v>4.908738521234052</v>
      </c>
      <c r="J78" s="3">
        <f t="shared" si="4"/>
        <v>29688.050576423546</v>
      </c>
      <c r="K78" s="3">
        <f t="shared" si="5"/>
        <v>17.180584824319183</v>
      </c>
      <c r="L78" s="1">
        <v>0</v>
      </c>
    </row>
    <row r="79" spans="1:12" ht="13" x14ac:dyDescent="0.15">
      <c r="A79" s="1" t="s">
        <v>79</v>
      </c>
      <c r="B79" s="1">
        <v>24</v>
      </c>
      <c r="C79" s="1">
        <v>36</v>
      </c>
      <c r="D79" s="1">
        <v>18</v>
      </c>
      <c r="E79" s="1">
        <v>30</v>
      </c>
      <c r="F79" s="2">
        <f t="shared" si="0"/>
        <v>30</v>
      </c>
      <c r="G79" s="2">
        <f t="shared" si="1"/>
        <v>24</v>
      </c>
      <c r="H79" s="3">
        <f t="shared" si="2"/>
        <v>452.38934211693021</v>
      </c>
      <c r="I79" s="3">
        <f t="shared" si="3"/>
        <v>3.1415926535897931</v>
      </c>
      <c r="J79" s="3">
        <f t="shared" si="4"/>
        <v>13571.680263507906</v>
      </c>
      <c r="K79" s="3">
        <f t="shared" si="5"/>
        <v>7.8539816339744828</v>
      </c>
      <c r="L79" s="1">
        <v>0</v>
      </c>
    </row>
    <row r="80" spans="1:12" ht="13" x14ac:dyDescent="0.15">
      <c r="A80" s="1" t="s">
        <v>80</v>
      </c>
      <c r="B80" s="2">
        <f>12*10</f>
        <v>120</v>
      </c>
      <c r="C80" s="2">
        <f>12*15</f>
        <v>180</v>
      </c>
      <c r="D80" s="2">
        <f>12*5</f>
        <v>60</v>
      </c>
      <c r="E80" s="2">
        <f>12*12</f>
        <v>144</v>
      </c>
      <c r="F80" s="2">
        <f t="shared" si="0"/>
        <v>150</v>
      </c>
      <c r="G80" s="2">
        <f t="shared" si="1"/>
        <v>102</v>
      </c>
      <c r="H80" s="3">
        <f t="shared" si="2"/>
        <v>8171.2824919870518</v>
      </c>
      <c r="I80" s="3">
        <f t="shared" si="3"/>
        <v>56.745017305465637</v>
      </c>
      <c r="J80" s="3">
        <f t="shared" si="4"/>
        <v>1225692.3737980577</v>
      </c>
      <c r="K80" s="3">
        <f t="shared" si="5"/>
        <v>709.31271631832044</v>
      </c>
      <c r="L80" s="1">
        <v>0</v>
      </c>
    </row>
    <row r="81" spans="1:12" ht="13" x14ac:dyDescent="0.15">
      <c r="A81" s="1" t="s">
        <v>81</v>
      </c>
      <c r="B81" s="2">
        <f>12*2</f>
        <v>24</v>
      </c>
      <c r="C81" s="2">
        <f>12*3</f>
        <v>36</v>
      </c>
      <c r="D81" s="2">
        <f>12*2</f>
        <v>24</v>
      </c>
      <c r="E81" s="2">
        <f>12*4</f>
        <v>48</v>
      </c>
      <c r="F81" s="2">
        <f t="shared" si="0"/>
        <v>30</v>
      </c>
      <c r="G81" s="2">
        <f t="shared" si="1"/>
        <v>36</v>
      </c>
      <c r="H81" s="3">
        <f t="shared" si="2"/>
        <v>1017.8760197630929</v>
      </c>
      <c r="I81" s="3">
        <f t="shared" si="3"/>
        <v>7.0685834705770345</v>
      </c>
      <c r="J81" s="3">
        <f t="shared" si="4"/>
        <v>30536.280592892788</v>
      </c>
      <c r="K81" s="3">
        <f t="shared" si="5"/>
        <v>17.671458676442587</v>
      </c>
      <c r="L81" s="1">
        <v>0</v>
      </c>
    </row>
    <row r="82" spans="1:12" ht="13" x14ac:dyDescent="0.15">
      <c r="A82" s="1" t="s">
        <v>82</v>
      </c>
      <c r="B82" s="1">
        <v>12</v>
      </c>
      <c r="C82" s="1">
        <v>16</v>
      </c>
      <c r="D82" s="1">
        <v>12</v>
      </c>
      <c r="E82" s="1">
        <v>16</v>
      </c>
      <c r="F82" s="2">
        <f t="shared" si="0"/>
        <v>14</v>
      </c>
      <c r="G82" s="2">
        <f t="shared" si="1"/>
        <v>14</v>
      </c>
      <c r="H82" s="3">
        <f t="shared" si="2"/>
        <v>153.93804002589985</v>
      </c>
      <c r="I82" s="3">
        <f t="shared" si="3"/>
        <v>1.0690141668465267</v>
      </c>
      <c r="J82" s="3">
        <f t="shared" si="4"/>
        <v>2155.1325603625978</v>
      </c>
      <c r="K82" s="3">
        <f t="shared" si="5"/>
        <v>1.2471831946542811</v>
      </c>
      <c r="L82" s="1">
        <v>0</v>
      </c>
    </row>
    <row r="83" spans="1:12" ht="13" x14ac:dyDescent="0.15">
      <c r="A83" s="1" t="s">
        <v>83</v>
      </c>
      <c r="B83" s="2">
        <f>12*20</f>
        <v>240</v>
      </c>
      <c r="C83" s="2">
        <f>12*30</f>
        <v>360</v>
      </c>
      <c r="D83" s="2">
        <f>12*20</f>
        <v>240</v>
      </c>
      <c r="E83" s="2">
        <f>12*30</f>
        <v>360</v>
      </c>
      <c r="F83" s="2">
        <f t="shared" si="0"/>
        <v>300</v>
      </c>
      <c r="G83" s="2">
        <f t="shared" si="1"/>
        <v>300</v>
      </c>
      <c r="H83" s="3">
        <f t="shared" si="2"/>
        <v>70685.83470577035</v>
      </c>
      <c r="I83" s="3">
        <f t="shared" si="3"/>
        <v>490.87385212340519</v>
      </c>
      <c r="J83" s="3">
        <f t="shared" si="4"/>
        <v>21205750.411731105</v>
      </c>
      <c r="K83" s="3">
        <f t="shared" si="5"/>
        <v>12271.846303085131</v>
      </c>
      <c r="L83" s="1">
        <v>0</v>
      </c>
    </row>
    <row r="84" spans="1:12" ht="13" x14ac:dyDescent="0.15">
      <c r="A84" s="1" t="s">
        <v>84</v>
      </c>
      <c r="B84" s="1">
        <v>12</v>
      </c>
      <c r="C84" s="1">
        <v>18</v>
      </c>
      <c r="D84" s="1">
        <v>12</v>
      </c>
      <c r="E84" s="1">
        <v>16</v>
      </c>
      <c r="F84" s="2">
        <f t="shared" si="0"/>
        <v>15</v>
      </c>
      <c r="G84" s="2">
        <f t="shared" si="1"/>
        <v>14</v>
      </c>
      <c r="H84" s="3">
        <f t="shared" si="2"/>
        <v>153.93804002589985</v>
      </c>
      <c r="I84" s="3">
        <f t="shared" si="3"/>
        <v>1.0690141668465267</v>
      </c>
      <c r="J84" s="3">
        <f t="shared" si="4"/>
        <v>2309.070600388498</v>
      </c>
      <c r="K84" s="3">
        <f t="shared" si="5"/>
        <v>1.3362677085581585</v>
      </c>
      <c r="L84" s="1">
        <v>0</v>
      </c>
    </row>
    <row r="85" spans="1:12" ht="13" x14ac:dyDescent="0.15">
      <c r="A85" s="1" t="s">
        <v>85</v>
      </c>
      <c r="B85" s="1">
        <v>12</v>
      </c>
      <c r="C85" s="1">
        <v>18</v>
      </c>
      <c r="D85" s="1">
        <v>12</v>
      </c>
      <c r="E85" s="1">
        <v>16</v>
      </c>
      <c r="F85" s="2">
        <f t="shared" si="0"/>
        <v>15</v>
      </c>
      <c r="G85" s="2">
        <f t="shared" si="1"/>
        <v>14</v>
      </c>
      <c r="H85" s="3">
        <f t="shared" si="2"/>
        <v>153.93804002589985</v>
      </c>
      <c r="I85" s="3">
        <f t="shared" si="3"/>
        <v>1.0690141668465267</v>
      </c>
      <c r="J85" s="3">
        <f t="shared" si="4"/>
        <v>2309.070600388498</v>
      </c>
      <c r="K85" s="3">
        <f t="shared" si="5"/>
        <v>1.3362677085581585</v>
      </c>
      <c r="L85" s="1">
        <v>0</v>
      </c>
    </row>
    <row r="86" spans="1:12" ht="13" x14ac:dyDescent="0.15">
      <c r="A86" s="1" t="s">
        <v>86</v>
      </c>
      <c r="B86" s="2">
        <f>12*2</f>
        <v>24</v>
      </c>
      <c r="C86" s="2">
        <f>12*3</f>
        <v>36</v>
      </c>
      <c r="D86" s="1">
        <v>18</v>
      </c>
      <c r="E86" s="1">
        <v>18</v>
      </c>
      <c r="F86" s="2">
        <f t="shared" si="0"/>
        <v>30</v>
      </c>
      <c r="G86" s="2">
        <f t="shared" si="1"/>
        <v>18</v>
      </c>
      <c r="H86" s="3">
        <f t="shared" si="2"/>
        <v>254.46900494077323</v>
      </c>
      <c r="I86" s="3">
        <f t="shared" si="3"/>
        <v>1.7671458676442586</v>
      </c>
      <c r="J86" s="3">
        <f t="shared" si="4"/>
        <v>7634.0701482231971</v>
      </c>
      <c r="K86" s="3">
        <f t="shared" si="5"/>
        <v>4.4178646691106467</v>
      </c>
      <c r="L86" s="1">
        <v>0</v>
      </c>
    </row>
    <row r="87" spans="1:12" ht="13" x14ac:dyDescent="0.15">
      <c r="A87" s="1" t="s">
        <v>87</v>
      </c>
      <c r="B87" s="2">
        <f>12*20</f>
        <v>240</v>
      </c>
      <c r="C87" s="2">
        <f>12*75</f>
        <v>900</v>
      </c>
      <c r="D87" s="2">
        <f>12*15</f>
        <v>180</v>
      </c>
      <c r="E87" s="2">
        <f>12*20</f>
        <v>240</v>
      </c>
      <c r="F87" s="2">
        <f t="shared" si="0"/>
        <v>570</v>
      </c>
      <c r="G87" s="2">
        <f t="shared" si="1"/>
        <v>210</v>
      </c>
      <c r="H87" s="3">
        <f t="shared" si="2"/>
        <v>34636.059005827468</v>
      </c>
      <c r="I87" s="3">
        <f t="shared" si="3"/>
        <v>240.52818754046854</v>
      </c>
      <c r="J87" s="3">
        <f t="shared" si="4"/>
        <v>19742553.633321658</v>
      </c>
      <c r="K87" s="3">
        <f t="shared" si="5"/>
        <v>11425.088908172256</v>
      </c>
      <c r="L87" s="1">
        <v>0</v>
      </c>
    </row>
    <row r="88" spans="1:12" ht="13" x14ac:dyDescent="0.15">
      <c r="A88" s="1" t="s">
        <v>88</v>
      </c>
      <c r="B88" s="1">
        <v>5</v>
      </c>
      <c r="C88" s="1">
        <v>7</v>
      </c>
      <c r="D88" s="1">
        <v>12</v>
      </c>
      <c r="E88" s="1">
        <v>12</v>
      </c>
      <c r="F88" s="2">
        <f t="shared" si="0"/>
        <v>6</v>
      </c>
      <c r="G88" s="2">
        <f t="shared" si="1"/>
        <v>12</v>
      </c>
      <c r="H88" s="3">
        <f t="shared" si="2"/>
        <v>113.09733552923255</v>
      </c>
      <c r="I88" s="3">
        <f t="shared" si="3"/>
        <v>0.78539816339744828</v>
      </c>
      <c r="J88" s="3">
        <f t="shared" si="4"/>
        <v>678.58401317539528</v>
      </c>
      <c r="K88" s="3">
        <f t="shared" si="5"/>
        <v>0.39269908169872414</v>
      </c>
      <c r="L88" s="1">
        <v>0</v>
      </c>
    </row>
    <row r="89" spans="1:12" ht="13" x14ac:dyDescent="0.15">
      <c r="A89" s="1" t="s">
        <v>89</v>
      </c>
      <c r="B89" s="1">
        <v>30</v>
      </c>
      <c r="C89" s="1">
        <v>48</v>
      </c>
      <c r="D89" s="1">
        <v>10</v>
      </c>
      <c r="E89" s="1">
        <v>18</v>
      </c>
      <c r="F89" s="2">
        <f t="shared" si="0"/>
        <v>39</v>
      </c>
      <c r="G89" s="2">
        <f t="shared" si="1"/>
        <v>14</v>
      </c>
      <c r="H89" s="3">
        <f t="shared" si="2"/>
        <v>153.93804002589985</v>
      </c>
      <c r="I89" s="3">
        <f t="shared" si="3"/>
        <v>1.0690141668465267</v>
      </c>
      <c r="J89" s="3">
        <f t="shared" si="4"/>
        <v>6003.5835610100939</v>
      </c>
      <c r="K89" s="3">
        <f t="shared" si="5"/>
        <v>3.4742960422512117</v>
      </c>
      <c r="L89" s="1">
        <v>0</v>
      </c>
    </row>
    <row r="90" spans="1:12" ht="13" x14ac:dyDescent="0.15">
      <c r="A90" s="1" t="s">
        <v>90</v>
      </c>
      <c r="B90" s="2">
        <f>12*4</f>
        <v>48</v>
      </c>
      <c r="C90" s="2">
        <f>12*8</f>
        <v>96</v>
      </c>
      <c r="D90" s="2">
        <f>12*4</f>
        <v>48</v>
      </c>
      <c r="E90" s="2">
        <f>12*6</f>
        <v>72</v>
      </c>
      <c r="F90" s="2">
        <f t="shared" si="0"/>
        <v>72</v>
      </c>
      <c r="G90" s="2">
        <f t="shared" si="1"/>
        <v>60</v>
      </c>
      <c r="H90" s="3">
        <f t="shared" si="2"/>
        <v>2827.4333882308138</v>
      </c>
      <c r="I90" s="3">
        <f t="shared" si="3"/>
        <v>19.634954084936208</v>
      </c>
      <c r="J90" s="3">
        <f t="shared" si="4"/>
        <v>203575.20395261858</v>
      </c>
      <c r="K90" s="3">
        <f t="shared" si="5"/>
        <v>117.80972450961724</v>
      </c>
      <c r="L90" s="1">
        <v>0</v>
      </c>
    </row>
    <row r="91" spans="1:12" ht="13" x14ac:dyDescent="0.15">
      <c r="A91" s="1" t="s">
        <v>91</v>
      </c>
      <c r="B91" s="2">
        <f>12*25</f>
        <v>300</v>
      </c>
      <c r="C91" s="2">
        <f>12*40</f>
        <v>480</v>
      </c>
      <c r="D91" s="2">
        <f>12*20</f>
        <v>240</v>
      </c>
      <c r="E91" s="2">
        <f>12*30</f>
        <v>360</v>
      </c>
      <c r="F91" s="2">
        <f t="shared" si="0"/>
        <v>390</v>
      </c>
      <c r="G91" s="2">
        <f t="shared" si="1"/>
        <v>300</v>
      </c>
      <c r="H91" s="3">
        <f t="shared" si="2"/>
        <v>70685.83470577035</v>
      </c>
      <c r="I91" s="3">
        <f t="shared" si="3"/>
        <v>490.87385212340519</v>
      </c>
      <c r="J91" s="3">
        <f t="shared" si="4"/>
        <v>27567475.535250437</v>
      </c>
      <c r="K91" s="3">
        <f t="shared" si="5"/>
        <v>15953.40019401067</v>
      </c>
      <c r="L91" s="1">
        <v>0</v>
      </c>
    </row>
    <row r="92" spans="1:12" ht="13" x14ac:dyDescent="0.15">
      <c r="A92" s="1" t="s">
        <v>92</v>
      </c>
      <c r="B92" s="2">
        <f>12*40</f>
        <v>480</v>
      </c>
      <c r="C92" s="2">
        <f>12*50</f>
        <v>600</v>
      </c>
      <c r="D92" s="2">
        <f>12*8</f>
        <v>96</v>
      </c>
      <c r="E92" s="2">
        <f>12*20</f>
        <v>240</v>
      </c>
      <c r="F92" s="2">
        <f t="shared" si="0"/>
        <v>540</v>
      </c>
      <c r="G92" s="2">
        <f t="shared" si="1"/>
        <v>168</v>
      </c>
      <c r="H92" s="3">
        <f t="shared" si="2"/>
        <v>22167.07776372958</v>
      </c>
      <c r="I92" s="3">
        <f t="shared" si="3"/>
        <v>153.93804002589985</v>
      </c>
      <c r="J92" s="3">
        <f t="shared" si="4"/>
        <v>11970221.992413973</v>
      </c>
      <c r="K92" s="3">
        <f t="shared" si="5"/>
        <v>6927.2118011654939</v>
      </c>
      <c r="L92" s="1">
        <v>0</v>
      </c>
    </row>
    <row r="93" spans="1:12" ht="13" x14ac:dyDescent="0.15">
      <c r="A93" s="1" t="s">
        <v>93</v>
      </c>
      <c r="B93" s="2">
        <f>12*20</f>
        <v>240</v>
      </c>
      <c r="C93" s="2">
        <f>12*30</f>
        <v>360</v>
      </c>
      <c r="D93" s="1">
        <v>25</v>
      </c>
      <c r="E93" s="1">
        <v>35</v>
      </c>
      <c r="F93" s="2">
        <f t="shared" si="0"/>
        <v>300</v>
      </c>
      <c r="G93" s="2">
        <f t="shared" si="1"/>
        <v>30</v>
      </c>
      <c r="H93" s="3">
        <f t="shared" si="2"/>
        <v>706.85834705770344</v>
      </c>
      <c r="I93" s="3">
        <f t="shared" si="3"/>
        <v>4.908738521234052</v>
      </c>
      <c r="J93" s="3">
        <f t="shared" si="4"/>
        <v>212057.50411731104</v>
      </c>
      <c r="K93" s="3">
        <f t="shared" si="5"/>
        <v>122.7184630308513</v>
      </c>
      <c r="L93" s="1">
        <v>0</v>
      </c>
    </row>
    <row r="94" spans="1:12" ht="13" x14ac:dyDescent="0.15">
      <c r="A94" s="1" t="s">
        <v>94</v>
      </c>
      <c r="B94" s="1">
        <v>24</v>
      </c>
      <c r="C94" s="1">
        <v>30</v>
      </c>
      <c r="D94" s="1">
        <v>18</v>
      </c>
      <c r="E94" s="1">
        <v>24</v>
      </c>
      <c r="F94" s="2">
        <f t="shared" si="0"/>
        <v>27</v>
      </c>
      <c r="G94" s="2">
        <f t="shared" si="1"/>
        <v>21</v>
      </c>
      <c r="H94" s="3">
        <f t="shared" si="2"/>
        <v>346.36059005827468</v>
      </c>
      <c r="I94" s="3">
        <f t="shared" si="3"/>
        <v>2.4052818754046852</v>
      </c>
      <c r="J94" s="3">
        <f t="shared" si="4"/>
        <v>9351.7359315734157</v>
      </c>
      <c r="K94" s="3">
        <f t="shared" si="5"/>
        <v>5.4118842196605419</v>
      </c>
      <c r="L94" s="1">
        <v>0</v>
      </c>
    </row>
    <row r="95" spans="1:12" ht="13" x14ac:dyDescent="0.15">
      <c r="A95" s="1" t="s">
        <v>95</v>
      </c>
      <c r="B95" s="1">
        <v>12</v>
      </c>
      <c r="C95" s="1">
        <v>36</v>
      </c>
      <c r="D95" s="1">
        <v>12</v>
      </c>
      <c r="E95" s="1">
        <v>36</v>
      </c>
      <c r="F95" s="2">
        <f t="shared" si="0"/>
        <v>24</v>
      </c>
      <c r="G95" s="2">
        <f t="shared" si="1"/>
        <v>24</v>
      </c>
      <c r="H95" s="3">
        <f t="shared" si="2"/>
        <v>452.38934211693021</v>
      </c>
      <c r="I95" s="3">
        <f t="shared" si="3"/>
        <v>3.1415926535897931</v>
      </c>
      <c r="J95" s="3">
        <f t="shared" si="4"/>
        <v>10857.344210806325</v>
      </c>
      <c r="K95" s="3">
        <f t="shared" si="5"/>
        <v>6.2831853071795862</v>
      </c>
      <c r="L95" s="1">
        <v>0</v>
      </c>
    </row>
    <row r="96" spans="1:12" ht="13" x14ac:dyDescent="0.15">
      <c r="A96" s="1" t="s">
        <v>96</v>
      </c>
      <c r="B96" s="2">
        <f>12*5</f>
        <v>60</v>
      </c>
      <c r="C96" s="2">
        <f>12*12</f>
        <v>144</v>
      </c>
      <c r="D96" s="2">
        <f>12*5</f>
        <v>60</v>
      </c>
      <c r="E96" s="2">
        <f>12*12</f>
        <v>144</v>
      </c>
      <c r="F96" s="2">
        <f t="shared" si="0"/>
        <v>102</v>
      </c>
      <c r="G96" s="2">
        <f t="shared" si="1"/>
        <v>102</v>
      </c>
      <c r="H96" s="3">
        <f t="shared" si="2"/>
        <v>8171.2824919870518</v>
      </c>
      <c r="I96" s="3">
        <f t="shared" si="3"/>
        <v>56.745017305465637</v>
      </c>
      <c r="J96" s="3">
        <f t="shared" si="4"/>
        <v>833470.81418267929</v>
      </c>
      <c r="K96" s="3">
        <f t="shared" si="5"/>
        <v>482.33264709645795</v>
      </c>
      <c r="L96" s="1">
        <v>0</v>
      </c>
    </row>
    <row r="97" spans="1:12" ht="13" x14ac:dyDescent="0.15">
      <c r="A97" s="1" t="s">
        <v>97</v>
      </c>
      <c r="B97" s="1">
        <v>24</v>
      </c>
      <c r="C97" s="1">
        <v>36</v>
      </c>
      <c r="D97" s="1">
        <v>24</v>
      </c>
      <c r="E97" s="1">
        <v>36</v>
      </c>
      <c r="F97" s="2">
        <f t="shared" si="0"/>
        <v>30</v>
      </c>
      <c r="G97" s="2">
        <f t="shared" si="1"/>
        <v>30</v>
      </c>
      <c r="H97" s="3">
        <f t="shared" si="2"/>
        <v>706.85834705770344</v>
      </c>
      <c r="I97" s="3">
        <f t="shared" si="3"/>
        <v>4.908738521234052</v>
      </c>
      <c r="J97" s="3">
        <f t="shared" si="4"/>
        <v>21205.750411731104</v>
      </c>
      <c r="K97" s="3">
        <f t="shared" si="5"/>
        <v>12.271846303085129</v>
      </c>
      <c r="L97" s="1">
        <v>0</v>
      </c>
    </row>
    <row r="98" spans="1:12" ht="13" x14ac:dyDescent="0.15">
      <c r="A98" s="1" t="s">
        <v>98</v>
      </c>
      <c r="B98" s="1">
        <v>5</v>
      </c>
      <c r="C98" s="1">
        <v>8</v>
      </c>
      <c r="D98" s="1">
        <v>6</v>
      </c>
      <c r="E98" s="1">
        <v>12</v>
      </c>
      <c r="F98" s="2">
        <f t="shared" si="0"/>
        <v>6.5</v>
      </c>
      <c r="G98" s="2">
        <f t="shared" si="1"/>
        <v>9</v>
      </c>
      <c r="H98" s="3">
        <f t="shared" si="2"/>
        <v>63.617251235193308</v>
      </c>
      <c r="I98" s="3">
        <f t="shared" si="3"/>
        <v>0.44178646691106466</v>
      </c>
      <c r="J98" s="3">
        <f t="shared" si="4"/>
        <v>413.51213302875652</v>
      </c>
      <c r="K98" s="3">
        <f t="shared" si="5"/>
        <v>0.23930100291016002</v>
      </c>
      <c r="L98" s="1">
        <v>0</v>
      </c>
    </row>
    <row r="99" spans="1:12" ht="13" x14ac:dyDescent="0.15">
      <c r="A99" s="1" t="s">
        <v>99</v>
      </c>
      <c r="B99" s="1">
        <v>6</v>
      </c>
      <c r="C99" s="1">
        <v>12</v>
      </c>
      <c r="D99" s="1">
        <v>24</v>
      </c>
      <c r="E99" s="1">
        <v>24</v>
      </c>
      <c r="F99" s="2">
        <f t="shared" si="0"/>
        <v>9</v>
      </c>
      <c r="G99" s="2">
        <f t="shared" si="1"/>
        <v>24</v>
      </c>
      <c r="H99" s="3">
        <f t="shared" si="2"/>
        <v>452.38934211693021</v>
      </c>
      <c r="I99" s="3">
        <f t="shared" si="3"/>
        <v>3.1415926535897931</v>
      </c>
      <c r="J99" s="3">
        <f t="shared" si="4"/>
        <v>4071.5040790523717</v>
      </c>
      <c r="K99" s="3">
        <f t="shared" si="5"/>
        <v>2.3561944901923448</v>
      </c>
      <c r="L99" s="1">
        <v>0</v>
      </c>
    </row>
    <row r="100" spans="1:12" ht="13" x14ac:dyDescent="0.15">
      <c r="A100" s="1" t="s">
        <v>100</v>
      </c>
      <c r="B100" s="1">
        <v>10</v>
      </c>
      <c r="C100" s="1">
        <v>20</v>
      </c>
      <c r="D100" s="1">
        <v>12</v>
      </c>
      <c r="E100" s="1">
        <v>12</v>
      </c>
      <c r="F100" s="2">
        <f t="shared" si="0"/>
        <v>15</v>
      </c>
      <c r="G100" s="2">
        <f t="shared" si="1"/>
        <v>12</v>
      </c>
      <c r="H100" s="3">
        <f t="shared" si="2"/>
        <v>113.09733552923255</v>
      </c>
      <c r="I100" s="3">
        <f t="shared" si="3"/>
        <v>0.78539816339744828</v>
      </c>
      <c r="J100" s="3">
        <f t="shared" si="4"/>
        <v>1696.4600329384882</v>
      </c>
      <c r="K100" s="3">
        <f t="shared" si="5"/>
        <v>0.98174770424681035</v>
      </c>
      <c r="L100" s="1">
        <v>0</v>
      </c>
    </row>
    <row r="101" spans="1:12" ht="13" x14ac:dyDescent="0.15">
      <c r="A101" s="1" t="s">
        <v>101</v>
      </c>
      <c r="B101" s="2">
        <f>12*15</f>
        <v>180</v>
      </c>
      <c r="C101" s="2">
        <f>12*30</f>
        <v>360</v>
      </c>
      <c r="D101" s="2">
        <f>12*15</f>
        <v>180</v>
      </c>
      <c r="E101" s="2">
        <f>12*30</f>
        <v>360</v>
      </c>
      <c r="F101" s="2">
        <f t="shared" si="0"/>
        <v>270</v>
      </c>
      <c r="G101" s="2">
        <f t="shared" si="1"/>
        <v>270</v>
      </c>
      <c r="H101" s="3">
        <f t="shared" si="2"/>
        <v>57255.526111673978</v>
      </c>
      <c r="I101" s="3">
        <f t="shared" si="3"/>
        <v>397.60782021995817</v>
      </c>
      <c r="J101" s="3">
        <f t="shared" si="4"/>
        <v>15458992.050151974</v>
      </c>
      <c r="K101" s="3">
        <f t="shared" si="5"/>
        <v>8946.1759549490598</v>
      </c>
      <c r="L101" s="1">
        <v>0</v>
      </c>
    </row>
    <row r="102" spans="1:12" ht="13" x14ac:dyDescent="0.15">
      <c r="A102" s="1" t="s">
        <v>102</v>
      </c>
      <c r="B102" s="1">
        <v>30</v>
      </c>
      <c r="C102" s="1">
        <v>48</v>
      </c>
      <c r="D102" s="1">
        <v>16</v>
      </c>
      <c r="E102" s="1">
        <v>24</v>
      </c>
      <c r="F102" s="2">
        <f t="shared" si="0"/>
        <v>39</v>
      </c>
      <c r="G102" s="2">
        <f t="shared" si="1"/>
        <v>20</v>
      </c>
      <c r="H102" s="3">
        <f t="shared" si="2"/>
        <v>314.15926535897933</v>
      </c>
      <c r="I102" s="3">
        <f t="shared" si="3"/>
        <v>2.1816615649929121</v>
      </c>
      <c r="J102" s="3">
        <f t="shared" si="4"/>
        <v>12252.211349000194</v>
      </c>
      <c r="K102" s="3">
        <f t="shared" si="5"/>
        <v>7.090400086226964</v>
      </c>
      <c r="L102" s="1">
        <v>0</v>
      </c>
    </row>
    <row r="103" spans="1:12" ht="13" x14ac:dyDescent="0.15">
      <c r="A103" s="1" t="s">
        <v>103</v>
      </c>
      <c r="B103" s="2">
        <f>12*2</f>
        <v>24</v>
      </c>
      <c r="C103" s="2">
        <f t="shared" ref="C103:D103" si="9">12*6</f>
        <v>72</v>
      </c>
      <c r="D103" s="2">
        <f t="shared" si="9"/>
        <v>72</v>
      </c>
      <c r="E103" s="2">
        <f>12*10</f>
        <v>120</v>
      </c>
      <c r="F103" s="2">
        <f t="shared" si="0"/>
        <v>48</v>
      </c>
      <c r="G103" s="2">
        <f t="shared" si="1"/>
        <v>96</v>
      </c>
      <c r="H103" s="3">
        <f t="shared" si="2"/>
        <v>7238.2294738708833</v>
      </c>
      <c r="I103" s="3">
        <f t="shared" si="3"/>
        <v>50.26548245743669</v>
      </c>
      <c r="J103" s="3">
        <f t="shared" si="4"/>
        <v>347435.01474580239</v>
      </c>
      <c r="K103" s="3">
        <f t="shared" si="5"/>
        <v>201.06192982974676</v>
      </c>
      <c r="L103" s="1">
        <v>0</v>
      </c>
    </row>
    <row r="104" spans="1:12" ht="13" x14ac:dyDescent="0.15">
      <c r="A104" s="1" t="s">
        <v>104</v>
      </c>
      <c r="B104" s="1">
        <v>12</v>
      </c>
      <c r="C104" s="1">
        <v>18</v>
      </c>
      <c r="D104" s="1">
        <v>12</v>
      </c>
      <c r="E104" s="1">
        <v>18</v>
      </c>
      <c r="F104" s="2">
        <f t="shared" si="0"/>
        <v>15</v>
      </c>
      <c r="G104" s="2">
        <f t="shared" si="1"/>
        <v>15</v>
      </c>
      <c r="H104" s="3">
        <f t="shared" si="2"/>
        <v>176.71458676442586</v>
      </c>
      <c r="I104" s="3">
        <f t="shared" si="3"/>
        <v>1.227184630308513</v>
      </c>
      <c r="J104" s="3">
        <f t="shared" si="4"/>
        <v>2650.718801466388</v>
      </c>
      <c r="K104" s="3">
        <f t="shared" si="5"/>
        <v>1.5339807878856411</v>
      </c>
      <c r="L104" s="1">
        <v>0</v>
      </c>
    </row>
    <row r="105" spans="1:12" ht="13" x14ac:dyDescent="0.15">
      <c r="A105" s="1" t="s">
        <v>105</v>
      </c>
      <c r="B105" s="2">
        <f>12*2</f>
        <v>24</v>
      </c>
      <c r="C105" s="2">
        <f>12*4</f>
        <v>48</v>
      </c>
      <c r="D105" s="2">
        <f t="shared" ref="D105:E105" si="10">12*2</f>
        <v>24</v>
      </c>
      <c r="E105" s="2">
        <f t="shared" si="10"/>
        <v>24</v>
      </c>
      <c r="F105" s="2">
        <f t="shared" si="0"/>
        <v>36</v>
      </c>
      <c r="G105" s="2">
        <f t="shared" si="1"/>
        <v>24</v>
      </c>
      <c r="H105" s="3">
        <f t="shared" si="2"/>
        <v>452.38934211693021</v>
      </c>
      <c r="I105" s="3">
        <f t="shared" si="3"/>
        <v>3.1415926535897931</v>
      </c>
      <c r="J105" s="3">
        <f t="shared" si="4"/>
        <v>16286.016316209487</v>
      </c>
      <c r="K105" s="3">
        <f t="shared" si="5"/>
        <v>9.4247779607693793</v>
      </c>
      <c r="L105" s="1">
        <v>0</v>
      </c>
    </row>
    <row r="106" spans="1:12" ht="13" x14ac:dyDescent="0.15">
      <c r="A106" s="1" t="s">
        <v>106</v>
      </c>
      <c r="B106" s="2">
        <f>12*8</f>
        <v>96</v>
      </c>
      <c r="C106" s="2">
        <f>12*10</f>
        <v>120</v>
      </c>
      <c r="D106" s="2">
        <f>12*5</f>
        <v>60</v>
      </c>
      <c r="E106" s="2">
        <f>12*8</f>
        <v>96</v>
      </c>
      <c r="F106" s="2">
        <f t="shared" si="0"/>
        <v>108</v>
      </c>
      <c r="G106" s="2">
        <f t="shared" si="1"/>
        <v>78</v>
      </c>
      <c r="H106" s="3">
        <f t="shared" si="2"/>
        <v>4778.3624261100749</v>
      </c>
      <c r="I106" s="3">
        <f t="shared" si="3"/>
        <v>33.183072403542184</v>
      </c>
      <c r="J106" s="3">
        <f t="shared" si="4"/>
        <v>516063.1420198881</v>
      </c>
      <c r="K106" s="3">
        <f t="shared" si="5"/>
        <v>298.64765163187968</v>
      </c>
      <c r="L106" s="1">
        <v>0</v>
      </c>
    </row>
    <row r="107" spans="1:12" ht="13" x14ac:dyDescent="0.15">
      <c r="A107" s="1" t="s">
        <v>107</v>
      </c>
      <c r="B107" s="2">
        <f>12*3</f>
        <v>36</v>
      </c>
      <c r="C107" s="2">
        <f>12*5</f>
        <v>60</v>
      </c>
      <c r="D107" s="2">
        <f>12*2</f>
        <v>24</v>
      </c>
      <c r="E107" s="2">
        <f>12*4</f>
        <v>48</v>
      </c>
      <c r="F107" s="2">
        <f t="shared" si="0"/>
        <v>48</v>
      </c>
      <c r="G107" s="2">
        <f t="shared" si="1"/>
        <v>36</v>
      </c>
      <c r="H107" s="3">
        <f t="shared" si="2"/>
        <v>1017.8760197630929</v>
      </c>
      <c r="I107" s="3">
        <f t="shared" si="3"/>
        <v>7.0685834705770345</v>
      </c>
      <c r="J107" s="3">
        <f t="shared" si="4"/>
        <v>48858.048948628464</v>
      </c>
      <c r="K107" s="3">
        <f t="shared" si="5"/>
        <v>28.274333882308138</v>
      </c>
      <c r="L107" s="1">
        <v>0</v>
      </c>
    </row>
    <row r="108" spans="1:12" ht="13" x14ac:dyDescent="0.15">
      <c r="A108" s="1" t="s">
        <v>108</v>
      </c>
      <c r="B108" s="1">
        <v>36</v>
      </c>
      <c r="C108" s="1">
        <v>48</v>
      </c>
      <c r="D108" s="1">
        <v>24</v>
      </c>
      <c r="E108" s="1">
        <v>30</v>
      </c>
      <c r="F108" s="2">
        <f t="shared" si="0"/>
        <v>42</v>
      </c>
      <c r="G108" s="2">
        <f t="shared" si="1"/>
        <v>27</v>
      </c>
      <c r="H108" s="3">
        <f t="shared" si="2"/>
        <v>572.55526111673976</v>
      </c>
      <c r="I108" s="3">
        <f t="shared" si="3"/>
        <v>3.9760782021995817</v>
      </c>
      <c r="J108" s="3">
        <f t="shared" si="4"/>
        <v>24047.320966903069</v>
      </c>
      <c r="K108" s="3">
        <f t="shared" si="5"/>
        <v>13.916273707698535</v>
      </c>
      <c r="L108" s="1">
        <v>0</v>
      </c>
    </row>
    <row r="109" spans="1:12" ht="13" x14ac:dyDescent="0.15">
      <c r="A109" s="1" t="s">
        <v>109</v>
      </c>
      <c r="B109" s="1">
        <v>24</v>
      </c>
      <c r="C109" s="1">
        <v>36</v>
      </c>
      <c r="D109" s="1">
        <v>12</v>
      </c>
      <c r="E109" s="1">
        <v>12</v>
      </c>
      <c r="F109" s="2">
        <f t="shared" si="0"/>
        <v>30</v>
      </c>
      <c r="G109" s="2">
        <f t="shared" si="1"/>
        <v>12</v>
      </c>
      <c r="H109" s="3">
        <f t="shared" si="2"/>
        <v>113.09733552923255</v>
      </c>
      <c r="I109" s="3">
        <f t="shared" si="3"/>
        <v>0.78539816339744828</v>
      </c>
      <c r="J109" s="3">
        <f t="shared" si="4"/>
        <v>3392.9200658769764</v>
      </c>
      <c r="K109" s="3">
        <f t="shared" si="5"/>
        <v>1.9634954084936207</v>
      </c>
      <c r="L109" s="1">
        <v>0</v>
      </c>
    </row>
    <row r="110" spans="1:12" ht="13" x14ac:dyDescent="0.15">
      <c r="A110" s="1" t="s">
        <v>110</v>
      </c>
      <c r="B110" s="1">
        <v>14</v>
      </c>
      <c r="C110" s="1">
        <v>18</v>
      </c>
      <c r="D110" s="1">
        <v>20</v>
      </c>
      <c r="E110" s="1">
        <v>20</v>
      </c>
      <c r="F110" s="2">
        <f t="shared" si="0"/>
        <v>16</v>
      </c>
      <c r="G110" s="2">
        <f t="shared" si="1"/>
        <v>20</v>
      </c>
      <c r="H110" s="3">
        <f t="shared" si="2"/>
        <v>314.15926535897933</v>
      </c>
      <c r="I110" s="3">
        <f t="shared" si="3"/>
        <v>2.1816615649929121</v>
      </c>
      <c r="J110" s="3">
        <f t="shared" si="4"/>
        <v>5026.5482457436692</v>
      </c>
      <c r="K110" s="3">
        <f t="shared" si="5"/>
        <v>2.9088820866572158</v>
      </c>
      <c r="L110" s="1">
        <v>0</v>
      </c>
    </row>
    <row r="111" spans="1:12" ht="13" x14ac:dyDescent="0.15">
      <c r="A111" s="1" t="s">
        <v>111</v>
      </c>
      <c r="B111" s="1">
        <v>30</v>
      </c>
      <c r="C111" s="1">
        <v>60</v>
      </c>
      <c r="D111" s="1">
        <v>36</v>
      </c>
      <c r="E111" s="1">
        <v>48</v>
      </c>
      <c r="F111" s="2">
        <f t="shared" si="0"/>
        <v>45</v>
      </c>
      <c r="G111" s="2">
        <f t="shared" si="1"/>
        <v>42</v>
      </c>
      <c r="H111" s="3">
        <f t="shared" si="2"/>
        <v>1385.4423602330987</v>
      </c>
      <c r="I111" s="3">
        <f t="shared" si="3"/>
        <v>9.6211275016187408</v>
      </c>
      <c r="J111" s="3">
        <f t="shared" si="4"/>
        <v>62344.90621048944</v>
      </c>
      <c r="K111" s="3">
        <f t="shared" si="5"/>
        <v>36.07922813107028</v>
      </c>
      <c r="L111" s="1">
        <v>0</v>
      </c>
    </row>
    <row r="112" spans="1:12" ht="13" x14ac:dyDescent="0.15">
      <c r="A112" s="1" t="s">
        <v>112</v>
      </c>
      <c r="B112" s="1">
        <v>20</v>
      </c>
      <c r="C112" s="1">
        <v>30</v>
      </c>
      <c r="D112" s="1">
        <v>18</v>
      </c>
      <c r="E112" s="1">
        <v>24</v>
      </c>
      <c r="F112" s="2">
        <f t="shared" si="0"/>
        <v>25</v>
      </c>
      <c r="G112" s="2">
        <f t="shared" si="1"/>
        <v>21</v>
      </c>
      <c r="H112" s="3">
        <f t="shared" si="2"/>
        <v>346.36059005827468</v>
      </c>
      <c r="I112" s="3">
        <f t="shared" si="3"/>
        <v>2.4052818754046852</v>
      </c>
      <c r="J112" s="3">
        <f t="shared" si="4"/>
        <v>8659.0147514568671</v>
      </c>
      <c r="K112" s="3">
        <f t="shared" si="5"/>
        <v>5.0110039070930945</v>
      </c>
      <c r="L112" s="1">
        <v>0</v>
      </c>
    </row>
    <row r="113" spans="1:12" ht="13" x14ac:dyDescent="0.15">
      <c r="A113" s="1" t="s">
        <v>113</v>
      </c>
      <c r="B113" s="2">
        <f>12*4</f>
        <v>48</v>
      </c>
      <c r="C113" s="2">
        <f>12*6</f>
        <v>72</v>
      </c>
      <c r="D113" s="2">
        <f>12*5</f>
        <v>60</v>
      </c>
      <c r="E113" s="2">
        <f>12*8</f>
        <v>96</v>
      </c>
      <c r="F113" s="2">
        <f t="shared" si="0"/>
        <v>60</v>
      </c>
      <c r="G113" s="2">
        <f t="shared" si="1"/>
        <v>78</v>
      </c>
      <c r="H113" s="3">
        <f t="shared" si="2"/>
        <v>4778.3624261100749</v>
      </c>
      <c r="I113" s="3">
        <f t="shared" si="3"/>
        <v>33.183072403542184</v>
      </c>
      <c r="J113" s="3">
        <f t="shared" si="4"/>
        <v>286701.74556660448</v>
      </c>
      <c r="K113" s="3">
        <f t="shared" si="5"/>
        <v>165.91536201771092</v>
      </c>
      <c r="L113" s="1">
        <v>0</v>
      </c>
    </row>
    <row r="114" spans="1:12" ht="13" x14ac:dyDescent="0.15">
      <c r="A114" s="1" t="s">
        <v>114</v>
      </c>
      <c r="B114" s="1">
        <v>12</v>
      </c>
      <c r="C114" s="1">
        <v>24</v>
      </c>
      <c r="D114" s="1">
        <v>12</v>
      </c>
      <c r="E114" s="1">
        <v>18</v>
      </c>
      <c r="F114" s="2">
        <f t="shared" si="0"/>
        <v>18</v>
      </c>
      <c r="G114" s="2">
        <f t="shared" si="1"/>
        <v>15</v>
      </c>
      <c r="H114" s="3">
        <f t="shared" si="2"/>
        <v>176.71458676442586</v>
      </c>
      <c r="I114" s="3">
        <f t="shared" si="3"/>
        <v>1.227184630308513</v>
      </c>
      <c r="J114" s="3">
        <f t="shared" si="4"/>
        <v>3180.8625617596654</v>
      </c>
      <c r="K114" s="3">
        <f t="shared" si="5"/>
        <v>1.8407769454627694</v>
      </c>
      <c r="L114" s="1">
        <v>0</v>
      </c>
    </row>
    <row r="115" spans="1:12" ht="13" x14ac:dyDescent="0.15">
      <c r="A115" s="1" t="s">
        <v>115</v>
      </c>
      <c r="B115" s="2">
        <f>12*2</f>
        <v>24</v>
      </c>
      <c r="C115" s="2">
        <f>12*3</f>
        <v>36</v>
      </c>
      <c r="D115" s="2">
        <f>12*2</f>
        <v>24</v>
      </c>
      <c r="E115" s="2">
        <f>12*4</f>
        <v>48</v>
      </c>
      <c r="F115" s="2">
        <f t="shared" si="0"/>
        <v>30</v>
      </c>
      <c r="G115" s="2">
        <f t="shared" si="1"/>
        <v>36</v>
      </c>
      <c r="H115" s="3">
        <f t="shared" si="2"/>
        <v>1017.8760197630929</v>
      </c>
      <c r="I115" s="3">
        <f t="shared" si="3"/>
        <v>7.0685834705770345</v>
      </c>
      <c r="J115" s="3">
        <f t="shared" si="4"/>
        <v>30536.280592892788</v>
      </c>
      <c r="K115" s="3">
        <f t="shared" si="5"/>
        <v>17.671458676442587</v>
      </c>
      <c r="L115" s="1">
        <v>0</v>
      </c>
    </row>
    <row r="116" spans="1:12" ht="13" x14ac:dyDescent="0.15">
      <c r="A116" s="1" t="s">
        <v>116</v>
      </c>
      <c r="B116" s="2">
        <f>12*10</f>
        <v>120</v>
      </c>
      <c r="C116" s="2">
        <f>12*15</f>
        <v>180</v>
      </c>
      <c r="D116" s="2">
        <f>12*10</f>
        <v>120</v>
      </c>
      <c r="E116" s="2">
        <f>12*15</f>
        <v>180</v>
      </c>
      <c r="F116" s="2">
        <f t="shared" si="0"/>
        <v>150</v>
      </c>
      <c r="G116" s="2">
        <f t="shared" si="1"/>
        <v>150</v>
      </c>
      <c r="H116" s="3">
        <f t="shared" si="2"/>
        <v>17671.458676442588</v>
      </c>
      <c r="I116" s="3">
        <f t="shared" si="3"/>
        <v>122.7184630308513</v>
      </c>
      <c r="J116" s="3">
        <f t="shared" si="4"/>
        <v>2650718.8014663882</v>
      </c>
      <c r="K116" s="3">
        <f t="shared" si="5"/>
        <v>1533.9807878856413</v>
      </c>
      <c r="L116" s="1">
        <v>0</v>
      </c>
    </row>
    <row r="117" spans="1:12" ht="13" x14ac:dyDescent="0.15">
      <c r="A117" s="1" t="s">
        <v>117</v>
      </c>
      <c r="B117" s="1">
        <v>24</v>
      </c>
      <c r="C117" s="1">
        <v>30</v>
      </c>
      <c r="D117" s="1">
        <v>12</v>
      </c>
      <c r="E117" s="1">
        <v>18</v>
      </c>
      <c r="F117" s="2">
        <f t="shared" si="0"/>
        <v>27</v>
      </c>
      <c r="G117" s="2">
        <f t="shared" si="1"/>
        <v>15</v>
      </c>
      <c r="H117" s="3">
        <f t="shared" si="2"/>
        <v>176.71458676442586</v>
      </c>
      <c r="I117" s="3">
        <f t="shared" si="3"/>
        <v>1.227184630308513</v>
      </c>
      <c r="J117" s="3">
        <f t="shared" si="4"/>
        <v>4771.2938426394985</v>
      </c>
      <c r="K117" s="3">
        <f t="shared" si="5"/>
        <v>2.7611654181941541</v>
      </c>
      <c r="L117" s="1">
        <v>0</v>
      </c>
    </row>
    <row r="118" spans="1:12" ht="13" x14ac:dyDescent="0.15">
      <c r="A118" s="1" t="s">
        <v>118</v>
      </c>
      <c r="B118" s="1">
        <v>36</v>
      </c>
      <c r="C118" s="1">
        <v>48</v>
      </c>
      <c r="D118" s="1">
        <v>18</v>
      </c>
      <c r="E118" s="1">
        <v>36</v>
      </c>
      <c r="F118" s="2">
        <f t="shared" si="0"/>
        <v>42</v>
      </c>
      <c r="G118" s="2">
        <f t="shared" si="1"/>
        <v>27</v>
      </c>
      <c r="H118" s="3">
        <f t="shared" si="2"/>
        <v>572.55526111673976</v>
      </c>
      <c r="I118" s="3">
        <f t="shared" si="3"/>
        <v>3.9760782021995817</v>
      </c>
      <c r="J118" s="3">
        <f t="shared" si="4"/>
        <v>24047.320966903069</v>
      </c>
      <c r="K118" s="3">
        <f t="shared" si="5"/>
        <v>13.916273707698535</v>
      </c>
      <c r="L118" s="1">
        <v>0</v>
      </c>
    </row>
    <row r="119" spans="1:12" ht="13" x14ac:dyDescent="0.15">
      <c r="A119" s="1" t="s">
        <v>119</v>
      </c>
      <c r="B119" s="2">
        <f>12*50</f>
        <v>600</v>
      </c>
      <c r="C119" s="2">
        <f>12*60</f>
        <v>720</v>
      </c>
      <c r="D119" s="2">
        <f>12*25</f>
        <v>300</v>
      </c>
      <c r="E119" s="2">
        <f>12*30</f>
        <v>360</v>
      </c>
      <c r="F119" s="2">
        <f t="shared" si="0"/>
        <v>660</v>
      </c>
      <c r="G119" s="2">
        <f t="shared" si="1"/>
        <v>330</v>
      </c>
      <c r="H119" s="3">
        <f t="shared" si="2"/>
        <v>85529.859993982114</v>
      </c>
      <c r="I119" s="3">
        <f t="shared" si="3"/>
        <v>593.9573610693202</v>
      </c>
      <c r="J119" s="3">
        <f t="shared" si="4"/>
        <v>56449707.596028194</v>
      </c>
      <c r="K119" s="3">
        <f t="shared" si="5"/>
        <v>32667.654858812613</v>
      </c>
      <c r="L119" s="1">
        <v>0</v>
      </c>
    </row>
    <row r="120" spans="1:12" ht="13" x14ac:dyDescent="0.15">
      <c r="A120" s="1" t="s">
        <v>120</v>
      </c>
      <c r="B120" s="2">
        <f>12*20</f>
        <v>240</v>
      </c>
      <c r="C120" s="2">
        <f>12*35</f>
        <v>420</v>
      </c>
      <c r="D120" s="2">
        <f>12*20</f>
        <v>240</v>
      </c>
      <c r="E120" s="2">
        <f>12*35</f>
        <v>420</v>
      </c>
      <c r="F120" s="2">
        <f t="shared" si="0"/>
        <v>330</v>
      </c>
      <c r="G120" s="2">
        <f t="shared" si="1"/>
        <v>330</v>
      </c>
      <c r="H120" s="3">
        <f t="shared" si="2"/>
        <v>85529.859993982114</v>
      </c>
      <c r="I120" s="3">
        <f t="shared" si="3"/>
        <v>593.9573610693202</v>
      </c>
      <c r="J120" s="3">
        <f t="shared" si="4"/>
        <v>28224853.798014097</v>
      </c>
      <c r="K120" s="3">
        <f t="shared" si="5"/>
        <v>16333.827429406307</v>
      </c>
      <c r="L120" s="1">
        <v>0</v>
      </c>
    </row>
    <row r="121" spans="1:12" ht="13" x14ac:dyDescent="0.15">
      <c r="A121" s="1" t="s">
        <v>121</v>
      </c>
      <c r="B121" s="1">
        <v>18</v>
      </c>
      <c r="C121" s="1">
        <v>24</v>
      </c>
      <c r="D121" s="1">
        <v>12</v>
      </c>
      <c r="E121" s="1">
        <v>18</v>
      </c>
      <c r="F121" s="2">
        <f t="shared" si="0"/>
        <v>21</v>
      </c>
      <c r="G121" s="2">
        <f t="shared" si="1"/>
        <v>15</v>
      </c>
      <c r="H121" s="3">
        <f t="shared" si="2"/>
        <v>176.71458676442586</v>
      </c>
      <c r="I121" s="3">
        <f t="shared" si="3"/>
        <v>1.227184630308513</v>
      </c>
      <c r="J121" s="3">
        <f t="shared" si="4"/>
        <v>3711.0063220529432</v>
      </c>
      <c r="K121" s="3">
        <f t="shared" si="5"/>
        <v>2.1475731030398979</v>
      </c>
      <c r="L121" s="1">
        <v>0</v>
      </c>
    </row>
    <row r="122" spans="1:12" ht="13" x14ac:dyDescent="0.15">
      <c r="A122" s="1" t="s">
        <v>122</v>
      </c>
      <c r="B122" s="2">
        <f>12*40</f>
        <v>480</v>
      </c>
      <c r="C122" s="2">
        <f>12*60</f>
        <v>720</v>
      </c>
      <c r="D122" s="2">
        <f>12*40</f>
        <v>480</v>
      </c>
      <c r="E122" s="2">
        <f>12*60</f>
        <v>720</v>
      </c>
      <c r="F122" s="2">
        <f t="shared" si="0"/>
        <v>600</v>
      </c>
      <c r="G122" s="2">
        <f t="shared" si="1"/>
        <v>600</v>
      </c>
      <c r="H122" s="3">
        <f t="shared" si="2"/>
        <v>282743.3388230814</v>
      </c>
      <c r="I122" s="3">
        <f t="shared" si="3"/>
        <v>1963.4954084936207</v>
      </c>
      <c r="J122" s="3">
        <f t="shared" si="4"/>
        <v>169646003.29384884</v>
      </c>
      <c r="K122" s="3">
        <f t="shared" si="5"/>
        <v>98174.770424681046</v>
      </c>
      <c r="L122" s="1">
        <v>0</v>
      </c>
    </row>
    <row r="123" spans="1:12" ht="13" x14ac:dyDescent="0.15">
      <c r="A123" s="1" t="s">
        <v>123</v>
      </c>
      <c r="B123" s="1">
        <v>24</v>
      </c>
      <c r="C123" s="1">
        <v>48</v>
      </c>
      <c r="D123" s="1">
        <v>18</v>
      </c>
      <c r="E123" s="1">
        <v>24</v>
      </c>
      <c r="F123" s="2">
        <f t="shared" si="0"/>
        <v>36</v>
      </c>
      <c r="G123" s="2">
        <f t="shared" si="1"/>
        <v>21</v>
      </c>
      <c r="H123" s="3">
        <f t="shared" si="2"/>
        <v>346.36059005827468</v>
      </c>
      <c r="I123" s="3">
        <f t="shared" si="3"/>
        <v>2.4052818754046852</v>
      </c>
      <c r="J123" s="3">
        <f t="shared" si="4"/>
        <v>12468.981242097889</v>
      </c>
      <c r="K123" s="3">
        <f t="shared" si="5"/>
        <v>7.2158456262140556</v>
      </c>
      <c r="L123" s="1">
        <v>0</v>
      </c>
    </row>
    <row r="124" spans="1:12" ht="13" x14ac:dyDescent="0.15">
      <c r="A124" s="1" t="s">
        <v>124</v>
      </c>
      <c r="B124" s="1">
        <v>12</v>
      </c>
      <c r="C124" s="1">
        <v>18</v>
      </c>
      <c r="D124" s="1">
        <v>12</v>
      </c>
      <c r="E124" s="1">
        <v>16</v>
      </c>
      <c r="F124" s="2">
        <f t="shared" si="0"/>
        <v>15</v>
      </c>
      <c r="G124" s="2">
        <f t="shared" si="1"/>
        <v>14</v>
      </c>
      <c r="H124" s="3">
        <f t="shared" si="2"/>
        <v>153.93804002589985</v>
      </c>
      <c r="I124" s="3">
        <f t="shared" si="3"/>
        <v>1.0690141668465267</v>
      </c>
      <c r="J124" s="3">
        <f t="shared" si="4"/>
        <v>2309.070600388498</v>
      </c>
      <c r="K124" s="3">
        <f t="shared" si="5"/>
        <v>1.3362677085581585</v>
      </c>
      <c r="L124" s="1">
        <v>0</v>
      </c>
    </row>
    <row r="125" spans="1:12" ht="13" x14ac:dyDescent="0.15">
      <c r="A125" s="1" t="s">
        <v>125</v>
      </c>
      <c r="B125" s="2">
        <f>12*1</f>
        <v>12</v>
      </c>
      <c r="C125" s="2">
        <f t="shared" ref="C125:D125" si="11">12*2</f>
        <v>24</v>
      </c>
      <c r="D125" s="2">
        <f t="shared" si="11"/>
        <v>24</v>
      </c>
      <c r="E125" s="2">
        <f>12*3</f>
        <v>36</v>
      </c>
      <c r="F125" s="2">
        <f t="shared" si="0"/>
        <v>18</v>
      </c>
      <c r="G125" s="2">
        <f t="shared" si="1"/>
        <v>30</v>
      </c>
      <c r="H125" s="3">
        <f t="shared" si="2"/>
        <v>706.85834705770344</v>
      </c>
      <c r="I125" s="3">
        <f t="shared" si="3"/>
        <v>4.908738521234052</v>
      </c>
      <c r="J125" s="3">
        <f t="shared" si="4"/>
        <v>12723.450247038661</v>
      </c>
      <c r="K125" s="3">
        <f t="shared" si="5"/>
        <v>7.3631077818510775</v>
      </c>
      <c r="L125" s="1">
        <v>0</v>
      </c>
    </row>
    <row r="126" spans="1:12" ht="13" x14ac:dyDescent="0.15">
      <c r="A126" s="1" t="s">
        <v>126</v>
      </c>
      <c r="B126" s="1">
        <v>36</v>
      </c>
      <c r="C126" s="1">
        <v>48</v>
      </c>
      <c r="D126" s="1">
        <v>18</v>
      </c>
      <c r="E126" s="1">
        <v>30</v>
      </c>
      <c r="F126" s="2">
        <f t="shared" si="0"/>
        <v>42</v>
      </c>
      <c r="G126" s="2">
        <f t="shared" si="1"/>
        <v>24</v>
      </c>
      <c r="H126" s="3">
        <f t="shared" si="2"/>
        <v>452.38934211693021</v>
      </c>
      <c r="I126" s="3">
        <f t="shared" si="3"/>
        <v>3.1415926535897931</v>
      </c>
      <c r="J126" s="3">
        <f t="shared" si="4"/>
        <v>19000.35236891107</v>
      </c>
      <c r="K126" s="3">
        <f t="shared" si="5"/>
        <v>10.995574287564276</v>
      </c>
      <c r="L126" s="1">
        <v>0</v>
      </c>
    </row>
    <row r="127" spans="1:12" ht="13" x14ac:dyDescent="0.15">
      <c r="A127" s="1" t="s">
        <v>127</v>
      </c>
      <c r="B127" s="2">
        <f>12*15</f>
        <v>180</v>
      </c>
      <c r="C127" s="2">
        <f>12*20</f>
        <v>240</v>
      </c>
      <c r="D127" s="2">
        <f>12*10</f>
        <v>120</v>
      </c>
      <c r="E127" s="2">
        <f>12*15</f>
        <v>180</v>
      </c>
      <c r="F127" s="2">
        <f t="shared" si="0"/>
        <v>210</v>
      </c>
      <c r="G127" s="2">
        <f t="shared" si="1"/>
        <v>150</v>
      </c>
      <c r="H127" s="3">
        <f t="shared" si="2"/>
        <v>17671.458676442588</v>
      </c>
      <c r="I127" s="3">
        <f t="shared" si="3"/>
        <v>122.7184630308513</v>
      </c>
      <c r="J127" s="3">
        <f t="shared" si="4"/>
        <v>3711006.3220529435</v>
      </c>
      <c r="K127" s="3">
        <f t="shared" si="5"/>
        <v>2147.5731030398979</v>
      </c>
      <c r="L127" s="1">
        <v>0</v>
      </c>
    </row>
    <row r="128" spans="1:12" ht="13" x14ac:dyDescent="0.15">
      <c r="A128" s="1" t="s">
        <v>128</v>
      </c>
      <c r="B128" s="1">
        <v>36</v>
      </c>
      <c r="C128" s="1">
        <v>72</v>
      </c>
      <c r="D128" s="1">
        <v>24</v>
      </c>
      <c r="E128" s="1">
        <v>30</v>
      </c>
      <c r="F128" s="2">
        <f t="shared" si="0"/>
        <v>54</v>
      </c>
      <c r="G128" s="2">
        <f t="shared" si="1"/>
        <v>27</v>
      </c>
      <c r="H128" s="3">
        <f t="shared" si="2"/>
        <v>572.55526111673976</v>
      </c>
      <c r="I128" s="3">
        <f t="shared" si="3"/>
        <v>3.9760782021995817</v>
      </c>
      <c r="J128" s="3">
        <f t="shared" si="4"/>
        <v>30917.984100303947</v>
      </c>
      <c r="K128" s="3">
        <f t="shared" si="5"/>
        <v>17.892351909898117</v>
      </c>
      <c r="L128" s="1">
        <v>0</v>
      </c>
    </row>
    <row r="129" spans="1:12" ht="13" x14ac:dyDescent="0.15">
      <c r="A129" s="1" t="s">
        <v>129</v>
      </c>
      <c r="B129" s="1">
        <v>8</v>
      </c>
      <c r="C129" s="1">
        <v>24</v>
      </c>
      <c r="D129" s="1">
        <v>6</v>
      </c>
      <c r="E129" s="1">
        <v>8</v>
      </c>
      <c r="F129" s="2">
        <f t="shared" si="0"/>
        <v>16</v>
      </c>
      <c r="G129" s="2">
        <f t="shared" si="1"/>
        <v>7</v>
      </c>
      <c r="H129" s="3">
        <f t="shared" si="2"/>
        <v>38.484510006474963</v>
      </c>
      <c r="I129" s="3">
        <f t="shared" si="3"/>
        <v>0.26725354171163168</v>
      </c>
      <c r="J129" s="3">
        <f t="shared" si="4"/>
        <v>615.75216010359941</v>
      </c>
      <c r="K129" s="3">
        <f t="shared" si="5"/>
        <v>0.35633805561550891</v>
      </c>
      <c r="L129" s="1">
        <v>0</v>
      </c>
    </row>
    <row r="130" spans="1:12" ht="13" x14ac:dyDescent="0.15">
      <c r="A130" s="1" t="s">
        <v>130</v>
      </c>
      <c r="B130" s="1">
        <v>24</v>
      </c>
      <c r="C130" s="1">
        <v>36</v>
      </c>
      <c r="D130" s="1">
        <v>18</v>
      </c>
      <c r="E130" s="1">
        <v>24</v>
      </c>
      <c r="F130" s="2">
        <f t="shared" si="0"/>
        <v>30</v>
      </c>
      <c r="G130" s="2">
        <f t="shared" si="1"/>
        <v>21</v>
      </c>
      <c r="H130" s="3">
        <f t="shared" si="2"/>
        <v>346.36059005827468</v>
      </c>
      <c r="I130" s="3">
        <f t="shared" si="3"/>
        <v>2.4052818754046852</v>
      </c>
      <c r="J130" s="3">
        <f t="shared" si="4"/>
        <v>10390.817701748241</v>
      </c>
      <c r="K130" s="3">
        <f t="shared" si="5"/>
        <v>6.0132046885117134</v>
      </c>
      <c r="L130" s="1">
        <v>0</v>
      </c>
    </row>
    <row r="131" spans="1:12" ht="13" x14ac:dyDescent="0.15">
      <c r="A131" s="1" t="s">
        <v>131</v>
      </c>
      <c r="B131" s="1">
        <v>18</v>
      </c>
      <c r="C131" s="1">
        <v>30</v>
      </c>
      <c r="D131" s="1">
        <v>24</v>
      </c>
      <c r="E131" s="1">
        <v>24</v>
      </c>
      <c r="F131" s="2">
        <f t="shared" si="0"/>
        <v>24</v>
      </c>
      <c r="G131" s="2">
        <f t="shared" si="1"/>
        <v>24</v>
      </c>
      <c r="H131" s="3">
        <f t="shared" si="2"/>
        <v>452.38934211693021</v>
      </c>
      <c r="I131" s="3">
        <f t="shared" si="3"/>
        <v>3.1415926535897931</v>
      </c>
      <c r="J131" s="3">
        <f t="shared" si="4"/>
        <v>10857.344210806325</v>
      </c>
      <c r="K131" s="3">
        <f t="shared" si="5"/>
        <v>6.2831853071795862</v>
      </c>
      <c r="L131" s="1">
        <v>0</v>
      </c>
    </row>
    <row r="132" spans="1:12" ht="13" x14ac:dyDescent="0.15">
      <c r="A132" s="1" t="s">
        <v>132</v>
      </c>
      <c r="B132" s="2">
        <f>12*6</f>
        <v>72</v>
      </c>
      <c r="C132" s="2">
        <f>12*10</f>
        <v>120</v>
      </c>
      <c r="D132" s="2">
        <f>12*5</f>
        <v>60</v>
      </c>
      <c r="E132" s="2">
        <f>12*8</f>
        <v>96</v>
      </c>
      <c r="F132" s="2">
        <f t="shared" si="0"/>
        <v>96</v>
      </c>
      <c r="G132" s="2">
        <f t="shared" si="1"/>
        <v>78</v>
      </c>
      <c r="H132" s="3">
        <f t="shared" si="2"/>
        <v>4778.3624261100749</v>
      </c>
      <c r="I132" s="3">
        <f t="shared" si="3"/>
        <v>33.183072403542184</v>
      </c>
      <c r="J132" s="3">
        <f t="shared" si="4"/>
        <v>458722.79290656722</v>
      </c>
      <c r="K132" s="3">
        <f t="shared" si="5"/>
        <v>265.46457922833753</v>
      </c>
      <c r="L132" s="1">
        <v>0</v>
      </c>
    </row>
    <row r="133" spans="1:12" ht="13" x14ac:dyDescent="0.15">
      <c r="A133" s="1" t="s">
        <v>133</v>
      </c>
      <c r="B133" s="2">
        <f>12*2</f>
        <v>24</v>
      </c>
      <c r="C133" s="2">
        <f t="shared" ref="C133:C134" si="12">12*4</f>
        <v>48</v>
      </c>
      <c r="D133" s="2">
        <f t="shared" ref="D133:D134" si="13">12*2</f>
        <v>24</v>
      </c>
      <c r="E133" s="2">
        <f t="shared" ref="E133:E134" si="14">12*3</f>
        <v>36</v>
      </c>
      <c r="F133" s="2">
        <f t="shared" si="0"/>
        <v>36</v>
      </c>
      <c r="G133" s="2">
        <f t="shared" si="1"/>
        <v>30</v>
      </c>
      <c r="H133" s="3">
        <f t="shared" si="2"/>
        <v>706.85834705770344</v>
      </c>
      <c r="I133" s="3">
        <f t="shared" si="3"/>
        <v>4.908738521234052</v>
      </c>
      <c r="J133" s="3">
        <f t="shared" si="4"/>
        <v>25446.900494077323</v>
      </c>
      <c r="K133" s="3">
        <f t="shared" si="5"/>
        <v>14.726215563702155</v>
      </c>
      <c r="L133" s="1">
        <v>0</v>
      </c>
    </row>
    <row r="134" spans="1:12" ht="13" x14ac:dyDescent="0.15">
      <c r="A134" s="1" t="s">
        <v>134</v>
      </c>
      <c r="B134" s="2">
        <f>12*3</f>
        <v>36</v>
      </c>
      <c r="C134" s="2">
        <f t="shared" si="12"/>
        <v>48</v>
      </c>
      <c r="D134" s="2">
        <f t="shared" si="13"/>
        <v>24</v>
      </c>
      <c r="E134" s="2">
        <f t="shared" si="14"/>
        <v>36</v>
      </c>
      <c r="F134" s="2">
        <f t="shared" si="0"/>
        <v>42</v>
      </c>
      <c r="G134" s="2">
        <f t="shared" si="1"/>
        <v>30</v>
      </c>
      <c r="H134" s="3">
        <f t="shared" si="2"/>
        <v>706.85834705770344</v>
      </c>
      <c r="I134" s="3">
        <f t="shared" si="3"/>
        <v>4.908738521234052</v>
      </c>
      <c r="J134" s="3">
        <f t="shared" si="4"/>
        <v>29688.050576423546</v>
      </c>
      <c r="K134" s="3">
        <f t="shared" si="5"/>
        <v>17.180584824319183</v>
      </c>
      <c r="L134" s="1">
        <v>0</v>
      </c>
    </row>
    <row r="135" spans="1:12" ht="13" x14ac:dyDescent="0.15">
      <c r="A135" s="1" t="s">
        <v>135</v>
      </c>
      <c r="B135" s="1">
        <v>12</v>
      </c>
      <c r="C135" s="1">
        <v>30</v>
      </c>
      <c r="D135" s="1">
        <v>12</v>
      </c>
      <c r="E135" s="1">
        <v>18</v>
      </c>
      <c r="F135" s="2">
        <f t="shared" si="0"/>
        <v>21</v>
      </c>
      <c r="G135" s="2">
        <f t="shared" si="1"/>
        <v>15</v>
      </c>
      <c r="H135" s="3">
        <f t="shared" si="2"/>
        <v>176.71458676442586</v>
      </c>
      <c r="I135" s="3">
        <f t="shared" si="3"/>
        <v>1.227184630308513</v>
      </c>
      <c r="J135" s="3">
        <f t="shared" si="4"/>
        <v>3711.0063220529432</v>
      </c>
      <c r="K135" s="3">
        <f t="shared" si="5"/>
        <v>2.1475731030398979</v>
      </c>
      <c r="L135" s="1">
        <v>0</v>
      </c>
    </row>
    <row r="136" spans="1:12" ht="13" x14ac:dyDescent="0.15">
      <c r="A136" s="1" t="s">
        <v>136</v>
      </c>
      <c r="B136" s="1">
        <v>8</v>
      </c>
      <c r="C136" s="1">
        <v>12</v>
      </c>
      <c r="D136" s="1">
        <v>10</v>
      </c>
      <c r="E136" s="1">
        <v>12</v>
      </c>
      <c r="F136" s="2">
        <f t="shared" si="0"/>
        <v>10</v>
      </c>
      <c r="G136" s="2">
        <f t="shared" si="1"/>
        <v>11</v>
      </c>
      <c r="H136" s="3">
        <f t="shared" si="2"/>
        <v>95.033177771091246</v>
      </c>
      <c r="I136" s="3">
        <f t="shared" si="3"/>
        <v>0.65995262341035588</v>
      </c>
      <c r="J136" s="3">
        <f t="shared" si="4"/>
        <v>950.33177771091243</v>
      </c>
      <c r="K136" s="3">
        <f t="shared" si="5"/>
        <v>0.5499605195086299</v>
      </c>
      <c r="L136" s="1">
        <v>0</v>
      </c>
    </row>
    <row r="137" spans="1:12" ht="13" x14ac:dyDescent="0.15">
      <c r="A137" s="1" t="s">
        <v>137</v>
      </c>
      <c r="B137" s="1">
        <v>2</v>
      </c>
      <c r="C137" s="1">
        <v>8</v>
      </c>
      <c r="D137" s="1">
        <v>6</v>
      </c>
      <c r="E137" s="1">
        <v>12</v>
      </c>
      <c r="F137" s="2">
        <f t="shared" si="0"/>
        <v>5</v>
      </c>
      <c r="G137" s="2">
        <f t="shared" si="1"/>
        <v>9</v>
      </c>
      <c r="H137" s="3">
        <f t="shared" si="2"/>
        <v>63.617251235193308</v>
      </c>
      <c r="I137" s="3">
        <f t="shared" si="3"/>
        <v>0.44178646691106466</v>
      </c>
      <c r="J137" s="3">
        <f t="shared" si="4"/>
        <v>318.08625617596653</v>
      </c>
      <c r="K137" s="3">
        <f t="shared" si="5"/>
        <v>0.18407769454627693</v>
      </c>
      <c r="L137" s="1">
        <v>0</v>
      </c>
    </row>
    <row r="138" spans="1:12" ht="13" x14ac:dyDescent="0.15">
      <c r="A138" s="1" t="s">
        <v>138</v>
      </c>
      <c r="B138" s="2">
        <f>12*4</f>
        <v>48</v>
      </c>
      <c r="C138" s="2">
        <f>12*7</f>
        <v>84</v>
      </c>
      <c r="D138" s="2">
        <f>12*2</f>
        <v>24</v>
      </c>
      <c r="E138" s="2">
        <f>12*3</f>
        <v>36</v>
      </c>
      <c r="F138" s="2">
        <f t="shared" si="0"/>
        <v>66</v>
      </c>
      <c r="G138" s="2">
        <f t="shared" si="1"/>
        <v>30</v>
      </c>
      <c r="H138" s="3">
        <f t="shared" si="2"/>
        <v>706.85834705770344</v>
      </c>
      <c r="I138" s="3">
        <f t="shared" si="3"/>
        <v>4.908738521234052</v>
      </c>
      <c r="J138" s="3">
        <f t="shared" si="4"/>
        <v>46652.650905808427</v>
      </c>
      <c r="K138" s="3">
        <f t="shared" si="5"/>
        <v>26.998061866787285</v>
      </c>
      <c r="L138" s="1">
        <v>0</v>
      </c>
    </row>
    <row r="139" spans="1:12" ht="13" x14ac:dyDescent="0.15">
      <c r="A139" s="1" t="s">
        <v>139</v>
      </c>
      <c r="B139" s="1">
        <v>12</v>
      </c>
      <c r="C139" s="1">
        <v>24</v>
      </c>
      <c r="D139" s="1">
        <v>8</v>
      </c>
      <c r="E139" s="1">
        <v>12</v>
      </c>
      <c r="F139" s="2">
        <f t="shared" si="0"/>
        <v>18</v>
      </c>
      <c r="G139" s="2">
        <f t="shared" si="1"/>
        <v>10</v>
      </c>
      <c r="H139" s="3">
        <f t="shared" si="2"/>
        <v>78.539816339744831</v>
      </c>
      <c r="I139" s="3">
        <f t="shared" si="3"/>
        <v>0.54541539124822802</v>
      </c>
      <c r="J139" s="3">
        <f t="shared" si="4"/>
        <v>1413.7166941154069</v>
      </c>
      <c r="K139" s="3">
        <f t="shared" si="5"/>
        <v>0.81812308687234192</v>
      </c>
      <c r="L139" s="1">
        <v>0</v>
      </c>
    </row>
    <row r="140" spans="1:12" ht="13" x14ac:dyDescent="0.15">
      <c r="A140" s="1" t="s">
        <v>140</v>
      </c>
      <c r="B140" s="2">
        <f>12*60</f>
        <v>720</v>
      </c>
      <c r="C140" s="2">
        <f>12*80</f>
        <v>960</v>
      </c>
      <c r="D140" s="2">
        <f>12*40</f>
        <v>480</v>
      </c>
      <c r="E140" s="2">
        <f>12*50</f>
        <v>600</v>
      </c>
      <c r="F140" s="2">
        <f t="shared" si="0"/>
        <v>840</v>
      </c>
      <c r="G140" s="2">
        <f t="shared" si="1"/>
        <v>540</v>
      </c>
      <c r="H140" s="3">
        <f t="shared" si="2"/>
        <v>229022.10444669591</v>
      </c>
      <c r="I140" s="3">
        <f t="shared" si="3"/>
        <v>1590.4312808798327</v>
      </c>
      <c r="J140" s="3">
        <f t="shared" si="4"/>
        <v>192378567.73522457</v>
      </c>
      <c r="K140" s="3">
        <f t="shared" si="5"/>
        <v>111330.1896615883</v>
      </c>
      <c r="L140" s="1">
        <v>0</v>
      </c>
    </row>
    <row r="141" spans="1:12" ht="13" x14ac:dyDescent="0.15">
      <c r="A141" s="1" t="s">
        <v>141</v>
      </c>
      <c r="B141" s="1">
        <v>12</v>
      </c>
      <c r="C141" s="1">
        <v>24</v>
      </c>
      <c r="D141" s="1">
        <v>24</v>
      </c>
      <c r="E141" s="1">
        <v>24</v>
      </c>
      <c r="F141" s="2">
        <f t="shared" si="0"/>
        <v>18</v>
      </c>
      <c r="G141" s="2">
        <f t="shared" si="1"/>
        <v>24</v>
      </c>
      <c r="H141" s="3">
        <f t="shared" si="2"/>
        <v>452.38934211693021</v>
      </c>
      <c r="I141" s="3">
        <f t="shared" si="3"/>
        <v>3.1415926535897931</v>
      </c>
      <c r="J141" s="3">
        <f t="shared" si="4"/>
        <v>8143.0081581047434</v>
      </c>
      <c r="K141" s="3">
        <f t="shared" si="5"/>
        <v>4.7123889803846897</v>
      </c>
      <c r="L141" s="1">
        <v>0</v>
      </c>
    </row>
    <row r="142" spans="1:12" ht="13" x14ac:dyDescent="0.15">
      <c r="A142" s="1" t="s">
        <v>142</v>
      </c>
      <c r="B142" s="1">
        <v>16</v>
      </c>
      <c r="C142" s="1">
        <v>24</v>
      </c>
      <c r="D142" s="1">
        <v>12</v>
      </c>
      <c r="E142" s="1">
        <v>18</v>
      </c>
      <c r="F142" s="2">
        <f t="shared" si="0"/>
        <v>20</v>
      </c>
      <c r="G142" s="2">
        <f t="shared" si="1"/>
        <v>15</v>
      </c>
      <c r="H142" s="3">
        <f t="shared" si="2"/>
        <v>176.71458676442586</v>
      </c>
      <c r="I142" s="3">
        <f t="shared" si="3"/>
        <v>1.227184630308513</v>
      </c>
      <c r="J142" s="3">
        <f t="shared" si="4"/>
        <v>3534.291735288517</v>
      </c>
      <c r="K142" s="3">
        <f t="shared" si="5"/>
        <v>2.0453077171808549</v>
      </c>
      <c r="L142" s="1">
        <v>0</v>
      </c>
    </row>
    <row r="143" spans="1:12" ht="13" x14ac:dyDescent="0.15">
      <c r="A143" s="1" t="s">
        <v>143</v>
      </c>
      <c r="B143" s="1">
        <v>36</v>
      </c>
      <c r="C143" s="1">
        <v>60</v>
      </c>
      <c r="D143" s="1">
        <v>36</v>
      </c>
      <c r="E143" s="1">
        <v>36</v>
      </c>
      <c r="F143" s="2">
        <f t="shared" si="0"/>
        <v>48</v>
      </c>
      <c r="G143" s="2">
        <f t="shared" si="1"/>
        <v>36</v>
      </c>
      <c r="H143" s="3">
        <f t="shared" si="2"/>
        <v>1017.8760197630929</v>
      </c>
      <c r="I143" s="3">
        <f t="shared" si="3"/>
        <v>7.0685834705770345</v>
      </c>
      <c r="J143" s="3">
        <f t="shared" si="4"/>
        <v>48858.048948628464</v>
      </c>
      <c r="K143" s="3">
        <f t="shared" si="5"/>
        <v>28.274333882308138</v>
      </c>
      <c r="L143" s="1">
        <v>0</v>
      </c>
    </row>
    <row r="144" spans="1:12" ht="13" x14ac:dyDescent="0.15">
      <c r="A144" s="1" t="s">
        <v>144</v>
      </c>
      <c r="B144" s="1">
        <v>18</v>
      </c>
      <c r="C144" s="1">
        <v>36</v>
      </c>
      <c r="D144" s="1">
        <v>24</v>
      </c>
      <c r="E144" s="1">
        <v>36</v>
      </c>
      <c r="F144" s="2">
        <f t="shared" si="0"/>
        <v>27</v>
      </c>
      <c r="G144" s="2">
        <f t="shared" si="1"/>
        <v>30</v>
      </c>
      <c r="H144" s="3">
        <f t="shared" si="2"/>
        <v>706.85834705770344</v>
      </c>
      <c r="I144" s="3">
        <f t="shared" si="3"/>
        <v>4.908738521234052</v>
      </c>
      <c r="J144" s="3">
        <f t="shared" si="4"/>
        <v>19085.175370557994</v>
      </c>
      <c r="K144" s="3">
        <f t="shared" si="5"/>
        <v>11.044661672776616</v>
      </c>
      <c r="L144" s="1">
        <v>0</v>
      </c>
    </row>
    <row r="145" spans="1:12" ht="13" x14ac:dyDescent="0.15">
      <c r="A145" s="1" t="s">
        <v>145</v>
      </c>
      <c r="B145" s="2">
        <f t="shared" ref="B145:B146" si="15">12*4</f>
        <v>48</v>
      </c>
      <c r="C145" s="2">
        <f t="shared" ref="C145:C146" si="16">12*7</f>
        <v>84</v>
      </c>
      <c r="D145" s="2">
        <f>12*2</f>
        <v>24</v>
      </c>
      <c r="E145" s="2">
        <f>12*3</f>
        <v>36</v>
      </c>
      <c r="F145" s="2">
        <f t="shared" si="0"/>
        <v>66</v>
      </c>
      <c r="G145" s="2">
        <f t="shared" si="1"/>
        <v>30</v>
      </c>
      <c r="H145" s="3">
        <f t="shared" si="2"/>
        <v>706.85834705770344</v>
      </c>
      <c r="I145" s="3">
        <f t="shared" si="3"/>
        <v>4.908738521234052</v>
      </c>
      <c r="J145" s="3">
        <f t="shared" si="4"/>
        <v>46652.650905808427</v>
      </c>
      <c r="K145" s="3">
        <f t="shared" si="5"/>
        <v>26.998061866787285</v>
      </c>
      <c r="L145" s="1">
        <v>0</v>
      </c>
    </row>
    <row r="146" spans="1:12" ht="13" x14ac:dyDescent="0.15">
      <c r="A146" s="1" t="s">
        <v>146</v>
      </c>
      <c r="B146" s="2">
        <f t="shared" si="15"/>
        <v>48</v>
      </c>
      <c r="C146" s="2">
        <f t="shared" si="16"/>
        <v>84</v>
      </c>
      <c r="D146" s="2">
        <f>12*3</f>
        <v>36</v>
      </c>
      <c r="E146" s="2">
        <f>12*7</f>
        <v>84</v>
      </c>
      <c r="F146" s="2">
        <f t="shared" si="0"/>
        <v>66</v>
      </c>
      <c r="G146" s="2">
        <f t="shared" si="1"/>
        <v>60</v>
      </c>
      <c r="H146" s="3">
        <f t="shared" si="2"/>
        <v>2827.4333882308138</v>
      </c>
      <c r="I146" s="3">
        <f t="shared" si="3"/>
        <v>19.634954084936208</v>
      </c>
      <c r="J146" s="3">
        <f t="shared" si="4"/>
        <v>186610.60362323371</v>
      </c>
      <c r="K146" s="3">
        <f t="shared" si="5"/>
        <v>107.99224746714914</v>
      </c>
      <c r="L146" s="1">
        <v>0</v>
      </c>
    </row>
    <row r="147" spans="1:12" ht="13" x14ac:dyDescent="0.15">
      <c r="A147" s="1" t="s">
        <v>147</v>
      </c>
      <c r="B147" s="1">
        <v>18</v>
      </c>
      <c r="C147" s="1">
        <v>30</v>
      </c>
      <c r="D147" s="1">
        <v>8</v>
      </c>
      <c r="E147" s="1">
        <v>16</v>
      </c>
      <c r="F147" s="2">
        <f t="shared" si="0"/>
        <v>24</v>
      </c>
      <c r="G147" s="2">
        <f t="shared" si="1"/>
        <v>12</v>
      </c>
      <c r="H147" s="3">
        <f t="shared" si="2"/>
        <v>113.09733552923255</v>
      </c>
      <c r="I147" s="3">
        <f t="shared" si="3"/>
        <v>0.78539816339744828</v>
      </c>
      <c r="J147" s="3">
        <f t="shared" si="4"/>
        <v>2714.3360527015811</v>
      </c>
      <c r="K147" s="3">
        <f t="shared" si="5"/>
        <v>1.5707963267948966</v>
      </c>
      <c r="L147" s="1">
        <v>0</v>
      </c>
    </row>
    <row r="148" spans="1:12" ht="13" x14ac:dyDescent="0.15">
      <c r="A148" s="1" t="s">
        <v>148</v>
      </c>
      <c r="B148" s="1">
        <v>12</v>
      </c>
      <c r="C148" s="1">
        <v>24</v>
      </c>
      <c r="D148" s="1">
        <v>12</v>
      </c>
      <c r="E148" s="1">
        <v>12</v>
      </c>
      <c r="F148" s="2">
        <f t="shared" si="0"/>
        <v>18</v>
      </c>
      <c r="G148" s="2">
        <f t="shared" si="1"/>
        <v>12</v>
      </c>
      <c r="H148" s="3">
        <f t="shared" si="2"/>
        <v>113.09733552923255</v>
      </c>
      <c r="I148" s="3">
        <f t="shared" si="3"/>
        <v>0.78539816339744828</v>
      </c>
      <c r="J148" s="3">
        <f t="shared" si="4"/>
        <v>2035.7520395261859</v>
      </c>
      <c r="K148" s="3">
        <f t="shared" si="5"/>
        <v>1.1780972450961724</v>
      </c>
      <c r="L148" s="1">
        <v>0</v>
      </c>
    </row>
    <row r="149" spans="1:12" ht="13" x14ac:dyDescent="0.15">
      <c r="A149" s="1" t="s">
        <v>149</v>
      </c>
      <c r="B149" s="1">
        <v>6</v>
      </c>
      <c r="C149" s="1">
        <v>8</v>
      </c>
      <c r="D149" s="1">
        <v>6</v>
      </c>
      <c r="E149" s="1">
        <v>12</v>
      </c>
      <c r="F149" s="2">
        <f t="shared" si="0"/>
        <v>7</v>
      </c>
      <c r="G149" s="2">
        <f t="shared" si="1"/>
        <v>9</v>
      </c>
      <c r="H149" s="3">
        <f t="shared" si="2"/>
        <v>63.617251235193308</v>
      </c>
      <c r="I149" s="3">
        <f t="shared" si="3"/>
        <v>0.44178646691106466</v>
      </c>
      <c r="J149" s="3">
        <f t="shared" si="4"/>
        <v>445.32075864635317</v>
      </c>
      <c r="K149" s="3">
        <f t="shared" si="5"/>
        <v>0.25770877236478773</v>
      </c>
      <c r="L149" s="1">
        <v>0</v>
      </c>
    </row>
    <row r="150" spans="1:12" ht="13" x14ac:dyDescent="0.15">
      <c r="A150" s="1" t="s">
        <v>150</v>
      </c>
      <c r="B150" s="2">
        <f>12*20</f>
        <v>240</v>
      </c>
      <c r="C150" s="2">
        <f>12*30</f>
        <v>360</v>
      </c>
      <c r="D150" s="2">
        <f>12*15</f>
        <v>180</v>
      </c>
      <c r="E150" s="2">
        <f>12*25</f>
        <v>300</v>
      </c>
      <c r="F150" s="2">
        <f t="shared" si="0"/>
        <v>300</v>
      </c>
      <c r="G150" s="2">
        <f t="shared" si="1"/>
        <v>240</v>
      </c>
      <c r="H150" s="3">
        <f t="shared" si="2"/>
        <v>45238.93421169302</v>
      </c>
      <c r="I150" s="3">
        <f t="shared" si="3"/>
        <v>314.15926535897933</v>
      </c>
      <c r="J150" s="3">
        <f t="shared" si="4"/>
        <v>13571680.263507906</v>
      </c>
      <c r="K150" s="3">
        <f t="shared" si="5"/>
        <v>7853.981633974483</v>
      </c>
      <c r="L150" s="1">
        <v>0</v>
      </c>
    </row>
    <row r="151" spans="1:12" ht="13" x14ac:dyDescent="0.15">
      <c r="A151" s="1" t="s">
        <v>151</v>
      </c>
      <c r="B151" s="1">
        <v>24</v>
      </c>
      <c r="C151" s="1">
        <v>48</v>
      </c>
      <c r="D151" s="1">
        <v>24</v>
      </c>
      <c r="E151" s="1">
        <v>60</v>
      </c>
      <c r="F151" s="2">
        <f t="shared" si="0"/>
        <v>36</v>
      </c>
      <c r="G151" s="2">
        <f t="shared" si="1"/>
        <v>42</v>
      </c>
      <c r="H151" s="3">
        <f t="shared" si="2"/>
        <v>1385.4423602330987</v>
      </c>
      <c r="I151" s="3">
        <f t="shared" si="3"/>
        <v>9.6211275016187408</v>
      </c>
      <c r="J151" s="3">
        <f t="shared" si="4"/>
        <v>49875.924968391555</v>
      </c>
      <c r="K151" s="3">
        <f t="shared" si="5"/>
        <v>28.863382504856222</v>
      </c>
      <c r="L151" s="1">
        <v>0</v>
      </c>
    </row>
    <row r="152" spans="1:12" ht="13" x14ac:dyDescent="0.15">
      <c r="A152" s="1" t="s">
        <v>152</v>
      </c>
      <c r="B152" s="1">
        <v>24</v>
      </c>
      <c r="C152" s="1">
        <v>60</v>
      </c>
      <c r="D152" s="1">
        <v>12</v>
      </c>
      <c r="E152" s="1">
        <v>18</v>
      </c>
      <c r="F152" s="2">
        <f t="shared" si="0"/>
        <v>42</v>
      </c>
      <c r="G152" s="2">
        <f t="shared" si="1"/>
        <v>15</v>
      </c>
      <c r="H152" s="3">
        <f t="shared" si="2"/>
        <v>176.71458676442586</v>
      </c>
      <c r="I152" s="3">
        <f t="shared" si="3"/>
        <v>1.227184630308513</v>
      </c>
      <c r="J152" s="3">
        <f t="shared" si="4"/>
        <v>7422.0126441058865</v>
      </c>
      <c r="K152" s="3">
        <f t="shared" si="5"/>
        <v>4.2951462060797958</v>
      </c>
      <c r="L152" s="1">
        <v>0</v>
      </c>
    </row>
    <row r="153" spans="1:12" ht="13" x14ac:dyDescent="0.15">
      <c r="A153" s="1" t="s">
        <v>153</v>
      </c>
      <c r="B153" s="1">
        <v>12</v>
      </c>
      <c r="C153" s="1">
        <v>18</v>
      </c>
      <c r="D153" s="1">
        <v>12</v>
      </c>
      <c r="E153" s="1">
        <v>18</v>
      </c>
      <c r="F153" s="2">
        <f t="shared" si="0"/>
        <v>15</v>
      </c>
      <c r="G153" s="2">
        <f t="shared" si="1"/>
        <v>15</v>
      </c>
      <c r="H153" s="3">
        <f t="shared" si="2"/>
        <v>176.71458676442586</v>
      </c>
      <c r="I153" s="3">
        <f t="shared" si="3"/>
        <v>1.227184630308513</v>
      </c>
      <c r="J153" s="3">
        <f t="shared" si="4"/>
        <v>2650.718801466388</v>
      </c>
      <c r="K153" s="3">
        <f t="shared" si="5"/>
        <v>1.5339807878856411</v>
      </c>
      <c r="L153" s="1">
        <v>0</v>
      </c>
    </row>
    <row r="154" spans="1:12" ht="13" x14ac:dyDescent="0.15">
      <c r="A154" s="1" t="s">
        <v>154</v>
      </c>
      <c r="B154" s="1">
        <v>24</v>
      </c>
      <c r="C154" s="1">
        <v>36</v>
      </c>
      <c r="D154" s="1">
        <v>24</v>
      </c>
      <c r="E154" s="1">
        <v>36</v>
      </c>
      <c r="F154" s="2">
        <f t="shared" si="0"/>
        <v>30</v>
      </c>
      <c r="G154" s="2">
        <f t="shared" si="1"/>
        <v>30</v>
      </c>
      <c r="H154" s="3">
        <f t="shared" si="2"/>
        <v>706.85834705770344</v>
      </c>
      <c r="I154" s="3">
        <f t="shared" si="3"/>
        <v>4.908738521234052</v>
      </c>
      <c r="J154" s="3">
        <f t="shared" si="4"/>
        <v>21205.750411731104</v>
      </c>
      <c r="K154" s="3">
        <f t="shared" si="5"/>
        <v>12.271846303085129</v>
      </c>
      <c r="L154" s="1">
        <v>0</v>
      </c>
    </row>
    <row r="155" spans="1:12" ht="13" x14ac:dyDescent="0.15">
      <c r="A155" s="1" t="s">
        <v>155</v>
      </c>
      <c r="B155" s="1">
        <v>24</v>
      </c>
      <c r="C155" s="1">
        <v>36</v>
      </c>
      <c r="D155" s="1">
        <v>18</v>
      </c>
      <c r="E155" s="1">
        <v>18</v>
      </c>
      <c r="F155" s="2">
        <f t="shared" si="0"/>
        <v>30</v>
      </c>
      <c r="G155" s="2">
        <f t="shared" si="1"/>
        <v>18</v>
      </c>
      <c r="H155" s="3">
        <f t="shared" si="2"/>
        <v>254.46900494077323</v>
      </c>
      <c r="I155" s="3">
        <f t="shared" si="3"/>
        <v>1.7671458676442586</v>
      </c>
      <c r="J155" s="3">
        <f t="shared" si="4"/>
        <v>7634.0701482231971</v>
      </c>
      <c r="K155" s="3">
        <f t="shared" si="5"/>
        <v>4.4178646691106467</v>
      </c>
      <c r="L155" s="1">
        <v>0</v>
      </c>
    </row>
    <row r="156" spans="1:12" ht="13" x14ac:dyDescent="0.15">
      <c r="A156" s="1" t="s">
        <v>156</v>
      </c>
      <c r="B156" s="2">
        <f>12*4</f>
        <v>48</v>
      </c>
      <c r="C156" s="2">
        <f>12*9</f>
        <v>108</v>
      </c>
      <c r="D156" s="2">
        <f>12*3</f>
        <v>36</v>
      </c>
      <c r="E156" s="2">
        <f>12*4</f>
        <v>48</v>
      </c>
      <c r="F156" s="2">
        <f t="shared" si="0"/>
        <v>78</v>
      </c>
      <c r="G156" s="2">
        <f t="shared" si="1"/>
        <v>42</v>
      </c>
      <c r="H156" s="3">
        <f t="shared" si="2"/>
        <v>1385.4423602330987</v>
      </c>
      <c r="I156" s="3">
        <f t="shared" si="3"/>
        <v>9.6211275016187408</v>
      </c>
      <c r="J156" s="3">
        <f t="shared" si="4"/>
        <v>108064.5040981817</v>
      </c>
      <c r="K156" s="3">
        <f t="shared" si="5"/>
        <v>62.537328760521817</v>
      </c>
      <c r="L156" s="1">
        <v>0</v>
      </c>
    </row>
    <row r="157" spans="1:12" ht="13" x14ac:dyDescent="0.15">
      <c r="A157" s="1" t="s">
        <v>157</v>
      </c>
      <c r="B157" s="1">
        <v>12</v>
      </c>
      <c r="C157" s="1">
        <v>18</v>
      </c>
      <c r="D157" s="1">
        <v>15</v>
      </c>
      <c r="E157" s="1">
        <v>24</v>
      </c>
      <c r="F157" s="2">
        <f t="shared" si="0"/>
        <v>15</v>
      </c>
      <c r="G157" s="2">
        <f t="shared" si="1"/>
        <v>19.5</v>
      </c>
      <c r="H157" s="3">
        <f t="shared" si="2"/>
        <v>298.64765163187968</v>
      </c>
      <c r="I157" s="3">
        <f t="shared" si="3"/>
        <v>2.0739420252213865</v>
      </c>
      <c r="J157" s="3">
        <f t="shared" si="4"/>
        <v>4479.7147744781951</v>
      </c>
      <c r="K157" s="3">
        <f t="shared" si="5"/>
        <v>2.5924275315267331</v>
      </c>
      <c r="L157" s="1">
        <v>0</v>
      </c>
    </row>
    <row r="158" spans="1:12" ht="13" x14ac:dyDescent="0.15">
      <c r="A158" s="1" t="s">
        <v>158</v>
      </c>
      <c r="B158" s="1">
        <v>12</v>
      </c>
      <c r="C158" s="1">
        <v>24</v>
      </c>
      <c r="D158" s="1">
        <v>24</v>
      </c>
      <c r="E158" s="1">
        <v>60</v>
      </c>
      <c r="F158" s="2">
        <f t="shared" si="0"/>
        <v>18</v>
      </c>
      <c r="G158" s="2">
        <f t="shared" si="1"/>
        <v>42</v>
      </c>
      <c r="H158" s="3">
        <f t="shared" si="2"/>
        <v>1385.4423602330987</v>
      </c>
      <c r="I158" s="3">
        <f t="shared" si="3"/>
        <v>9.6211275016187408</v>
      </c>
      <c r="J158" s="3">
        <f t="shared" si="4"/>
        <v>24937.962484195778</v>
      </c>
      <c r="K158" s="3">
        <f t="shared" si="5"/>
        <v>14.431691252428111</v>
      </c>
      <c r="L158" s="1">
        <v>0</v>
      </c>
    </row>
    <row r="159" spans="1:12" ht="13" x14ac:dyDescent="0.15">
      <c r="A159" s="1" t="s">
        <v>159</v>
      </c>
      <c r="B159" s="1">
        <v>24</v>
      </c>
      <c r="C159" s="1">
        <v>36</v>
      </c>
      <c r="D159" s="1">
        <v>12</v>
      </c>
      <c r="E159" s="1">
        <v>18</v>
      </c>
      <c r="F159" s="2">
        <f t="shared" si="0"/>
        <v>30</v>
      </c>
      <c r="G159" s="2">
        <f t="shared" si="1"/>
        <v>15</v>
      </c>
      <c r="H159" s="3">
        <f t="shared" si="2"/>
        <v>176.71458676442586</v>
      </c>
      <c r="I159" s="3">
        <f t="shared" si="3"/>
        <v>1.227184630308513</v>
      </c>
      <c r="J159" s="3">
        <f t="shared" si="4"/>
        <v>5301.4376029327759</v>
      </c>
      <c r="K159" s="3">
        <f t="shared" si="5"/>
        <v>3.0679615757712821</v>
      </c>
      <c r="L159" s="1">
        <v>0</v>
      </c>
    </row>
    <row r="160" spans="1:12" ht="13" x14ac:dyDescent="0.15">
      <c r="A160" s="1" t="s">
        <v>160</v>
      </c>
      <c r="B160" s="1">
        <v>20</v>
      </c>
      <c r="C160" s="1">
        <v>36</v>
      </c>
      <c r="D160" s="1">
        <v>18</v>
      </c>
      <c r="E160" s="1">
        <v>30</v>
      </c>
      <c r="F160" s="2">
        <f t="shared" si="0"/>
        <v>28</v>
      </c>
      <c r="G160" s="2">
        <f t="shared" si="1"/>
        <v>24</v>
      </c>
      <c r="H160" s="3">
        <f t="shared" si="2"/>
        <v>452.38934211693021</v>
      </c>
      <c r="I160" s="3">
        <f t="shared" si="3"/>
        <v>3.1415926535897931</v>
      </c>
      <c r="J160" s="3">
        <f t="shared" si="4"/>
        <v>12666.901579274047</v>
      </c>
      <c r="K160" s="3">
        <f t="shared" si="5"/>
        <v>7.3303828583761845</v>
      </c>
      <c r="L160" s="1">
        <v>0</v>
      </c>
    </row>
    <row r="161" spans="1:12" ht="13" x14ac:dyDescent="0.15">
      <c r="A161" s="1" t="s">
        <v>161</v>
      </c>
      <c r="B161" s="1">
        <v>18</v>
      </c>
      <c r="C161" s="1">
        <v>24</v>
      </c>
      <c r="D161" s="1">
        <v>12</v>
      </c>
      <c r="E161" s="1">
        <v>18</v>
      </c>
      <c r="F161" s="2">
        <f t="shared" si="0"/>
        <v>21</v>
      </c>
      <c r="G161" s="2">
        <f t="shared" si="1"/>
        <v>15</v>
      </c>
      <c r="H161" s="3">
        <f t="shared" si="2"/>
        <v>176.71458676442586</v>
      </c>
      <c r="I161" s="3">
        <f t="shared" si="3"/>
        <v>1.227184630308513</v>
      </c>
      <c r="J161" s="3">
        <f t="shared" si="4"/>
        <v>3711.0063220529432</v>
      </c>
      <c r="K161" s="3">
        <f t="shared" si="5"/>
        <v>2.1475731030398979</v>
      </c>
      <c r="L161" s="1">
        <v>0</v>
      </c>
    </row>
    <row r="162" spans="1:12" ht="13" x14ac:dyDescent="0.15">
      <c r="A162" s="1" t="s">
        <v>162</v>
      </c>
      <c r="B162" s="1">
        <v>36</v>
      </c>
      <c r="C162" s="1">
        <v>48</v>
      </c>
      <c r="D162" s="1">
        <v>48</v>
      </c>
      <c r="E162" s="1">
        <v>60</v>
      </c>
      <c r="F162" s="2">
        <f t="shared" si="0"/>
        <v>42</v>
      </c>
      <c r="G162" s="2">
        <f t="shared" si="1"/>
        <v>54</v>
      </c>
      <c r="H162" s="3">
        <f t="shared" si="2"/>
        <v>2290.221044466959</v>
      </c>
      <c r="I162" s="3">
        <f t="shared" si="3"/>
        <v>15.904312808798327</v>
      </c>
      <c r="J162" s="3">
        <f t="shared" si="4"/>
        <v>96189.283867612277</v>
      </c>
      <c r="K162" s="3">
        <f t="shared" si="5"/>
        <v>55.665094830794139</v>
      </c>
      <c r="L162" s="1">
        <v>0</v>
      </c>
    </row>
    <row r="163" spans="1:12" ht="13" x14ac:dyDescent="0.15">
      <c r="A163" s="1" t="s">
        <v>163</v>
      </c>
      <c r="B163" s="1">
        <v>6</v>
      </c>
      <c r="C163" s="1">
        <v>10</v>
      </c>
      <c r="D163" s="1">
        <v>16</v>
      </c>
      <c r="E163" s="1">
        <v>24</v>
      </c>
      <c r="F163" s="2">
        <f t="shared" si="0"/>
        <v>8</v>
      </c>
      <c r="G163" s="2">
        <f t="shared" si="1"/>
        <v>20</v>
      </c>
      <c r="H163" s="3">
        <f t="shared" si="2"/>
        <v>314.15926535897933</v>
      </c>
      <c r="I163" s="3">
        <f t="shared" si="3"/>
        <v>2.1816615649929121</v>
      </c>
      <c r="J163" s="3">
        <f t="shared" si="4"/>
        <v>2513.2741228718346</v>
      </c>
      <c r="K163" s="3">
        <f t="shared" si="5"/>
        <v>1.4544410433286079</v>
      </c>
      <c r="L163" s="1">
        <v>0</v>
      </c>
    </row>
    <row r="164" spans="1:12" ht="13" x14ac:dyDescent="0.15">
      <c r="A164" s="1" t="s">
        <v>164</v>
      </c>
      <c r="B164" s="1">
        <v>12</v>
      </c>
      <c r="C164" s="1">
        <v>18</v>
      </c>
      <c r="D164" s="1">
        <v>18</v>
      </c>
      <c r="E164" s="1">
        <v>24</v>
      </c>
      <c r="F164" s="2">
        <f t="shared" si="0"/>
        <v>15</v>
      </c>
      <c r="G164" s="2">
        <f t="shared" si="1"/>
        <v>21</v>
      </c>
      <c r="H164" s="3">
        <f t="shared" si="2"/>
        <v>346.36059005827468</v>
      </c>
      <c r="I164" s="3">
        <f t="shared" si="3"/>
        <v>2.4052818754046852</v>
      </c>
      <c r="J164" s="3">
        <f t="shared" si="4"/>
        <v>5195.4088508741206</v>
      </c>
      <c r="K164" s="3">
        <f t="shared" si="5"/>
        <v>3.0066023442558567</v>
      </c>
      <c r="L164" s="1">
        <v>0</v>
      </c>
    </row>
    <row r="165" spans="1:12" ht="13" x14ac:dyDescent="0.15">
      <c r="A165" s="1" t="s">
        <v>165</v>
      </c>
      <c r="B165" s="1">
        <v>180</v>
      </c>
      <c r="C165" s="1">
        <v>216</v>
      </c>
      <c r="D165" s="1">
        <v>120</v>
      </c>
      <c r="E165" s="1">
        <v>216</v>
      </c>
      <c r="F165" s="2">
        <f t="shared" si="0"/>
        <v>198</v>
      </c>
      <c r="G165" s="2">
        <f t="shared" si="1"/>
        <v>168</v>
      </c>
      <c r="H165" s="3">
        <f t="shared" si="2"/>
        <v>22167.07776372958</v>
      </c>
      <c r="I165" s="3">
        <f t="shared" si="3"/>
        <v>153.93804002589985</v>
      </c>
      <c r="J165" s="3">
        <f t="shared" si="4"/>
        <v>4389081.3972184565</v>
      </c>
      <c r="K165" s="3">
        <f t="shared" si="5"/>
        <v>2539.9776604273475</v>
      </c>
      <c r="L165" s="1">
        <v>0</v>
      </c>
    </row>
    <row r="166" spans="1:12" ht="13" x14ac:dyDescent="0.15">
      <c r="A166" s="1" t="s">
        <v>166</v>
      </c>
      <c r="B166" s="1">
        <v>12</v>
      </c>
      <c r="C166" s="1">
        <v>24</v>
      </c>
      <c r="D166" s="1">
        <v>24</v>
      </c>
      <c r="E166" s="1">
        <v>36</v>
      </c>
      <c r="F166" s="2">
        <f t="shared" si="0"/>
        <v>18</v>
      </c>
      <c r="G166" s="2">
        <f t="shared" si="1"/>
        <v>30</v>
      </c>
      <c r="H166" s="3">
        <f t="shared" si="2"/>
        <v>706.85834705770344</v>
      </c>
      <c r="I166" s="3">
        <f t="shared" si="3"/>
        <v>4.908738521234052</v>
      </c>
      <c r="J166" s="3">
        <f t="shared" si="4"/>
        <v>12723.450247038661</v>
      </c>
      <c r="K166" s="3">
        <f t="shared" si="5"/>
        <v>7.3631077818510775</v>
      </c>
      <c r="L166" s="1">
        <v>0</v>
      </c>
    </row>
    <row r="167" spans="1:12" ht="13" x14ac:dyDescent="0.15">
      <c r="A167" s="1" t="s">
        <v>167</v>
      </c>
      <c r="B167" s="1">
        <v>30</v>
      </c>
      <c r="C167" s="1">
        <v>60</v>
      </c>
      <c r="D167" s="1">
        <v>24</v>
      </c>
      <c r="E167" s="1">
        <v>48</v>
      </c>
      <c r="F167" s="2">
        <f t="shared" si="0"/>
        <v>45</v>
      </c>
      <c r="G167" s="2">
        <f t="shared" si="1"/>
        <v>36</v>
      </c>
      <c r="H167" s="3">
        <f t="shared" si="2"/>
        <v>1017.8760197630929</v>
      </c>
      <c r="I167" s="3">
        <f t="shared" si="3"/>
        <v>7.0685834705770345</v>
      </c>
      <c r="J167" s="3">
        <f t="shared" si="4"/>
        <v>45804.420889339184</v>
      </c>
      <c r="K167" s="3">
        <f t="shared" si="5"/>
        <v>26.507188014663878</v>
      </c>
      <c r="L167" s="1">
        <v>0</v>
      </c>
    </row>
    <row r="168" spans="1:12" ht="13" x14ac:dyDescent="0.15">
      <c r="A168" s="1" t="s">
        <v>168</v>
      </c>
      <c r="B168" s="1">
        <v>24</v>
      </c>
      <c r="C168" s="1">
        <v>48</v>
      </c>
      <c r="D168" s="1">
        <v>24</v>
      </c>
      <c r="E168" s="1">
        <v>36</v>
      </c>
      <c r="F168" s="2">
        <f t="shared" si="0"/>
        <v>36</v>
      </c>
      <c r="G168" s="2">
        <f t="shared" si="1"/>
        <v>30</v>
      </c>
      <c r="H168" s="3">
        <f t="shared" si="2"/>
        <v>706.85834705770344</v>
      </c>
      <c r="I168" s="3">
        <f t="shared" si="3"/>
        <v>4.908738521234052</v>
      </c>
      <c r="J168" s="3">
        <f t="shared" si="4"/>
        <v>25446.900494077323</v>
      </c>
      <c r="K168" s="3">
        <f t="shared" si="5"/>
        <v>14.726215563702155</v>
      </c>
      <c r="L168" s="1">
        <v>0</v>
      </c>
    </row>
    <row r="169" spans="1:12" ht="13" x14ac:dyDescent="0.15">
      <c r="A169" s="1" t="s">
        <v>169</v>
      </c>
      <c r="B169" s="1">
        <v>60</v>
      </c>
      <c r="C169" s="1">
        <v>120</v>
      </c>
      <c r="D169" s="1">
        <v>72</v>
      </c>
      <c r="E169" s="1">
        <v>120</v>
      </c>
      <c r="F169" s="2">
        <f t="shared" si="0"/>
        <v>90</v>
      </c>
      <c r="G169" s="2">
        <f t="shared" si="1"/>
        <v>96</v>
      </c>
      <c r="H169" s="3">
        <f t="shared" si="2"/>
        <v>7238.2294738708833</v>
      </c>
      <c r="I169" s="3">
        <f t="shared" si="3"/>
        <v>50.26548245743669</v>
      </c>
      <c r="J169" s="3">
        <f t="shared" si="4"/>
        <v>651440.65264837944</v>
      </c>
      <c r="K169" s="3">
        <f t="shared" si="5"/>
        <v>376.99111843077515</v>
      </c>
      <c r="L169" s="1">
        <v>0</v>
      </c>
    </row>
    <row r="170" spans="1:12" ht="13" x14ac:dyDescent="0.15">
      <c r="A170" s="1" t="s">
        <v>170</v>
      </c>
      <c r="B170" s="1">
        <v>30</v>
      </c>
      <c r="C170" s="1">
        <v>48</v>
      </c>
      <c r="D170" s="1">
        <v>24</v>
      </c>
      <c r="E170" s="1">
        <v>30</v>
      </c>
      <c r="F170" s="2">
        <f t="shared" si="0"/>
        <v>39</v>
      </c>
      <c r="G170" s="2">
        <f t="shared" si="1"/>
        <v>27</v>
      </c>
      <c r="H170" s="3">
        <f t="shared" si="2"/>
        <v>572.55526111673976</v>
      </c>
      <c r="I170" s="3">
        <f t="shared" si="3"/>
        <v>3.9760782021995817</v>
      </c>
      <c r="J170" s="3">
        <f t="shared" si="4"/>
        <v>22329.655183552852</v>
      </c>
      <c r="K170" s="3">
        <f t="shared" si="5"/>
        <v>12.922254157148641</v>
      </c>
      <c r="L170" s="1">
        <v>0</v>
      </c>
    </row>
    <row r="171" spans="1:12" ht="13" x14ac:dyDescent="0.15">
      <c r="A171" s="1" t="s">
        <v>171</v>
      </c>
      <c r="B171" s="1">
        <v>480</v>
      </c>
      <c r="C171" s="1">
        <v>960</v>
      </c>
      <c r="D171" s="1">
        <v>300</v>
      </c>
      <c r="E171" s="1">
        <v>480</v>
      </c>
      <c r="F171" s="2">
        <f t="shared" si="0"/>
        <v>720</v>
      </c>
      <c r="G171" s="2">
        <f t="shared" si="1"/>
        <v>390</v>
      </c>
      <c r="H171" s="3">
        <f t="shared" si="2"/>
        <v>119459.06065275188</v>
      </c>
      <c r="I171" s="3">
        <f t="shared" si="3"/>
        <v>829.57681008855479</v>
      </c>
      <c r="J171" s="3">
        <f t="shared" si="4"/>
        <v>86010523.66998136</v>
      </c>
      <c r="K171" s="3">
        <f t="shared" si="5"/>
        <v>49774.608605313289</v>
      </c>
      <c r="L171" s="1">
        <v>0</v>
      </c>
    </row>
    <row r="172" spans="1:12" ht="13" x14ac:dyDescent="0.15">
      <c r="A172" s="1" t="s">
        <v>172</v>
      </c>
      <c r="B172" s="1">
        <v>8</v>
      </c>
      <c r="C172" s="1">
        <v>10</v>
      </c>
      <c r="D172" s="1">
        <v>14</v>
      </c>
      <c r="E172" s="1">
        <v>20</v>
      </c>
      <c r="F172" s="2">
        <f t="shared" si="0"/>
        <v>9</v>
      </c>
      <c r="G172" s="2">
        <f t="shared" si="1"/>
        <v>17</v>
      </c>
      <c r="H172" s="3">
        <f t="shared" si="2"/>
        <v>226.98006922186255</v>
      </c>
      <c r="I172" s="3">
        <f t="shared" si="3"/>
        <v>1.5762504807073787</v>
      </c>
      <c r="J172" s="3">
        <f t="shared" si="4"/>
        <v>2042.8206229967629</v>
      </c>
      <c r="K172" s="3">
        <f t="shared" si="5"/>
        <v>1.182187860530534</v>
      </c>
      <c r="L172" s="1">
        <v>0</v>
      </c>
    </row>
    <row r="173" spans="1:12" ht="13" x14ac:dyDescent="0.15">
      <c r="A173" s="1" t="s">
        <v>173</v>
      </c>
      <c r="B173" s="1">
        <v>36</v>
      </c>
      <c r="C173" s="1">
        <v>48</v>
      </c>
      <c r="D173" s="1">
        <v>18</v>
      </c>
      <c r="E173" s="1">
        <v>24</v>
      </c>
      <c r="F173" s="2">
        <f t="shared" si="0"/>
        <v>42</v>
      </c>
      <c r="G173" s="2">
        <f t="shared" si="1"/>
        <v>21</v>
      </c>
      <c r="H173" s="3">
        <f t="shared" si="2"/>
        <v>346.36059005827468</v>
      </c>
      <c r="I173" s="3">
        <f t="shared" si="3"/>
        <v>2.4052818754046852</v>
      </c>
      <c r="J173" s="3">
        <f t="shared" si="4"/>
        <v>14547.144782447536</v>
      </c>
      <c r="K173" s="3">
        <f t="shared" si="5"/>
        <v>8.4184865639163977</v>
      </c>
      <c r="L173" s="1">
        <v>0</v>
      </c>
    </row>
    <row r="174" spans="1:12" ht="13" x14ac:dyDescent="0.15">
      <c r="A174" s="1" t="s">
        <v>174</v>
      </c>
      <c r="B174" s="1">
        <v>24</v>
      </c>
      <c r="C174" s="1">
        <v>36</v>
      </c>
      <c r="D174" s="1">
        <v>18</v>
      </c>
      <c r="E174" s="1">
        <v>18</v>
      </c>
      <c r="F174" s="2">
        <f t="shared" si="0"/>
        <v>30</v>
      </c>
      <c r="G174" s="2">
        <f t="shared" si="1"/>
        <v>18</v>
      </c>
      <c r="H174" s="3">
        <f t="shared" si="2"/>
        <v>254.46900494077323</v>
      </c>
      <c r="I174" s="3">
        <f t="shared" si="3"/>
        <v>1.7671458676442586</v>
      </c>
      <c r="J174" s="3">
        <f t="shared" si="4"/>
        <v>7634.0701482231971</v>
      </c>
      <c r="K174" s="3">
        <f t="shared" si="5"/>
        <v>4.4178646691106467</v>
      </c>
      <c r="L174" s="1">
        <v>0</v>
      </c>
    </row>
    <row r="175" spans="1:12" ht="13" x14ac:dyDescent="0.15">
      <c r="A175" s="1" t="s">
        <v>175</v>
      </c>
      <c r="B175" s="1">
        <v>240</v>
      </c>
      <c r="C175" s="1">
        <v>480</v>
      </c>
      <c r="D175" s="1">
        <v>240</v>
      </c>
      <c r="E175" s="1">
        <v>480</v>
      </c>
      <c r="F175" s="2">
        <f t="shared" si="0"/>
        <v>360</v>
      </c>
      <c r="G175" s="2">
        <f t="shared" si="1"/>
        <v>360</v>
      </c>
      <c r="H175" s="3">
        <f t="shared" si="2"/>
        <v>101787.60197630929</v>
      </c>
      <c r="I175" s="3">
        <f t="shared" si="3"/>
        <v>706.85834705770344</v>
      </c>
      <c r="J175" s="3">
        <f t="shared" si="4"/>
        <v>36643536.711471342</v>
      </c>
      <c r="K175" s="3">
        <f t="shared" si="5"/>
        <v>21205.7504117311</v>
      </c>
      <c r="L175" s="1">
        <v>0</v>
      </c>
    </row>
    <row r="176" spans="1:12" ht="13" x14ac:dyDescent="0.15">
      <c r="A176" s="1" t="s">
        <v>176</v>
      </c>
      <c r="B176" s="1">
        <v>16</v>
      </c>
      <c r="C176" s="1">
        <v>24</v>
      </c>
      <c r="D176" s="1">
        <v>12</v>
      </c>
      <c r="E176" s="1">
        <v>12</v>
      </c>
      <c r="F176" s="2">
        <f t="shared" si="0"/>
        <v>20</v>
      </c>
      <c r="G176" s="2">
        <f t="shared" si="1"/>
        <v>12</v>
      </c>
      <c r="H176" s="3">
        <f t="shared" si="2"/>
        <v>113.09733552923255</v>
      </c>
      <c r="I176" s="3">
        <f t="shared" si="3"/>
        <v>0.78539816339744828</v>
      </c>
      <c r="J176" s="3">
        <f t="shared" si="4"/>
        <v>2261.9467105846511</v>
      </c>
      <c r="K176" s="3">
        <f t="shared" si="5"/>
        <v>1.3089969389957472</v>
      </c>
      <c r="L176" s="1">
        <v>0</v>
      </c>
    </row>
    <row r="177" spans="1:12" ht="13" x14ac:dyDescent="0.15">
      <c r="A177" s="1" t="s">
        <v>177</v>
      </c>
      <c r="B177" s="1">
        <v>24</v>
      </c>
      <c r="C177" s="1">
        <v>30</v>
      </c>
      <c r="D177" s="1">
        <v>18</v>
      </c>
      <c r="E177" s="1">
        <v>24</v>
      </c>
      <c r="F177" s="2">
        <f t="shared" si="0"/>
        <v>27</v>
      </c>
      <c r="G177" s="2">
        <f t="shared" si="1"/>
        <v>21</v>
      </c>
      <c r="H177" s="3">
        <f t="shared" si="2"/>
        <v>346.36059005827468</v>
      </c>
      <c r="I177" s="3">
        <f t="shared" si="3"/>
        <v>2.4052818754046852</v>
      </c>
      <c r="J177" s="3">
        <f t="shared" si="4"/>
        <v>9351.7359315734157</v>
      </c>
      <c r="K177" s="3">
        <f t="shared" si="5"/>
        <v>5.4118842196605419</v>
      </c>
      <c r="L177" s="1">
        <v>0</v>
      </c>
    </row>
    <row r="178" spans="1:12" ht="13" x14ac:dyDescent="0.15">
      <c r="A178" s="1" t="s">
        <v>178</v>
      </c>
      <c r="B178" s="1">
        <v>18</v>
      </c>
      <c r="C178" s="1">
        <v>30</v>
      </c>
      <c r="D178" s="1">
        <v>24</v>
      </c>
      <c r="E178" s="1">
        <v>24</v>
      </c>
      <c r="F178" s="2">
        <f t="shared" si="0"/>
        <v>24</v>
      </c>
      <c r="G178" s="2">
        <f t="shared" si="1"/>
        <v>24</v>
      </c>
      <c r="H178" s="3">
        <f t="shared" si="2"/>
        <v>452.38934211693021</v>
      </c>
      <c r="I178" s="3">
        <f t="shared" si="3"/>
        <v>3.1415926535897931</v>
      </c>
      <c r="J178" s="3">
        <f t="shared" si="4"/>
        <v>10857.344210806325</v>
      </c>
      <c r="K178" s="3">
        <f t="shared" si="5"/>
        <v>6.2831853071795862</v>
      </c>
      <c r="L178" s="1">
        <v>0</v>
      </c>
    </row>
    <row r="179" spans="1:12" ht="13" x14ac:dyDescent="0.15">
      <c r="A179" s="1" t="s">
        <v>179</v>
      </c>
      <c r="B179" s="1">
        <v>24</v>
      </c>
      <c r="C179" s="1">
        <v>48</v>
      </c>
      <c r="D179" s="1">
        <v>24</v>
      </c>
      <c r="E179" s="1">
        <v>36</v>
      </c>
      <c r="F179" s="2">
        <f t="shared" si="0"/>
        <v>36</v>
      </c>
      <c r="G179" s="2">
        <f t="shared" si="1"/>
        <v>30</v>
      </c>
      <c r="H179" s="3">
        <f t="shared" si="2"/>
        <v>706.85834705770344</v>
      </c>
      <c r="I179" s="3">
        <f t="shared" si="3"/>
        <v>4.908738521234052</v>
      </c>
      <c r="J179" s="3">
        <f t="shared" si="4"/>
        <v>25446.900494077323</v>
      </c>
      <c r="K179" s="3">
        <f t="shared" si="5"/>
        <v>14.726215563702155</v>
      </c>
      <c r="L179" s="1">
        <v>0</v>
      </c>
    </row>
    <row r="180" spans="1:12" ht="13" x14ac:dyDescent="0.15">
      <c r="A180" s="1" t="s">
        <v>180</v>
      </c>
      <c r="B180" s="1">
        <v>540</v>
      </c>
      <c r="C180" s="1">
        <v>720</v>
      </c>
      <c r="D180" s="1">
        <v>480</v>
      </c>
      <c r="E180" s="1">
        <v>720</v>
      </c>
      <c r="F180" s="2">
        <f t="shared" si="0"/>
        <v>630</v>
      </c>
      <c r="G180" s="2">
        <f t="shared" si="1"/>
        <v>600</v>
      </c>
      <c r="H180" s="3">
        <f t="shared" si="2"/>
        <v>282743.3388230814</v>
      </c>
      <c r="I180" s="3">
        <f t="shared" si="3"/>
        <v>1963.4954084936207</v>
      </c>
      <c r="J180" s="3">
        <f t="shared" si="4"/>
        <v>178128303.45854127</v>
      </c>
      <c r="K180" s="3">
        <f t="shared" si="5"/>
        <v>103083.50894591509</v>
      </c>
      <c r="L180" s="1">
        <v>0</v>
      </c>
    </row>
    <row r="181" spans="1:12" ht="13" x14ac:dyDescent="0.15">
      <c r="A181" s="1" t="s">
        <v>181</v>
      </c>
      <c r="B181" s="1">
        <v>36</v>
      </c>
      <c r="C181" s="1">
        <v>60</v>
      </c>
      <c r="D181" s="1">
        <v>36</v>
      </c>
      <c r="E181" s="1">
        <v>48</v>
      </c>
      <c r="F181" s="2">
        <f t="shared" si="0"/>
        <v>48</v>
      </c>
      <c r="G181" s="2">
        <f t="shared" si="1"/>
        <v>42</v>
      </c>
      <c r="H181" s="3">
        <f t="shared" si="2"/>
        <v>1385.4423602330987</v>
      </c>
      <c r="I181" s="3">
        <f t="shared" si="3"/>
        <v>9.6211275016187408</v>
      </c>
      <c r="J181" s="3">
        <f t="shared" si="4"/>
        <v>66501.233291188735</v>
      </c>
      <c r="K181" s="3">
        <f t="shared" si="5"/>
        <v>38.484510006474963</v>
      </c>
      <c r="L181" s="1">
        <v>0</v>
      </c>
    </row>
    <row r="182" spans="1:12" ht="13" x14ac:dyDescent="0.15">
      <c r="A182" s="1" t="s">
        <v>182</v>
      </c>
      <c r="B182" s="1">
        <v>180</v>
      </c>
      <c r="C182" s="1">
        <v>300</v>
      </c>
      <c r="D182" s="1">
        <v>300</v>
      </c>
      <c r="E182" s="1">
        <v>420</v>
      </c>
      <c r="F182" s="2">
        <f t="shared" si="0"/>
        <v>240</v>
      </c>
      <c r="G182" s="2">
        <f t="shared" si="1"/>
        <v>360</v>
      </c>
      <c r="H182" s="3">
        <f t="shared" si="2"/>
        <v>101787.60197630929</v>
      </c>
      <c r="I182" s="3">
        <f t="shared" si="3"/>
        <v>706.85834705770344</v>
      </c>
      <c r="J182" s="3">
        <f t="shared" si="4"/>
        <v>24429024.474314231</v>
      </c>
      <c r="K182" s="3">
        <f t="shared" si="5"/>
        <v>14137.16694115407</v>
      </c>
      <c r="L182" s="1">
        <v>0</v>
      </c>
    </row>
    <row r="183" spans="1:12" ht="13" x14ac:dyDescent="0.15">
      <c r="A183" s="1" t="s">
        <v>183</v>
      </c>
      <c r="B183" s="1">
        <v>24</v>
      </c>
      <c r="C183" s="1">
        <v>36</v>
      </c>
      <c r="D183" s="1">
        <v>12</v>
      </c>
      <c r="E183" s="1">
        <v>16</v>
      </c>
      <c r="F183" s="2">
        <f t="shared" si="0"/>
        <v>30</v>
      </c>
      <c r="G183" s="2">
        <f t="shared" si="1"/>
        <v>14</v>
      </c>
      <c r="H183" s="3">
        <f t="shared" si="2"/>
        <v>153.93804002589985</v>
      </c>
      <c r="I183" s="3">
        <f t="shared" si="3"/>
        <v>1.0690141668465267</v>
      </c>
      <c r="J183" s="3">
        <f t="shared" si="4"/>
        <v>4618.1412007769959</v>
      </c>
      <c r="K183" s="3">
        <f t="shared" si="5"/>
        <v>2.6725354171163169</v>
      </c>
      <c r="L183" s="1">
        <v>0</v>
      </c>
    </row>
    <row r="184" spans="1:12" ht="13" x14ac:dyDescent="0.15">
      <c r="A184" s="1" t="s">
        <v>184</v>
      </c>
      <c r="B184" s="1">
        <v>12</v>
      </c>
      <c r="C184" s="1">
        <v>24</v>
      </c>
      <c r="D184" s="1">
        <v>12</v>
      </c>
      <c r="E184" s="1">
        <v>18</v>
      </c>
      <c r="F184" s="2">
        <f t="shared" si="0"/>
        <v>18</v>
      </c>
      <c r="G184" s="2">
        <f t="shared" si="1"/>
        <v>15</v>
      </c>
      <c r="H184" s="3">
        <f t="shared" si="2"/>
        <v>176.71458676442586</v>
      </c>
      <c r="I184" s="3">
        <f t="shared" si="3"/>
        <v>1.227184630308513</v>
      </c>
      <c r="J184" s="3">
        <f t="shared" si="4"/>
        <v>3180.8625617596654</v>
      </c>
      <c r="K184" s="3">
        <f t="shared" si="5"/>
        <v>1.8407769454627694</v>
      </c>
      <c r="L184" s="1">
        <v>0</v>
      </c>
    </row>
    <row r="185" spans="1:12" ht="13" x14ac:dyDescent="0.15">
      <c r="A185" s="1" t="s">
        <v>185</v>
      </c>
      <c r="B185" s="1">
        <v>240</v>
      </c>
      <c r="C185" s="1">
        <v>360</v>
      </c>
      <c r="D185" s="1">
        <v>180</v>
      </c>
      <c r="E185" s="1">
        <v>300</v>
      </c>
      <c r="F185" s="2">
        <f t="shared" si="0"/>
        <v>300</v>
      </c>
      <c r="G185" s="2">
        <f t="shared" si="1"/>
        <v>240</v>
      </c>
      <c r="H185" s="3">
        <f t="shared" si="2"/>
        <v>45238.93421169302</v>
      </c>
      <c r="I185" s="3">
        <f t="shared" si="3"/>
        <v>314.15926535897933</v>
      </c>
      <c r="J185" s="3">
        <f t="shared" si="4"/>
        <v>13571680.263507906</v>
      </c>
      <c r="K185" s="3">
        <f t="shared" si="5"/>
        <v>7853.981633974483</v>
      </c>
      <c r="L185" s="1">
        <v>0</v>
      </c>
    </row>
    <row r="186" spans="1:12" ht="13" x14ac:dyDescent="0.15">
      <c r="A186" s="1" t="s">
        <v>186</v>
      </c>
      <c r="B186" s="1">
        <v>24</v>
      </c>
      <c r="C186" s="1">
        <v>40</v>
      </c>
      <c r="D186" s="1">
        <v>18</v>
      </c>
      <c r="E186" s="1">
        <v>18</v>
      </c>
      <c r="F186" s="2">
        <f t="shared" si="0"/>
        <v>32</v>
      </c>
      <c r="G186" s="2">
        <f t="shared" si="1"/>
        <v>18</v>
      </c>
      <c r="H186" s="3">
        <f t="shared" si="2"/>
        <v>254.46900494077323</v>
      </c>
      <c r="I186" s="3">
        <f t="shared" si="3"/>
        <v>1.7671458676442586</v>
      </c>
      <c r="J186" s="3">
        <f t="shared" si="4"/>
        <v>8143.0081581047434</v>
      </c>
      <c r="K186" s="3">
        <f t="shared" si="5"/>
        <v>4.7123889803846897</v>
      </c>
      <c r="L186" s="1">
        <v>0</v>
      </c>
    </row>
    <row r="187" spans="1:12" ht="13" x14ac:dyDescent="0.15">
      <c r="A187" s="1" t="s">
        <v>187</v>
      </c>
      <c r="B187" s="1">
        <v>144</v>
      </c>
      <c r="C187" s="1">
        <v>240</v>
      </c>
      <c r="D187" s="1">
        <v>144</v>
      </c>
      <c r="E187" s="1">
        <v>240</v>
      </c>
      <c r="F187" s="2">
        <f t="shared" si="0"/>
        <v>192</v>
      </c>
      <c r="G187" s="2">
        <f t="shared" si="1"/>
        <v>192</v>
      </c>
      <c r="H187" s="3">
        <f t="shared" si="2"/>
        <v>28952.917895483533</v>
      </c>
      <c r="I187" s="3">
        <f t="shared" si="3"/>
        <v>201.06192982974676</v>
      </c>
      <c r="J187" s="3">
        <f t="shared" si="4"/>
        <v>5558960.2359328382</v>
      </c>
      <c r="K187" s="3">
        <f t="shared" si="5"/>
        <v>3216.9908772759482</v>
      </c>
      <c r="L187" s="1">
        <v>0</v>
      </c>
    </row>
    <row r="188" spans="1:12" ht="13" x14ac:dyDescent="0.15">
      <c r="A188" s="1" t="s">
        <v>188</v>
      </c>
      <c r="B188" s="1">
        <v>12</v>
      </c>
      <c r="C188" s="1">
        <v>24</v>
      </c>
      <c r="D188" s="1">
        <v>36</v>
      </c>
      <c r="E188" s="1">
        <v>72</v>
      </c>
      <c r="F188" s="2">
        <f t="shared" si="0"/>
        <v>18</v>
      </c>
      <c r="G188" s="2">
        <f t="shared" si="1"/>
        <v>54</v>
      </c>
      <c r="H188" s="3">
        <f t="shared" si="2"/>
        <v>2290.221044466959</v>
      </c>
      <c r="I188" s="3">
        <f t="shared" si="3"/>
        <v>15.904312808798327</v>
      </c>
      <c r="J188" s="3">
        <f t="shared" si="4"/>
        <v>41223.978800405261</v>
      </c>
      <c r="K188" s="3">
        <f t="shared" si="5"/>
        <v>23.856469213197489</v>
      </c>
      <c r="L188" s="1">
        <v>0</v>
      </c>
    </row>
    <row r="189" spans="1:12" ht="13" x14ac:dyDescent="0.15">
      <c r="A189" s="1" t="s">
        <v>189</v>
      </c>
      <c r="B189" s="1">
        <v>6</v>
      </c>
      <c r="C189" s="1">
        <v>12</v>
      </c>
      <c r="D189" s="1">
        <v>12</v>
      </c>
      <c r="E189" s="1">
        <v>12</v>
      </c>
      <c r="F189" s="2">
        <f t="shared" si="0"/>
        <v>9</v>
      </c>
      <c r="G189" s="2">
        <f t="shared" si="1"/>
        <v>12</v>
      </c>
      <c r="H189" s="3">
        <f t="shared" si="2"/>
        <v>113.09733552923255</v>
      </c>
      <c r="I189" s="3">
        <f t="shared" si="3"/>
        <v>0.78539816339744828</v>
      </c>
      <c r="J189" s="3">
        <f t="shared" si="4"/>
        <v>1017.8760197630929</v>
      </c>
      <c r="K189" s="3">
        <f t="shared" si="5"/>
        <v>0.58904862254808621</v>
      </c>
      <c r="L189" s="1">
        <v>0</v>
      </c>
    </row>
    <row r="190" spans="1:12" ht="13" x14ac:dyDescent="0.15">
      <c r="A190" s="1" t="s">
        <v>190</v>
      </c>
      <c r="B190" s="1">
        <v>180</v>
      </c>
      <c r="C190" s="1">
        <v>360</v>
      </c>
      <c r="D190" s="1">
        <v>180</v>
      </c>
      <c r="E190" s="1">
        <v>240</v>
      </c>
      <c r="F190" s="2">
        <f t="shared" si="0"/>
        <v>270</v>
      </c>
      <c r="G190" s="2">
        <f t="shared" si="1"/>
        <v>210</v>
      </c>
      <c r="H190" s="3">
        <f t="shared" si="2"/>
        <v>34636.059005827468</v>
      </c>
      <c r="I190" s="3">
        <f t="shared" si="3"/>
        <v>240.52818754046854</v>
      </c>
      <c r="J190" s="3">
        <f t="shared" si="4"/>
        <v>9351735.931573417</v>
      </c>
      <c r="K190" s="3">
        <f t="shared" si="5"/>
        <v>5411.8842196605419</v>
      </c>
      <c r="L190" s="1">
        <v>0</v>
      </c>
    </row>
    <row r="191" spans="1:12" ht="13" x14ac:dyDescent="0.15">
      <c r="A191" s="1" t="s">
        <v>191</v>
      </c>
      <c r="B191" s="1">
        <v>840</v>
      </c>
      <c r="C191" s="1">
        <v>1200</v>
      </c>
      <c r="D191" s="1">
        <v>480</v>
      </c>
      <c r="E191" s="1">
        <v>900</v>
      </c>
      <c r="F191" s="2">
        <f t="shared" si="0"/>
        <v>1020</v>
      </c>
      <c r="G191" s="2">
        <f t="shared" si="1"/>
        <v>690</v>
      </c>
      <c r="H191" s="3">
        <f t="shared" si="2"/>
        <v>373928.06559352513</v>
      </c>
      <c r="I191" s="3">
        <f t="shared" si="3"/>
        <v>2596.7226777328133</v>
      </c>
      <c r="J191" s="3">
        <f t="shared" si="4"/>
        <v>381406626.90539563</v>
      </c>
      <c r="K191" s="3">
        <f t="shared" si="5"/>
        <v>220721.42760728914</v>
      </c>
      <c r="L191" s="1">
        <v>0</v>
      </c>
    </row>
    <row r="192" spans="1:12" ht="13" x14ac:dyDescent="0.15">
      <c r="A192" s="1" t="s">
        <v>192</v>
      </c>
      <c r="B192" s="1">
        <v>8</v>
      </c>
      <c r="C192" s="1">
        <v>10</v>
      </c>
      <c r="D192" s="1">
        <v>18</v>
      </c>
      <c r="E192" s="1">
        <v>18</v>
      </c>
      <c r="F192" s="2">
        <f t="shared" si="0"/>
        <v>9</v>
      </c>
      <c r="G192" s="2">
        <f t="shared" si="1"/>
        <v>18</v>
      </c>
      <c r="H192" s="3">
        <f t="shared" si="2"/>
        <v>254.46900494077323</v>
      </c>
      <c r="I192" s="3">
        <f t="shared" si="3"/>
        <v>1.7671458676442586</v>
      </c>
      <c r="J192" s="3">
        <f t="shared" si="4"/>
        <v>2290.221044466959</v>
      </c>
      <c r="K192" s="3">
        <f t="shared" si="5"/>
        <v>1.3253594007331939</v>
      </c>
      <c r="L192" s="1">
        <v>0</v>
      </c>
    </row>
    <row r="193" spans="1:12" ht="13" x14ac:dyDescent="0.15">
      <c r="A193" s="1" t="s">
        <v>193</v>
      </c>
      <c r="B193" s="1">
        <v>420</v>
      </c>
      <c r="C193" s="1">
        <v>720</v>
      </c>
      <c r="D193" s="1">
        <v>240</v>
      </c>
      <c r="E193" s="1">
        <v>420</v>
      </c>
      <c r="F193" s="2">
        <f t="shared" si="0"/>
        <v>570</v>
      </c>
      <c r="G193" s="2">
        <f t="shared" si="1"/>
        <v>330</v>
      </c>
      <c r="H193" s="3">
        <f t="shared" si="2"/>
        <v>85529.859993982114</v>
      </c>
      <c r="I193" s="3">
        <f t="shared" si="3"/>
        <v>593.9573610693202</v>
      </c>
      <c r="J193" s="3">
        <f t="shared" si="4"/>
        <v>48752020.196569808</v>
      </c>
      <c r="K193" s="3">
        <f t="shared" si="5"/>
        <v>28212.974650792712</v>
      </c>
      <c r="L193" s="1">
        <v>0</v>
      </c>
    </row>
    <row r="194" spans="1:12" ht="13" x14ac:dyDescent="0.15">
      <c r="A194" s="1" t="s">
        <v>194</v>
      </c>
      <c r="B194" s="1">
        <v>216</v>
      </c>
      <c r="C194" s="1">
        <v>288</v>
      </c>
      <c r="D194" s="1">
        <v>24</v>
      </c>
      <c r="E194" s="1">
        <v>48</v>
      </c>
      <c r="F194" s="2">
        <f t="shared" si="0"/>
        <v>252</v>
      </c>
      <c r="G194" s="2">
        <f t="shared" si="1"/>
        <v>36</v>
      </c>
      <c r="H194" s="3">
        <f t="shared" si="2"/>
        <v>1017.8760197630929</v>
      </c>
      <c r="I194" s="3">
        <f t="shared" si="3"/>
        <v>7.0685834705770345</v>
      </c>
      <c r="J194" s="3">
        <f t="shared" si="4"/>
        <v>256504.75698029943</v>
      </c>
      <c r="K194" s="3">
        <f t="shared" si="5"/>
        <v>148.44025288211773</v>
      </c>
      <c r="L194" s="1">
        <v>0</v>
      </c>
    </row>
    <row r="195" spans="1:12" ht="13" x14ac:dyDescent="0.15">
      <c r="A195" s="1" t="s">
        <v>195</v>
      </c>
      <c r="B195" s="1">
        <v>720</v>
      </c>
      <c r="C195" s="1">
        <v>840</v>
      </c>
      <c r="D195" s="1">
        <v>300</v>
      </c>
      <c r="E195" s="1">
        <v>480</v>
      </c>
      <c r="F195" s="2">
        <f t="shared" si="0"/>
        <v>780</v>
      </c>
      <c r="G195" s="2">
        <f t="shared" si="1"/>
        <v>390</v>
      </c>
      <c r="H195" s="3">
        <f t="shared" si="2"/>
        <v>119459.06065275188</v>
      </c>
      <c r="I195" s="3">
        <f t="shared" si="3"/>
        <v>829.57681008855479</v>
      </c>
      <c r="J195" s="3">
        <f t="shared" si="4"/>
        <v>93178067.309146464</v>
      </c>
      <c r="K195" s="3">
        <f t="shared" si="5"/>
        <v>53922.492655756054</v>
      </c>
      <c r="L195" s="1">
        <v>0</v>
      </c>
    </row>
    <row r="196" spans="1:12" ht="13" x14ac:dyDescent="0.15">
      <c r="A196" s="1" t="s">
        <v>196</v>
      </c>
      <c r="B196" s="1">
        <v>60</v>
      </c>
      <c r="C196" s="1">
        <v>120</v>
      </c>
      <c r="D196" s="1">
        <v>36</v>
      </c>
      <c r="E196" s="1">
        <v>48</v>
      </c>
      <c r="F196" s="2">
        <f t="shared" si="0"/>
        <v>90</v>
      </c>
      <c r="G196" s="2">
        <f t="shared" si="1"/>
        <v>42</v>
      </c>
      <c r="H196" s="3">
        <f t="shared" si="2"/>
        <v>1385.4423602330987</v>
      </c>
      <c r="I196" s="3">
        <f t="shared" si="3"/>
        <v>9.6211275016187408</v>
      </c>
      <c r="J196" s="3">
        <f t="shared" si="4"/>
        <v>124689.81242097888</v>
      </c>
      <c r="K196" s="3">
        <f t="shared" si="5"/>
        <v>72.158456262140561</v>
      </c>
      <c r="L196" s="1">
        <v>0</v>
      </c>
    </row>
    <row r="197" spans="1:12" ht="13" x14ac:dyDescent="0.15">
      <c r="A197" s="1" t="s">
        <v>197</v>
      </c>
      <c r="B197" s="1">
        <v>24</v>
      </c>
      <c r="C197" s="1">
        <v>48</v>
      </c>
      <c r="D197" s="1">
        <v>12</v>
      </c>
      <c r="E197" s="1">
        <v>36</v>
      </c>
      <c r="F197" s="2">
        <f t="shared" si="0"/>
        <v>36</v>
      </c>
      <c r="G197" s="2">
        <f t="shared" si="1"/>
        <v>24</v>
      </c>
      <c r="H197" s="3">
        <f t="shared" si="2"/>
        <v>452.38934211693021</v>
      </c>
      <c r="I197" s="3">
        <f t="shared" si="3"/>
        <v>3.1415926535897931</v>
      </c>
      <c r="J197" s="3">
        <f t="shared" si="4"/>
        <v>16286.016316209487</v>
      </c>
      <c r="K197" s="3">
        <f t="shared" si="5"/>
        <v>9.4247779607693793</v>
      </c>
      <c r="L197" s="1">
        <v>0</v>
      </c>
    </row>
    <row r="198" spans="1:12" ht="13" x14ac:dyDescent="0.15">
      <c r="A198" s="1" t="s">
        <v>198</v>
      </c>
      <c r="B198" s="1">
        <v>480</v>
      </c>
      <c r="C198" s="1">
        <v>600</v>
      </c>
      <c r="D198" s="1">
        <v>480</v>
      </c>
      <c r="E198" s="1">
        <v>600</v>
      </c>
      <c r="F198" s="2">
        <f t="shared" si="0"/>
        <v>540</v>
      </c>
      <c r="G198" s="2">
        <f t="shared" si="1"/>
        <v>540</v>
      </c>
      <c r="H198" s="3">
        <f t="shared" si="2"/>
        <v>229022.10444669591</v>
      </c>
      <c r="I198" s="3">
        <f t="shared" si="3"/>
        <v>1590.4312808798327</v>
      </c>
      <c r="J198" s="3">
        <f t="shared" si="4"/>
        <v>123671936.40121579</v>
      </c>
      <c r="K198" s="3">
        <f t="shared" si="5"/>
        <v>71569.407639592479</v>
      </c>
      <c r="L198" s="1">
        <v>0</v>
      </c>
    </row>
    <row r="199" spans="1:12" ht="13" x14ac:dyDescent="0.15">
      <c r="A199" s="1" t="s">
        <v>199</v>
      </c>
      <c r="B199" s="1">
        <v>24</v>
      </c>
      <c r="C199" s="1">
        <v>36</v>
      </c>
      <c r="D199" s="1">
        <v>12</v>
      </c>
      <c r="E199" s="1">
        <v>16</v>
      </c>
      <c r="F199" s="2">
        <f t="shared" si="0"/>
        <v>30</v>
      </c>
      <c r="G199" s="2">
        <f t="shared" si="1"/>
        <v>14</v>
      </c>
      <c r="H199" s="3">
        <f t="shared" si="2"/>
        <v>153.93804002589985</v>
      </c>
      <c r="I199" s="3">
        <f t="shared" si="3"/>
        <v>1.0690141668465267</v>
      </c>
      <c r="J199" s="3">
        <f t="shared" si="4"/>
        <v>4618.1412007769959</v>
      </c>
      <c r="K199" s="3">
        <f t="shared" si="5"/>
        <v>2.6725354171163169</v>
      </c>
      <c r="L199" s="1">
        <v>0</v>
      </c>
    </row>
    <row r="200" spans="1:12" ht="13" x14ac:dyDescent="0.15">
      <c r="A200" s="1" t="s">
        <v>200</v>
      </c>
      <c r="B200" s="1">
        <v>30</v>
      </c>
      <c r="C200" s="1">
        <v>50</v>
      </c>
      <c r="D200" s="1">
        <v>12</v>
      </c>
      <c r="E200" s="1">
        <v>24</v>
      </c>
      <c r="F200" s="2">
        <f t="shared" si="0"/>
        <v>40</v>
      </c>
      <c r="G200" s="2">
        <f t="shared" si="1"/>
        <v>18</v>
      </c>
      <c r="H200" s="3">
        <f t="shared" si="2"/>
        <v>254.46900494077323</v>
      </c>
      <c r="I200" s="3">
        <f t="shared" si="3"/>
        <v>1.7671458676442586</v>
      </c>
      <c r="J200" s="3">
        <f t="shared" si="4"/>
        <v>10178.760197630929</v>
      </c>
      <c r="K200" s="3">
        <f t="shared" si="5"/>
        <v>5.8904862254808616</v>
      </c>
      <c r="L200" s="1">
        <v>0</v>
      </c>
    </row>
    <row r="201" spans="1:12" ht="13" x14ac:dyDescent="0.15">
      <c r="A201" s="1" t="s">
        <v>201</v>
      </c>
      <c r="B201" s="1">
        <v>6</v>
      </c>
      <c r="C201" s="1">
        <v>12</v>
      </c>
      <c r="D201" s="1">
        <v>6</v>
      </c>
      <c r="E201" s="1">
        <v>10</v>
      </c>
      <c r="F201" s="2">
        <f t="shared" si="0"/>
        <v>9</v>
      </c>
      <c r="G201" s="2">
        <f t="shared" si="1"/>
        <v>8</v>
      </c>
      <c r="H201" s="3">
        <f t="shared" si="2"/>
        <v>50.26548245743669</v>
      </c>
      <c r="I201" s="3">
        <f t="shared" si="3"/>
        <v>0.3490658503988659</v>
      </c>
      <c r="J201" s="3">
        <f t="shared" si="4"/>
        <v>452.38934211693021</v>
      </c>
      <c r="K201" s="3">
        <f t="shared" si="5"/>
        <v>0.26179938779914941</v>
      </c>
      <c r="L201" s="1">
        <v>0</v>
      </c>
    </row>
    <row r="202" spans="1:12" ht="13" x14ac:dyDescent="0.15">
      <c r="A202" s="1" t="s">
        <v>202</v>
      </c>
      <c r="B202" s="1">
        <v>48</v>
      </c>
      <c r="C202" s="1">
        <v>72</v>
      </c>
      <c r="D202" s="1">
        <v>48</v>
      </c>
      <c r="E202" s="1">
        <v>84</v>
      </c>
      <c r="F202" s="2">
        <f t="shared" si="0"/>
        <v>60</v>
      </c>
      <c r="G202" s="2">
        <f t="shared" si="1"/>
        <v>66</v>
      </c>
      <c r="H202" s="3">
        <f t="shared" si="2"/>
        <v>3421.1943997592848</v>
      </c>
      <c r="I202" s="3">
        <f t="shared" si="3"/>
        <v>23.758294442772812</v>
      </c>
      <c r="J202" s="3">
        <f t="shared" si="4"/>
        <v>205271.6639855571</v>
      </c>
      <c r="K202" s="3">
        <f t="shared" si="5"/>
        <v>118.79147221386405</v>
      </c>
      <c r="L202" s="1">
        <v>0</v>
      </c>
    </row>
    <row r="203" spans="1:12" ht="13" x14ac:dyDescent="0.15">
      <c r="A203" s="1" t="s">
        <v>203</v>
      </c>
      <c r="B203" s="1">
        <v>18</v>
      </c>
      <c r="C203" s="1">
        <v>30</v>
      </c>
      <c r="D203" s="1">
        <v>12</v>
      </c>
      <c r="E203" s="1">
        <v>18</v>
      </c>
      <c r="F203" s="2">
        <f t="shared" si="0"/>
        <v>24</v>
      </c>
      <c r="G203" s="2">
        <f t="shared" si="1"/>
        <v>15</v>
      </c>
      <c r="H203" s="3">
        <f t="shared" si="2"/>
        <v>176.71458676442586</v>
      </c>
      <c r="I203" s="3">
        <f t="shared" si="3"/>
        <v>1.227184630308513</v>
      </c>
      <c r="J203" s="3">
        <f t="shared" si="4"/>
        <v>4241.1500823462211</v>
      </c>
      <c r="K203" s="3">
        <f t="shared" si="5"/>
        <v>2.454369260617026</v>
      </c>
      <c r="L203" s="1">
        <v>0</v>
      </c>
    </row>
    <row r="204" spans="1:12" ht="13" x14ac:dyDescent="0.15">
      <c r="A204" s="1" t="s">
        <v>204</v>
      </c>
      <c r="B204" s="1">
        <v>24</v>
      </c>
      <c r="C204" s="1">
        <v>36</v>
      </c>
      <c r="D204" s="1">
        <v>36</v>
      </c>
      <c r="E204" s="1">
        <v>36</v>
      </c>
      <c r="F204" s="2">
        <f t="shared" si="0"/>
        <v>30</v>
      </c>
      <c r="G204" s="2">
        <f t="shared" si="1"/>
        <v>36</v>
      </c>
      <c r="H204" s="3">
        <f t="shared" si="2"/>
        <v>1017.8760197630929</v>
      </c>
      <c r="I204" s="3">
        <f t="shared" si="3"/>
        <v>7.0685834705770345</v>
      </c>
      <c r="J204" s="3">
        <f t="shared" si="4"/>
        <v>30536.280592892788</v>
      </c>
      <c r="K204" s="3">
        <f t="shared" si="5"/>
        <v>17.671458676442587</v>
      </c>
      <c r="L204" s="1">
        <v>0</v>
      </c>
    </row>
    <row r="205" spans="1:12" ht="13" x14ac:dyDescent="0.15">
      <c r="A205" s="1" t="s">
        <v>205</v>
      </c>
      <c r="B205" s="1">
        <v>18</v>
      </c>
      <c r="C205" s="1">
        <v>30</v>
      </c>
      <c r="D205" s="1">
        <v>24</v>
      </c>
      <c r="E205" s="1">
        <v>30</v>
      </c>
      <c r="F205" s="2">
        <f t="shared" si="0"/>
        <v>24</v>
      </c>
      <c r="G205" s="2">
        <f t="shared" si="1"/>
        <v>27</v>
      </c>
      <c r="H205" s="3">
        <f t="shared" si="2"/>
        <v>572.55526111673976</v>
      </c>
      <c r="I205" s="3">
        <f t="shared" si="3"/>
        <v>3.9760782021995817</v>
      </c>
      <c r="J205" s="3">
        <f t="shared" si="4"/>
        <v>13741.326266801754</v>
      </c>
      <c r="K205" s="3">
        <f t="shared" si="5"/>
        <v>7.9521564043991635</v>
      </c>
      <c r="L205" s="1">
        <v>0</v>
      </c>
    </row>
    <row r="206" spans="1:12" ht="13" x14ac:dyDescent="0.15">
      <c r="A206" s="1" t="s">
        <v>206</v>
      </c>
      <c r="B206" s="1">
        <v>6</v>
      </c>
      <c r="C206" s="1">
        <v>18</v>
      </c>
      <c r="D206" s="1">
        <v>12</v>
      </c>
      <c r="E206" s="1">
        <v>18</v>
      </c>
      <c r="F206" s="2">
        <f t="shared" si="0"/>
        <v>12</v>
      </c>
      <c r="G206" s="2">
        <f t="shared" si="1"/>
        <v>15</v>
      </c>
      <c r="H206" s="3">
        <f t="shared" si="2"/>
        <v>176.71458676442586</v>
      </c>
      <c r="I206" s="3">
        <f t="shared" si="3"/>
        <v>1.227184630308513</v>
      </c>
      <c r="J206" s="3">
        <f t="shared" si="4"/>
        <v>2120.5750411731105</v>
      </c>
      <c r="K206" s="3">
        <f t="shared" si="5"/>
        <v>1.227184630308513</v>
      </c>
      <c r="L206" s="1">
        <v>0</v>
      </c>
    </row>
    <row r="207" spans="1:12" ht="13" x14ac:dyDescent="0.15">
      <c r="A207" s="1" t="s">
        <v>207</v>
      </c>
      <c r="B207" s="1">
        <v>36</v>
      </c>
      <c r="C207" s="1">
        <v>108</v>
      </c>
      <c r="D207" s="1">
        <v>48</v>
      </c>
      <c r="E207" s="1">
        <v>96</v>
      </c>
      <c r="F207" s="2">
        <f t="shared" si="0"/>
        <v>72</v>
      </c>
      <c r="G207" s="2">
        <f t="shared" si="1"/>
        <v>72</v>
      </c>
      <c r="H207" s="3">
        <f t="shared" si="2"/>
        <v>4071.5040790523717</v>
      </c>
      <c r="I207" s="3">
        <f t="shared" si="3"/>
        <v>28.274333882308138</v>
      </c>
      <c r="J207" s="3">
        <f t="shared" si="4"/>
        <v>293148.29369177076</v>
      </c>
      <c r="K207" s="3">
        <f t="shared" si="5"/>
        <v>169.64600329384882</v>
      </c>
      <c r="L207" s="1">
        <v>0</v>
      </c>
    </row>
    <row r="208" spans="1:12" ht="13" x14ac:dyDescent="0.15">
      <c r="A208" s="1" t="s">
        <v>208</v>
      </c>
      <c r="B208" s="1">
        <v>6</v>
      </c>
      <c r="C208" s="1">
        <v>12</v>
      </c>
      <c r="D208" s="1">
        <v>12</v>
      </c>
      <c r="E208" s="1">
        <v>18</v>
      </c>
      <c r="F208" s="2">
        <f t="shared" si="0"/>
        <v>9</v>
      </c>
      <c r="G208" s="2">
        <f t="shared" si="1"/>
        <v>15</v>
      </c>
      <c r="H208" s="3">
        <f t="shared" si="2"/>
        <v>176.71458676442586</v>
      </c>
      <c r="I208" s="3">
        <f t="shared" si="3"/>
        <v>1.227184630308513</v>
      </c>
      <c r="J208" s="3">
        <f t="shared" si="4"/>
        <v>1590.4312808798327</v>
      </c>
      <c r="K208" s="3">
        <f t="shared" si="5"/>
        <v>0.92038847273138469</v>
      </c>
      <c r="L208" s="1">
        <v>0</v>
      </c>
    </row>
    <row r="209" spans="1:12" ht="13" x14ac:dyDescent="0.15">
      <c r="A209" s="1" t="s">
        <v>209</v>
      </c>
      <c r="B209" s="1">
        <v>12</v>
      </c>
      <c r="C209" s="1">
        <v>24</v>
      </c>
      <c r="D209" s="1">
        <v>12</v>
      </c>
      <c r="E209" s="1">
        <v>18</v>
      </c>
      <c r="F209" s="2">
        <f t="shared" si="0"/>
        <v>18</v>
      </c>
      <c r="G209" s="2">
        <f t="shared" si="1"/>
        <v>15</v>
      </c>
      <c r="H209" s="3">
        <f t="shared" si="2"/>
        <v>176.71458676442586</v>
      </c>
      <c r="I209" s="3">
        <f t="shared" si="3"/>
        <v>1.227184630308513</v>
      </c>
      <c r="J209" s="3">
        <f t="shared" si="4"/>
        <v>3180.8625617596654</v>
      </c>
      <c r="K209" s="3">
        <f t="shared" si="5"/>
        <v>1.8407769454627694</v>
      </c>
      <c r="L209" s="1">
        <v>0</v>
      </c>
    </row>
    <row r="210" spans="1:12" ht="13" x14ac:dyDescent="0.15">
      <c r="A210" s="1" t="s">
        <v>210</v>
      </c>
      <c r="B210" s="1">
        <v>24</v>
      </c>
      <c r="C210" s="1">
        <v>36</v>
      </c>
      <c r="D210" s="1">
        <v>18</v>
      </c>
      <c r="E210" s="1">
        <v>24</v>
      </c>
      <c r="F210" s="2">
        <f t="shared" si="0"/>
        <v>30</v>
      </c>
      <c r="G210" s="2">
        <f t="shared" si="1"/>
        <v>21</v>
      </c>
      <c r="H210" s="3">
        <f t="shared" si="2"/>
        <v>346.36059005827468</v>
      </c>
      <c r="I210" s="3">
        <f t="shared" si="3"/>
        <v>2.4052818754046852</v>
      </c>
      <c r="J210" s="3">
        <f t="shared" si="4"/>
        <v>10390.817701748241</v>
      </c>
      <c r="K210" s="3">
        <f t="shared" si="5"/>
        <v>6.0132046885117134</v>
      </c>
      <c r="L210" s="1">
        <v>0</v>
      </c>
    </row>
    <row r="211" spans="1:12" ht="13" x14ac:dyDescent="0.15">
      <c r="A211" s="1" t="s">
        <v>211</v>
      </c>
      <c r="B211" s="1">
        <v>12</v>
      </c>
      <c r="C211" s="1">
        <v>24</v>
      </c>
      <c r="D211" s="1">
        <v>12</v>
      </c>
      <c r="E211" s="1">
        <v>24</v>
      </c>
      <c r="F211" s="2">
        <f t="shared" si="0"/>
        <v>18</v>
      </c>
      <c r="G211" s="2">
        <f t="shared" si="1"/>
        <v>18</v>
      </c>
      <c r="H211" s="3">
        <f t="shared" si="2"/>
        <v>254.46900494077323</v>
      </c>
      <c r="I211" s="3">
        <f t="shared" si="3"/>
        <v>1.7671458676442586</v>
      </c>
      <c r="J211" s="3">
        <f t="shared" si="4"/>
        <v>4580.4420889339181</v>
      </c>
      <c r="K211" s="3">
        <f t="shared" si="5"/>
        <v>2.6507188014663878</v>
      </c>
      <c r="L211" s="1">
        <v>0</v>
      </c>
    </row>
    <row r="212" spans="1:12" ht="13" x14ac:dyDescent="0.15">
      <c r="A212" s="1" t="s">
        <v>212</v>
      </c>
      <c r="B212" s="1">
        <v>30</v>
      </c>
      <c r="C212" s="1">
        <v>48</v>
      </c>
      <c r="D212" s="1">
        <v>18</v>
      </c>
      <c r="E212" s="1">
        <v>24</v>
      </c>
      <c r="F212" s="2">
        <f t="shared" si="0"/>
        <v>39</v>
      </c>
      <c r="G212" s="2">
        <f t="shared" si="1"/>
        <v>21</v>
      </c>
      <c r="H212" s="3">
        <f t="shared" si="2"/>
        <v>346.36059005827468</v>
      </c>
      <c r="I212" s="3">
        <f t="shared" si="3"/>
        <v>2.4052818754046852</v>
      </c>
      <c r="J212" s="3">
        <f t="shared" si="4"/>
        <v>13508.063012272713</v>
      </c>
      <c r="K212" s="3">
        <f t="shared" si="5"/>
        <v>7.8171660950652271</v>
      </c>
      <c r="L212" s="1">
        <v>0</v>
      </c>
    </row>
    <row r="213" spans="1:12" ht="13" x14ac:dyDescent="0.15">
      <c r="A213" s="1" t="s">
        <v>213</v>
      </c>
      <c r="B213" s="1">
        <v>4</v>
      </c>
      <c r="C213" s="1">
        <v>6</v>
      </c>
      <c r="D213" s="1">
        <v>24</v>
      </c>
      <c r="E213" s="1">
        <v>36</v>
      </c>
      <c r="F213" s="2">
        <f t="shared" si="0"/>
        <v>5</v>
      </c>
      <c r="G213" s="2">
        <f t="shared" si="1"/>
        <v>30</v>
      </c>
      <c r="H213" s="3">
        <f t="shared" si="2"/>
        <v>706.85834705770344</v>
      </c>
      <c r="I213" s="3">
        <f t="shared" si="3"/>
        <v>4.908738521234052</v>
      </c>
      <c r="J213" s="3">
        <f t="shared" si="4"/>
        <v>3534.291735288517</v>
      </c>
      <c r="K213" s="3">
        <f t="shared" si="5"/>
        <v>2.0453077171808549</v>
      </c>
      <c r="L213" s="1">
        <v>0</v>
      </c>
    </row>
    <row r="214" spans="1:12" ht="13" x14ac:dyDescent="0.15">
      <c r="A214" s="1" t="s">
        <v>214</v>
      </c>
      <c r="B214" s="1">
        <v>12</v>
      </c>
      <c r="C214" s="1">
        <v>24</v>
      </c>
      <c r="D214" s="1">
        <v>16</v>
      </c>
      <c r="E214" s="1">
        <v>24</v>
      </c>
      <c r="F214" s="2">
        <f t="shared" si="0"/>
        <v>18</v>
      </c>
      <c r="G214" s="2">
        <f t="shared" si="1"/>
        <v>20</v>
      </c>
      <c r="H214" s="3">
        <f t="shared" si="2"/>
        <v>314.15926535897933</v>
      </c>
      <c r="I214" s="3">
        <f t="shared" si="3"/>
        <v>2.1816615649929121</v>
      </c>
      <c r="J214" s="3">
        <f t="shared" si="4"/>
        <v>5654.8667764616275</v>
      </c>
      <c r="K214" s="3">
        <f t="shared" si="5"/>
        <v>3.2724923474893677</v>
      </c>
      <c r="L214" s="1">
        <v>0</v>
      </c>
    </row>
    <row r="215" spans="1:12" ht="13" x14ac:dyDescent="0.15">
      <c r="A215" s="1" t="s">
        <v>215</v>
      </c>
      <c r="B215" s="1">
        <v>6</v>
      </c>
      <c r="C215" s="1">
        <v>10</v>
      </c>
      <c r="D215" s="1">
        <v>6</v>
      </c>
      <c r="E215" s="1">
        <v>12</v>
      </c>
      <c r="F215" s="2">
        <f t="shared" si="0"/>
        <v>8</v>
      </c>
      <c r="G215" s="2">
        <f t="shared" si="1"/>
        <v>9</v>
      </c>
      <c r="H215" s="3">
        <f t="shared" si="2"/>
        <v>63.617251235193308</v>
      </c>
      <c r="I215" s="3">
        <f t="shared" si="3"/>
        <v>0.44178646691106466</v>
      </c>
      <c r="J215" s="3">
        <f t="shared" si="4"/>
        <v>508.93800988154646</v>
      </c>
      <c r="K215" s="3">
        <f t="shared" si="5"/>
        <v>0.2945243112740431</v>
      </c>
      <c r="L215" s="1">
        <v>0</v>
      </c>
    </row>
    <row r="216" spans="1:12" ht="13" x14ac:dyDescent="0.15">
      <c r="A216" s="1" t="s">
        <v>216</v>
      </c>
      <c r="B216" s="1">
        <v>36</v>
      </c>
      <c r="C216" s="1">
        <v>96</v>
      </c>
      <c r="D216" s="1">
        <v>36</v>
      </c>
      <c r="E216" s="1">
        <v>48</v>
      </c>
      <c r="F216" s="2">
        <f t="shared" si="0"/>
        <v>66</v>
      </c>
      <c r="G216" s="2">
        <f t="shared" si="1"/>
        <v>42</v>
      </c>
      <c r="H216" s="3">
        <f t="shared" si="2"/>
        <v>1385.4423602330987</v>
      </c>
      <c r="I216" s="3">
        <f t="shared" si="3"/>
        <v>9.6211275016187408</v>
      </c>
      <c r="J216" s="3">
        <f t="shared" si="4"/>
        <v>91439.19577538452</v>
      </c>
      <c r="K216" s="3">
        <f t="shared" si="5"/>
        <v>52.916201258903079</v>
      </c>
      <c r="L216" s="1">
        <v>0</v>
      </c>
    </row>
    <row r="217" spans="1:12" ht="13" x14ac:dyDescent="0.15">
      <c r="A217" s="1" t="s">
        <v>217</v>
      </c>
      <c r="B217" s="1">
        <v>36</v>
      </c>
      <c r="C217" s="1">
        <v>48</v>
      </c>
      <c r="D217" s="1">
        <v>24</v>
      </c>
      <c r="E217" s="1">
        <v>24</v>
      </c>
      <c r="F217" s="2">
        <f t="shared" si="0"/>
        <v>42</v>
      </c>
      <c r="G217" s="2">
        <f t="shared" si="1"/>
        <v>24</v>
      </c>
      <c r="H217" s="3">
        <f t="shared" si="2"/>
        <v>452.38934211693021</v>
      </c>
      <c r="I217" s="3">
        <f t="shared" si="3"/>
        <v>3.1415926535897931</v>
      </c>
      <c r="J217" s="3">
        <f t="shared" si="4"/>
        <v>19000.35236891107</v>
      </c>
      <c r="K217" s="3">
        <f t="shared" si="5"/>
        <v>10.995574287564276</v>
      </c>
      <c r="L217" s="1">
        <v>0</v>
      </c>
    </row>
    <row r="218" spans="1:12" ht="13" x14ac:dyDescent="0.15">
      <c r="A218" s="1" t="s">
        <v>218</v>
      </c>
      <c r="B218" s="1">
        <v>120</v>
      </c>
      <c r="C218" s="1">
        <v>240</v>
      </c>
      <c r="D218" s="1">
        <v>10</v>
      </c>
      <c r="E218" s="1">
        <v>240</v>
      </c>
      <c r="F218" s="2">
        <f t="shared" si="0"/>
        <v>180</v>
      </c>
      <c r="G218" s="2">
        <f t="shared" si="1"/>
        <v>125</v>
      </c>
      <c r="H218" s="3">
        <f t="shared" si="2"/>
        <v>12271.846303085129</v>
      </c>
      <c r="I218" s="3">
        <f t="shared" si="3"/>
        <v>85.221154882535615</v>
      </c>
      <c r="J218" s="3">
        <f t="shared" si="4"/>
        <v>2208932.3345553232</v>
      </c>
      <c r="K218" s="3">
        <f t="shared" si="5"/>
        <v>1278.3173232380343</v>
      </c>
      <c r="L218" s="1">
        <v>0</v>
      </c>
    </row>
    <row r="219" spans="1:12" ht="13" x14ac:dyDescent="0.15">
      <c r="A219" s="1" t="s">
        <v>219</v>
      </c>
      <c r="B219" s="1">
        <v>480</v>
      </c>
      <c r="C219" s="1">
        <v>840</v>
      </c>
      <c r="D219" s="1">
        <v>360</v>
      </c>
      <c r="E219" s="1">
        <v>720</v>
      </c>
      <c r="F219" s="2">
        <f t="shared" si="0"/>
        <v>660</v>
      </c>
      <c r="G219" s="2">
        <f t="shared" si="1"/>
        <v>540</v>
      </c>
      <c r="H219" s="3">
        <f t="shared" si="2"/>
        <v>229022.10444669591</v>
      </c>
      <c r="I219" s="3">
        <f t="shared" si="3"/>
        <v>1590.4312808798327</v>
      </c>
      <c r="J219" s="3">
        <f t="shared" si="4"/>
        <v>151154588.93481931</v>
      </c>
      <c r="K219" s="3">
        <f t="shared" si="5"/>
        <v>87473.720448390799</v>
      </c>
      <c r="L219" s="1">
        <v>0</v>
      </c>
    </row>
    <row r="220" spans="1:12" ht="13" x14ac:dyDescent="0.15">
      <c r="A220" s="1" t="s">
        <v>220</v>
      </c>
      <c r="B220" s="1">
        <v>720</v>
      </c>
      <c r="C220" s="1">
        <v>900</v>
      </c>
      <c r="D220" s="1">
        <v>720</v>
      </c>
      <c r="E220" s="1">
        <v>900</v>
      </c>
      <c r="F220" s="2">
        <f t="shared" si="0"/>
        <v>810</v>
      </c>
      <c r="G220" s="2">
        <f t="shared" si="1"/>
        <v>810</v>
      </c>
      <c r="H220" s="3">
        <f t="shared" si="2"/>
        <v>515299.7350050658</v>
      </c>
      <c r="I220" s="3">
        <f t="shared" si="3"/>
        <v>3578.4703819796237</v>
      </c>
      <c r="J220" s="3">
        <f t="shared" si="4"/>
        <v>417392785.35410333</v>
      </c>
      <c r="K220" s="3">
        <f t="shared" si="5"/>
        <v>241546.75078362462</v>
      </c>
      <c r="L220" s="1">
        <v>0</v>
      </c>
    </row>
    <row r="221" spans="1:12" ht="13" x14ac:dyDescent="0.15">
      <c r="A221" s="1" t="s">
        <v>221</v>
      </c>
      <c r="B221" s="1">
        <v>24</v>
      </c>
      <c r="C221" s="1">
        <v>36</v>
      </c>
      <c r="D221" s="1">
        <v>12</v>
      </c>
      <c r="E221" s="1">
        <v>24</v>
      </c>
      <c r="F221" s="2">
        <f t="shared" si="0"/>
        <v>30</v>
      </c>
      <c r="G221" s="2">
        <f t="shared" si="1"/>
        <v>18</v>
      </c>
      <c r="H221" s="3">
        <f t="shared" si="2"/>
        <v>254.46900494077323</v>
      </c>
      <c r="I221" s="3">
        <f t="shared" si="3"/>
        <v>1.7671458676442586</v>
      </c>
      <c r="J221" s="3">
        <f t="shared" si="4"/>
        <v>7634.0701482231971</v>
      </c>
      <c r="K221" s="3">
        <f t="shared" si="5"/>
        <v>4.4178646691106467</v>
      </c>
      <c r="L221" s="1">
        <v>0</v>
      </c>
    </row>
    <row r="222" spans="1:12" ht="13" x14ac:dyDescent="0.15">
      <c r="A222" s="1" t="s">
        <v>222</v>
      </c>
      <c r="B222" s="1">
        <v>480</v>
      </c>
      <c r="C222" s="1">
        <v>840</v>
      </c>
      <c r="D222" s="1">
        <v>480</v>
      </c>
      <c r="E222" s="1">
        <v>720</v>
      </c>
      <c r="F222" s="2">
        <f t="shared" si="0"/>
        <v>660</v>
      </c>
      <c r="G222" s="2">
        <f t="shared" si="1"/>
        <v>600</v>
      </c>
      <c r="H222" s="3">
        <f t="shared" si="2"/>
        <v>282743.3388230814</v>
      </c>
      <c r="I222" s="3">
        <f t="shared" si="3"/>
        <v>1963.4954084936207</v>
      </c>
      <c r="J222" s="3">
        <f t="shared" si="4"/>
        <v>186610603.62323374</v>
      </c>
      <c r="K222" s="3">
        <f t="shared" si="5"/>
        <v>107992.24746714915</v>
      </c>
      <c r="L222" s="1">
        <v>0</v>
      </c>
    </row>
    <row r="223" spans="1:12" ht="13" x14ac:dyDescent="0.15">
      <c r="A223" s="1" t="s">
        <v>223</v>
      </c>
      <c r="B223" s="1">
        <v>10</v>
      </c>
      <c r="C223" s="1">
        <v>14</v>
      </c>
      <c r="D223" s="1">
        <v>12</v>
      </c>
      <c r="E223" s="1">
        <v>16</v>
      </c>
      <c r="F223" s="2">
        <f t="shared" si="0"/>
        <v>12</v>
      </c>
      <c r="G223" s="2">
        <f t="shared" si="1"/>
        <v>14</v>
      </c>
      <c r="H223" s="3">
        <f t="shared" si="2"/>
        <v>153.93804002589985</v>
      </c>
      <c r="I223" s="3">
        <f t="shared" si="3"/>
        <v>1.0690141668465267</v>
      </c>
      <c r="J223" s="3">
        <f t="shared" si="4"/>
        <v>1847.2564803107982</v>
      </c>
      <c r="K223" s="3">
        <f t="shared" si="5"/>
        <v>1.0690141668465267</v>
      </c>
      <c r="L223" s="1">
        <v>0</v>
      </c>
    </row>
    <row r="224" spans="1:12" ht="13" x14ac:dyDescent="0.15">
      <c r="A224" s="1" t="s">
        <v>224</v>
      </c>
      <c r="B224" s="1">
        <v>48</v>
      </c>
      <c r="C224" s="1">
        <v>60</v>
      </c>
      <c r="D224" s="1">
        <v>36</v>
      </c>
      <c r="E224" s="1">
        <v>36</v>
      </c>
      <c r="F224" s="2">
        <f t="shared" si="0"/>
        <v>54</v>
      </c>
      <c r="G224" s="2">
        <f t="shared" si="1"/>
        <v>36</v>
      </c>
      <c r="H224" s="3">
        <f t="shared" si="2"/>
        <v>1017.8760197630929</v>
      </c>
      <c r="I224" s="3">
        <f t="shared" si="3"/>
        <v>7.0685834705770345</v>
      </c>
      <c r="J224" s="3">
        <f t="shared" si="4"/>
        <v>54965.305067207017</v>
      </c>
      <c r="K224" s="3">
        <f t="shared" si="5"/>
        <v>31.808625617596654</v>
      </c>
      <c r="L224" s="1">
        <v>0</v>
      </c>
    </row>
    <row r="225" spans="1:12" ht="13" x14ac:dyDescent="0.15">
      <c r="A225" s="1" t="s">
        <v>225</v>
      </c>
      <c r="B225" s="1">
        <v>30</v>
      </c>
      <c r="C225" s="1">
        <v>48</v>
      </c>
      <c r="D225" s="1">
        <v>18</v>
      </c>
      <c r="E225" s="1">
        <v>18</v>
      </c>
      <c r="F225" s="2">
        <f t="shared" si="0"/>
        <v>39</v>
      </c>
      <c r="G225" s="2">
        <f t="shared" si="1"/>
        <v>18</v>
      </c>
      <c r="H225" s="3">
        <f t="shared" si="2"/>
        <v>254.46900494077323</v>
      </c>
      <c r="I225" s="3">
        <f t="shared" si="3"/>
        <v>1.7671458676442586</v>
      </c>
      <c r="J225" s="3">
        <f t="shared" si="4"/>
        <v>9924.2911926901561</v>
      </c>
      <c r="K225" s="3">
        <f t="shared" si="5"/>
        <v>5.7432240698438406</v>
      </c>
      <c r="L225" s="1">
        <v>0</v>
      </c>
    </row>
    <row r="226" spans="1:12" ht="13" x14ac:dyDescent="0.15">
      <c r="A226" s="1" t="s">
        <v>226</v>
      </c>
      <c r="B226" s="1">
        <v>6</v>
      </c>
      <c r="C226" s="1">
        <v>12</v>
      </c>
      <c r="D226" s="1">
        <v>12</v>
      </c>
      <c r="E226" s="1">
        <v>24</v>
      </c>
      <c r="F226" s="2">
        <f t="shared" si="0"/>
        <v>9</v>
      </c>
      <c r="G226" s="2">
        <f t="shared" si="1"/>
        <v>18</v>
      </c>
      <c r="H226" s="3">
        <f t="shared" si="2"/>
        <v>254.46900494077323</v>
      </c>
      <c r="I226" s="3">
        <f t="shared" si="3"/>
        <v>1.7671458676442586</v>
      </c>
      <c r="J226" s="3">
        <f t="shared" si="4"/>
        <v>2290.221044466959</v>
      </c>
      <c r="K226" s="3">
        <f t="shared" si="5"/>
        <v>1.3253594007331939</v>
      </c>
      <c r="L226" s="1">
        <v>0</v>
      </c>
    </row>
    <row r="227" spans="1:12" ht="13" x14ac:dyDescent="0.15">
      <c r="A227" s="1" t="s">
        <v>227</v>
      </c>
      <c r="B227" s="1">
        <v>24</v>
      </c>
      <c r="C227" s="1">
        <v>96</v>
      </c>
      <c r="D227" s="1">
        <v>24</v>
      </c>
      <c r="E227" s="1">
        <v>96</v>
      </c>
      <c r="F227" s="2">
        <f t="shared" si="0"/>
        <v>60</v>
      </c>
      <c r="G227" s="2">
        <f t="shared" si="1"/>
        <v>60</v>
      </c>
      <c r="H227" s="3">
        <f t="shared" si="2"/>
        <v>2827.4333882308138</v>
      </c>
      <c r="I227" s="3">
        <f t="shared" si="3"/>
        <v>19.634954084936208</v>
      </c>
      <c r="J227" s="3">
        <f t="shared" si="4"/>
        <v>169646.00329384883</v>
      </c>
      <c r="K227" s="3">
        <f t="shared" si="5"/>
        <v>98.174770424681029</v>
      </c>
      <c r="L227" s="1">
        <v>0</v>
      </c>
    </row>
    <row r="228" spans="1:12" ht="13" x14ac:dyDescent="0.15">
      <c r="A228" s="1" t="s">
        <v>228</v>
      </c>
      <c r="B228" s="1">
        <v>48</v>
      </c>
      <c r="C228" s="1">
        <v>72</v>
      </c>
      <c r="D228" s="1">
        <v>16</v>
      </c>
      <c r="E228" s="1">
        <v>24</v>
      </c>
      <c r="F228" s="2">
        <f t="shared" si="0"/>
        <v>60</v>
      </c>
      <c r="G228" s="2">
        <f t="shared" si="1"/>
        <v>20</v>
      </c>
      <c r="H228" s="3">
        <f t="shared" si="2"/>
        <v>314.15926535897933</v>
      </c>
      <c r="I228" s="3">
        <f t="shared" si="3"/>
        <v>2.1816615649929121</v>
      </c>
      <c r="J228" s="3">
        <f t="shared" si="4"/>
        <v>18849.555921538758</v>
      </c>
      <c r="K228" s="3">
        <f t="shared" si="5"/>
        <v>10.90830782496456</v>
      </c>
      <c r="L228" s="1">
        <v>0</v>
      </c>
    </row>
    <row r="229" spans="1:12" ht="13" x14ac:dyDescent="0.15">
      <c r="A229" s="1" t="s">
        <v>229</v>
      </c>
      <c r="B229" s="1">
        <v>24</v>
      </c>
      <c r="C229" s="1">
        <v>36</v>
      </c>
      <c r="D229" s="1">
        <v>12</v>
      </c>
      <c r="E229" s="1">
        <v>18</v>
      </c>
      <c r="F229" s="2">
        <f t="shared" si="0"/>
        <v>30</v>
      </c>
      <c r="G229" s="2">
        <f t="shared" si="1"/>
        <v>15</v>
      </c>
      <c r="H229" s="3">
        <f t="shared" si="2"/>
        <v>176.71458676442586</v>
      </c>
      <c r="I229" s="3">
        <f t="shared" si="3"/>
        <v>1.227184630308513</v>
      </c>
      <c r="J229" s="3">
        <f t="shared" si="4"/>
        <v>5301.4376029327759</v>
      </c>
      <c r="K229" s="3">
        <f t="shared" si="5"/>
        <v>3.0679615757712821</v>
      </c>
      <c r="L229" s="1">
        <v>0</v>
      </c>
    </row>
    <row r="230" spans="1:12" ht="13" x14ac:dyDescent="0.15">
      <c r="A230" s="1" t="s">
        <v>230</v>
      </c>
      <c r="B230" s="1">
        <v>96</v>
      </c>
      <c r="C230" s="1">
        <v>180</v>
      </c>
      <c r="D230" s="1">
        <v>72</v>
      </c>
      <c r="E230" s="1">
        <v>144</v>
      </c>
      <c r="F230" s="2">
        <f t="shared" si="0"/>
        <v>138</v>
      </c>
      <c r="G230" s="2">
        <f t="shared" si="1"/>
        <v>108</v>
      </c>
      <c r="H230" s="3">
        <f t="shared" si="2"/>
        <v>9160.8841778678361</v>
      </c>
      <c r="I230" s="3">
        <f t="shared" si="3"/>
        <v>63.617251235193308</v>
      </c>
      <c r="J230" s="3">
        <f t="shared" si="4"/>
        <v>1264202.0165457614</v>
      </c>
      <c r="K230" s="3">
        <f t="shared" si="5"/>
        <v>731.59838920472305</v>
      </c>
      <c r="L230" s="1">
        <v>0</v>
      </c>
    </row>
    <row r="231" spans="1:12" ht="13" x14ac:dyDescent="0.15">
      <c r="A231" s="1" t="s">
        <v>231</v>
      </c>
      <c r="B231" s="1">
        <v>3</v>
      </c>
      <c r="C231" s="1">
        <v>4</v>
      </c>
      <c r="D231" s="1">
        <v>8</v>
      </c>
      <c r="E231" s="1">
        <v>16</v>
      </c>
      <c r="F231" s="2">
        <f t="shared" si="0"/>
        <v>3.5</v>
      </c>
      <c r="G231" s="2">
        <f t="shared" si="1"/>
        <v>12</v>
      </c>
      <c r="H231" s="3">
        <f t="shared" si="2"/>
        <v>113.09733552923255</v>
      </c>
      <c r="I231" s="3">
        <f t="shared" si="3"/>
        <v>0.78539816339744828</v>
      </c>
      <c r="J231" s="3">
        <f t="shared" si="4"/>
        <v>395.84067435231395</v>
      </c>
      <c r="K231" s="3">
        <f t="shared" si="5"/>
        <v>0.22907446432425577</v>
      </c>
      <c r="L231" s="1">
        <v>0</v>
      </c>
    </row>
    <row r="232" spans="1:12" ht="13" x14ac:dyDescent="0.15">
      <c r="A232" s="1" t="s">
        <v>232</v>
      </c>
      <c r="B232" s="1">
        <v>24</v>
      </c>
      <c r="C232" s="1">
        <v>36</v>
      </c>
      <c r="D232" s="1">
        <v>12</v>
      </c>
      <c r="E232" s="1">
        <v>18</v>
      </c>
      <c r="F232" s="2">
        <f t="shared" si="0"/>
        <v>30</v>
      </c>
      <c r="G232" s="2">
        <f t="shared" si="1"/>
        <v>15</v>
      </c>
      <c r="H232" s="3">
        <f t="shared" si="2"/>
        <v>176.71458676442586</v>
      </c>
      <c r="I232" s="3">
        <f t="shared" si="3"/>
        <v>1.227184630308513</v>
      </c>
      <c r="J232" s="3">
        <f t="shared" si="4"/>
        <v>5301.4376029327759</v>
      </c>
      <c r="K232" s="3">
        <f t="shared" si="5"/>
        <v>3.0679615757712821</v>
      </c>
      <c r="L232" s="1">
        <v>0</v>
      </c>
    </row>
    <row r="233" spans="1:12" ht="13" x14ac:dyDescent="0.15">
      <c r="A233" s="1" t="s">
        <v>233</v>
      </c>
      <c r="B233" s="1">
        <v>24</v>
      </c>
      <c r="C233" s="1">
        <v>36</v>
      </c>
      <c r="D233" s="1">
        <v>24</v>
      </c>
      <c r="E233" s="1">
        <v>24</v>
      </c>
      <c r="F233" s="2">
        <f t="shared" si="0"/>
        <v>30</v>
      </c>
      <c r="G233" s="2">
        <f t="shared" si="1"/>
        <v>24</v>
      </c>
      <c r="H233" s="3">
        <f t="shared" si="2"/>
        <v>452.38934211693021</v>
      </c>
      <c r="I233" s="3">
        <f t="shared" si="3"/>
        <v>3.1415926535897931</v>
      </c>
      <c r="J233" s="3">
        <f t="shared" si="4"/>
        <v>13571.680263507906</v>
      </c>
      <c r="K233" s="3">
        <f t="shared" si="5"/>
        <v>7.8539816339744828</v>
      </c>
      <c r="L233" s="1">
        <v>0</v>
      </c>
    </row>
    <row r="234" spans="1:12" ht="13" x14ac:dyDescent="0.15">
      <c r="A234" s="1" t="s">
        <v>234</v>
      </c>
      <c r="B234" s="1">
        <v>120</v>
      </c>
      <c r="C234" s="1">
        <v>240</v>
      </c>
      <c r="D234" s="1">
        <v>120</v>
      </c>
      <c r="E234" s="1">
        <v>180</v>
      </c>
      <c r="F234" s="2">
        <f t="shared" si="0"/>
        <v>180</v>
      </c>
      <c r="G234" s="2">
        <f t="shared" si="1"/>
        <v>150</v>
      </c>
      <c r="H234" s="3">
        <f t="shared" si="2"/>
        <v>17671.458676442588</v>
      </c>
      <c r="I234" s="3">
        <f t="shared" si="3"/>
        <v>122.7184630308513</v>
      </c>
      <c r="J234" s="3">
        <f t="shared" si="4"/>
        <v>3180862.5617596656</v>
      </c>
      <c r="K234" s="3">
        <f t="shared" si="5"/>
        <v>1840.7769454627694</v>
      </c>
      <c r="L234" s="1">
        <v>0</v>
      </c>
    </row>
    <row r="235" spans="1:12" ht="13" x14ac:dyDescent="0.15">
      <c r="A235" s="1" t="s">
        <v>235</v>
      </c>
      <c r="B235" s="1">
        <v>4</v>
      </c>
      <c r="C235" s="1">
        <v>6</v>
      </c>
      <c r="D235" s="1">
        <v>12</v>
      </c>
      <c r="E235" s="1">
        <v>18</v>
      </c>
      <c r="F235" s="2">
        <f t="shared" si="0"/>
        <v>5</v>
      </c>
      <c r="G235" s="2">
        <f t="shared" si="1"/>
        <v>15</v>
      </c>
      <c r="H235" s="3">
        <f t="shared" si="2"/>
        <v>176.71458676442586</v>
      </c>
      <c r="I235" s="3">
        <f t="shared" si="3"/>
        <v>1.227184630308513</v>
      </c>
      <c r="J235" s="3">
        <f t="shared" si="4"/>
        <v>883.57293382212924</v>
      </c>
      <c r="K235" s="3">
        <f t="shared" si="5"/>
        <v>0.51132692929521373</v>
      </c>
      <c r="L235" s="1">
        <v>0</v>
      </c>
    </row>
    <row r="236" spans="1:12" ht="13" x14ac:dyDescent="0.15">
      <c r="A236" s="1" t="s">
        <v>236</v>
      </c>
      <c r="B236" s="1">
        <v>360</v>
      </c>
      <c r="C236" s="1">
        <v>720</v>
      </c>
      <c r="D236" s="1">
        <v>300</v>
      </c>
      <c r="E236" s="1">
        <v>360</v>
      </c>
      <c r="F236" s="2">
        <f t="shared" si="0"/>
        <v>540</v>
      </c>
      <c r="G236" s="2">
        <f t="shared" si="1"/>
        <v>330</v>
      </c>
      <c r="H236" s="3">
        <f t="shared" si="2"/>
        <v>85529.859993982114</v>
      </c>
      <c r="I236" s="3">
        <f t="shared" si="3"/>
        <v>593.9573610693202</v>
      </c>
      <c r="J236" s="3">
        <f t="shared" si="4"/>
        <v>46186124.396750338</v>
      </c>
      <c r="K236" s="3">
        <f t="shared" si="5"/>
        <v>26728.081248119408</v>
      </c>
      <c r="L236" s="1">
        <v>0</v>
      </c>
    </row>
    <row r="237" spans="1:12" ht="13" x14ac:dyDescent="0.15">
      <c r="A237" s="1" t="s">
        <v>237</v>
      </c>
      <c r="B237" s="1">
        <v>48</v>
      </c>
      <c r="C237" s="1">
        <v>96</v>
      </c>
      <c r="D237" s="1">
        <v>36</v>
      </c>
      <c r="E237" s="1">
        <v>72</v>
      </c>
      <c r="F237" s="2">
        <f t="shared" si="0"/>
        <v>72</v>
      </c>
      <c r="G237" s="2">
        <f t="shared" si="1"/>
        <v>54</v>
      </c>
      <c r="H237" s="3">
        <f t="shared" si="2"/>
        <v>2290.221044466959</v>
      </c>
      <c r="I237" s="3">
        <f t="shared" si="3"/>
        <v>15.904312808798327</v>
      </c>
      <c r="J237" s="3">
        <f t="shared" si="4"/>
        <v>164895.91520162104</v>
      </c>
      <c r="K237" s="3">
        <f t="shared" si="5"/>
        <v>95.425876852789955</v>
      </c>
      <c r="L237" s="1">
        <v>0</v>
      </c>
    </row>
    <row r="238" spans="1:12" ht="13" x14ac:dyDescent="0.15">
      <c r="A238" s="1" t="s">
        <v>238</v>
      </c>
      <c r="B238" s="1">
        <v>18</v>
      </c>
      <c r="C238" s="1">
        <v>36</v>
      </c>
      <c r="D238" s="1">
        <v>18</v>
      </c>
      <c r="E238" s="1">
        <v>24</v>
      </c>
      <c r="F238" s="2">
        <f t="shared" si="0"/>
        <v>27</v>
      </c>
      <c r="G238" s="2">
        <f t="shared" si="1"/>
        <v>21</v>
      </c>
      <c r="H238" s="3">
        <f t="shared" si="2"/>
        <v>346.36059005827468</v>
      </c>
      <c r="I238" s="3">
        <f t="shared" si="3"/>
        <v>2.4052818754046852</v>
      </c>
      <c r="J238" s="3">
        <f t="shared" si="4"/>
        <v>9351.7359315734157</v>
      </c>
      <c r="K238" s="3">
        <f t="shared" si="5"/>
        <v>5.4118842196605419</v>
      </c>
      <c r="L238" s="1">
        <v>0</v>
      </c>
    </row>
    <row r="239" spans="1:12" ht="13" x14ac:dyDescent="0.15">
      <c r="A239" s="1" t="s">
        <v>239</v>
      </c>
      <c r="B239" s="1">
        <v>2</v>
      </c>
      <c r="C239" s="1">
        <v>4</v>
      </c>
      <c r="D239" s="1">
        <v>12</v>
      </c>
      <c r="E239" s="1">
        <v>12</v>
      </c>
      <c r="F239" s="2">
        <f t="shared" si="0"/>
        <v>3</v>
      </c>
      <c r="G239" s="2">
        <f t="shared" si="1"/>
        <v>12</v>
      </c>
      <c r="H239" s="3">
        <f t="shared" si="2"/>
        <v>113.09733552923255</v>
      </c>
      <c r="I239" s="3">
        <f t="shared" si="3"/>
        <v>0.78539816339744828</v>
      </c>
      <c r="J239" s="3">
        <f t="shared" si="4"/>
        <v>339.29200658769764</v>
      </c>
      <c r="K239" s="3">
        <f t="shared" si="5"/>
        <v>0.19634954084936207</v>
      </c>
      <c r="L239" s="1">
        <v>0</v>
      </c>
    </row>
    <row r="240" spans="1:12" ht="13" x14ac:dyDescent="0.15">
      <c r="A240" s="1" t="s">
        <v>240</v>
      </c>
      <c r="B240" s="1">
        <v>12</v>
      </c>
      <c r="C240" s="1">
        <v>36</v>
      </c>
      <c r="D240" s="1">
        <v>24</v>
      </c>
      <c r="E240" s="1">
        <v>36</v>
      </c>
      <c r="F240" s="2">
        <f t="shared" si="0"/>
        <v>24</v>
      </c>
      <c r="G240" s="2">
        <f t="shared" si="1"/>
        <v>30</v>
      </c>
      <c r="H240" s="3">
        <f t="shared" si="2"/>
        <v>706.85834705770344</v>
      </c>
      <c r="I240" s="3">
        <f t="shared" si="3"/>
        <v>4.908738521234052</v>
      </c>
      <c r="J240" s="3">
        <f t="shared" si="4"/>
        <v>16964.600329384884</v>
      </c>
      <c r="K240" s="3">
        <f t="shared" si="5"/>
        <v>9.8174770424681039</v>
      </c>
      <c r="L240" s="1">
        <v>0</v>
      </c>
    </row>
    <row r="241" spans="1:12" ht="13" x14ac:dyDescent="0.15">
      <c r="A241" s="1" t="s">
        <v>241</v>
      </c>
      <c r="B241" s="1">
        <v>180</v>
      </c>
      <c r="C241" s="1">
        <v>300</v>
      </c>
      <c r="D241" s="1">
        <v>180</v>
      </c>
      <c r="E241" s="1">
        <v>240</v>
      </c>
      <c r="F241" s="2">
        <f t="shared" si="0"/>
        <v>240</v>
      </c>
      <c r="G241" s="2">
        <f t="shared" si="1"/>
        <v>210</v>
      </c>
      <c r="H241" s="3">
        <f t="shared" si="2"/>
        <v>34636.059005827468</v>
      </c>
      <c r="I241" s="3">
        <f t="shared" si="3"/>
        <v>240.52818754046854</v>
      </c>
      <c r="J241" s="3">
        <f t="shared" si="4"/>
        <v>8312654.1613985924</v>
      </c>
      <c r="K241" s="3">
        <f t="shared" si="5"/>
        <v>4810.5637508093705</v>
      </c>
      <c r="L241" s="1">
        <v>0</v>
      </c>
    </row>
    <row r="242" spans="1:12" ht="13" x14ac:dyDescent="0.15">
      <c r="A242" s="1" t="s">
        <v>242</v>
      </c>
      <c r="B242" s="1">
        <v>720</v>
      </c>
      <c r="C242" s="1">
        <v>960</v>
      </c>
      <c r="D242" s="1">
        <v>480</v>
      </c>
      <c r="E242" s="1">
        <v>720</v>
      </c>
      <c r="F242" s="2">
        <f t="shared" si="0"/>
        <v>840</v>
      </c>
      <c r="G242" s="2">
        <f t="shared" si="1"/>
        <v>600</v>
      </c>
      <c r="H242" s="3">
        <f t="shared" si="2"/>
        <v>282743.3388230814</v>
      </c>
      <c r="I242" s="3">
        <f t="shared" si="3"/>
        <v>1963.4954084936207</v>
      </c>
      <c r="J242" s="3">
        <f t="shared" si="4"/>
        <v>237504404.61138839</v>
      </c>
      <c r="K242" s="3">
        <f t="shared" si="5"/>
        <v>137444.67859455346</v>
      </c>
      <c r="L242" s="1">
        <v>0</v>
      </c>
    </row>
    <row r="243" spans="1:12" ht="13" x14ac:dyDescent="0.15">
      <c r="A243" s="1" t="s">
        <v>243</v>
      </c>
      <c r="B243" s="1">
        <v>48</v>
      </c>
      <c r="C243" s="1">
        <v>72</v>
      </c>
      <c r="D243" s="1">
        <v>48</v>
      </c>
      <c r="E243" s="1">
        <v>72</v>
      </c>
      <c r="F243" s="2">
        <f t="shared" si="0"/>
        <v>60</v>
      </c>
      <c r="G243" s="2">
        <f t="shared" si="1"/>
        <v>60</v>
      </c>
      <c r="H243" s="3">
        <f t="shared" si="2"/>
        <v>2827.4333882308138</v>
      </c>
      <c r="I243" s="3">
        <f t="shared" si="3"/>
        <v>19.634954084936208</v>
      </c>
      <c r="J243" s="3">
        <f t="shared" si="4"/>
        <v>169646.00329384883</v>
      </c>
      <c r="K243" s="3">
        <f t="shared" si="5"/>
        <v>98.174770424681029</v>
      </c>
      <c r="L243" s="1">
        <v>0</v>
      </c>
    </row>
    <row r="244" spans="1:12" ht="13" x14ac:dyDescent="0.15">
      <c r="A244" s="1" t="s">
        <v>244</v>
      </c>
      <c r="B244" s="1">
        <v>600</v>
      </c>
      <c r="C244" s="1">
        <v>720</v>
      </c>
      <c r="D244" s="1">
        <v>600</v>
      </c>
      <c r="E244" s="1">
        <v>840</v>
      </c>
      <c r="F244" s="2">
        <f t="shared" si="0"/>
        <v>660</v>
      </c>
      <c r="G244" s="2">
        <f t="shared" si="1"/>
        <v>720</v>
      </c>
      <c r="H244" s="3">
        <f t="shared" si="2"/>
        <v>407150.40790523717</v>
      </c>
      <c r="I244" s="3">
        <f t="shared" si="3"/>
        <v>2827.4333882308138</v>
      </c>
      <c r="J244" s="3">
        <f t="shared" si="4"/>
        <v>268719269.21745652</v>
      </c>
      <c r="K244" s="3">
        <f t="shared" si="5"/>
        <v>155508.83635269475</v>
      </c>
      <c r="L244" s="1">
        <v>0</v>
      </c>
    </row>
    <row r="245" spans="1:12" ht="13" x14ac:dyDescent="0.15">
      <c r="A245" s="1" t="s">
        <v>245</v>
      </c>
      <c r="B245" s="1">
        <v>36</v>
      </c>
      <c r="C245" s="1">
        <v>48</v>
      </c>
      <c r="D245" s="1">
        <v>36</v>
      </c>
      <c r="E245" s="1">
        <v>48</v>
      </c>
      <c r="F245" s="2">
        <f t="shared" si="0"/>
        <v>42</v>
      </c>
      <c r="G245" s="2">
        <f t="shared" si="1"/>
        <v>42</v>
      </c>
      <c r="H245" s="3">
        <f t="shared" si="2"/>
        <v>1385.4423602330987</v>
      </c>
      <c r="I245" s="3">
        <f t="shared" si="3"/>
        <v>9.6211275016187408</v>
      </c>
      <c r="J245" s="3">
        <f t="shared" si="4"/>
        <v>58188.579129790145</v>
      </c>
      <c r="K245" s="3">
        <f t="shared" si="5"/>
        <v>33.673946255665591</v>
      </c>
      <c r="L245" s="1">
        <v>0</v>
      </c>
    </row>
    <row r="246" spans="1:12" ht="13" x14ac:dyDescent="0.15">
      <c r="A246" s="1" t="s">
        <v>246</v>
      </c>
      <c r="B246" s="1">
        <v>12</v>
      </c>
      <c r="C246" s="1">
        <v>12</v>
      </c>
      <c r="D246" s="1">
        <v>6</v>
      </c>
      <c r="E246" s="1">
        <v>12</v>
      </c>
      <c r="F246" s="2">
        <f t="shared" si="0"/>
        <v>12</v>
      </c>
      <c r="G246" s="2">
        <f t="shared" si="1"/>
        <v>9</v>
      </c>
      <c r="H246" s="3">
        <f t="shared" si="2"/>
        <v>63.617251235193308</v>
      </c>
      <c r="I246" s="3">
        <f t="shared" si="3"/>
        <v>0.44178646691106466</v>
      </c>
      <c r="J246" s="3">
        <f t="shared" si="4"/>
        <v>763.40701482231975</v>
      </c>
      <c r="K246" s="3">
        <f t="shared" si="5"/>
        <v>0.44178646691106466</v>
      </c>
      <c r="L246" s="1">
        <v>0</v>
      </c>
    </row>
    <row r="247" spans="1:12" ht="13" x14ac:dyDescent="0.15">
      <c r="A247" s="1" t="s">
        <v>247</v>
      </c>
      <c r="B247" s="1">
        <v>18</v>
      </c>
      <c r="C247" s="1">
        <v>24</v>
      </c>
      <c r="D247" s="1">
        <v>18</v>
      </c>
      <c r="E247" s="1">
        <v>24</v>
      </c>
      <c r="F247" s="2">
        <f t="shared" si="0"/>
        <v>21</v>
      </c>
      <c r="G247" s="2">
        <f t="shared" si="1"/>
        <v>21</v>
      </c>
      <c r="H247" s="3">
        <f t="shared" si="2"/>
        <v>346.36059005827468</v>
      </c>
      <c r="I247" s="3">
        <f t="shared" si="3"/>
        <v>2.4052818754046852</v>
      </c>
      <c r="J247" s="3">
        <f t="shared" si="4"/>
        <v>7273.5723912237681</v>
      </c>
      <c r="K247" s="3">
        <f t="shared" si="5"/>
        <v>4.2092432819581989</v>
      </c>
      <c r="L247" s="1">
        <v>0</v>
      </c>
    </row>
    <row r="248" spans="1:12" ht="13" x14ac:dyDescent="0.15">
      <c r="A248" s="1" t="s">
        <v>248</v>
      </c>
      <c r="B248" s="1">
        <v>72</v>
      </c>
      <c r="C248" s="1">
        <v>144</v>
      </c>
      <c r="D248" s="1">
        <v>72</v>
      </c>
      <c r="E248" s="1">
        <v>144</v>
      </c>
      <c r="F248" s="2">
        <f t="shared" si="0"/>
        <v>108</v>
      </c>
      <c r="G248" s="2">
        <f t="shared" si="1"/>
        <v>108</v>
      </c>
      <c r="H248" s="3">
        <f t="shared" si="2"/>
        <v>9160.8841778678361</v>
      </c>
      <c r="I248" s="3">
        <f t="shared" si="3"/>
        <v>63.617251235193308</v>
      </c>
      <c r="J248" s="3">
        <f t="shared" si="4"/>
        <v>989375.49120972631</v>
      </c>
      <c r="K248" s="3">
        <f t="shared" si="5"/>
        <v>572.55526111673976</v>
      </c>
      <c r="L248" s="1">
        <v>0</v>
      </c>
    </row>
    <row r="249" spans="1:12" ht="13" x14ac:dyDescent="0.15">
      <c r="A249" s="1" t="s">
        <v>249</v>
      </c>
      <c r="B249" s="1">
        <v>600</v>
      </c>
      <c r="C249" s="1">
        <v>1200</v>
      </c>
      <c r="D249" s="1">
        <v>240</v>
      </c>
      <c r="E249" s="1">
        <v>240</v>
      </c>
      <c r="F249" s="2">
        <f t="shared" si="0"/>
        <v>900</v>
      </c>
      <c r="G249" s="2">
        <f t="shared" si="1"/>
        <v>240</v>
      </c>
      <c r="H249" s="3">
        <f t="shared" si="2"/>
        <v>45238.93421169302</v>
      </c>
      <c r="I249" s="3">
        <f t="shared" si="3"/>
        <v>314.15926535897933</v>
      </c>
      <c r="J249" s="3">
        <f t="shared" si="4"/>
        <v>40715040.790523715</v>
      </c>
      <c r="K249" s="3">
        <f t="shared" si="5"/>
        <v>23561.944901923445</v>
      </c>
      <c r="L249" s="1">
        <v>0</v>
      </c>
    </row>
    <row r="250" spans="1:12" ht="13" x14ac:dyDescent="0.15">
      <c r="A250" s="1" t="s">
        <v>250</v>
      </c>
      <c r="B250" s="1">
        <v>36</v>
      </c>
      <c r="C250" s="1">
        <v>48</v>
      </c>
      <c r="D250" s="1">
        <v>18</v>
      </c>
      <c r="E250" s="1">
        <v>24</v>
      </c>
      <c r="F250" s="2">
        <f t="shared" si="0"/>
        <v>42</v>
      </c>
      <c r="G250" s="2">
        <f t="shared" si="1"/>
        <v>21</v>
      </c>
      <c r="H250" s="3">
        <f t="shared" si="2"/>
        <v>346.36059005827468</v>
      </c>
      <c r="I250" s="3">
        <f t="shared" si="3"/>
        <v>2.4052818754046852</v>
      </c>
      <c r="J250" s="3">
        <f t="shared" si="4"/>
        <v>14547.144782447536</v>
      </c>
      <c r="K250" s="3">
        <f t="shared" si="5"/>
        <v>8.4184865639163977</v>
      </c>
      <c r="L250" s="1">
        <v>0</v>
      </c>
    </row>
    <row r="251" spans="1:12" ht="13" x14ac:dyDescent="0.15">
      <c r="A251" s="1" t="s">
        <v>251</v>
      </c>
      <c r="B251" s="1">
        <v>10</v>
      </c>
      <c r="C251" s="1">
        <v>24</v>
      </c>
      <c r="D251" s="1">
        <v>12</v>
      </c>
      <c r="E251" s="1">
        <v>18</v>
      </c>
      <c r="F251" s="2">
        <f t="shared" si="0"/>
        <v>17</v>
      </c>
      <c r="G251" s="2">
        <f t="shared" si="1"/>
        <v>15</v>
      </c>
      <c r="H251" s="3">
        <f t="shared" si="2"/>
        <v>176.71458676442586</v>
      </c>
      <c r="I251" s="3">
        <f t="shared" si="3"/>
        <v>1.227184630308513</v>
      </c>
      <c r="J251" s="3">
        <f t="shared" si="4"/>
        <v>3004.1479749952396</v>
      </c>
      <c r="K251" s="3">
        <f t="shared" si="5"/>
        <v>1.7385115596037266</v>
      </c>
      <c r="L251" s="1">
        <v>0</v>
      </c>
    </row>
    <row r="252" spans="1:12" ht="13" x14ac:dyDescent="0.15">
      <c r="A252" s="1" t="s">
        <v>252</v>
      </c>
      <c r="B252" s="1">
        <v>36</v>
      </c>
      <c r="C252" s="1">
        <v>60</v>
      </c>
      <c r="D252" s="1">
        <v>24</v>
      </c>
      <c r="E252" s="1">
        <v>48</v>
      </c>
      <c r="F252" s="2">
        <f t="shared" si="0"/>
        <v>48</v>
      </c>
      <c r="G252" s="2">
        <f t="shared" si="1"/>
        <v>36</v>
      </c>
      <c r="H252" s="3">
        <f t="shared" si="2"/>
        <v>1017.8760197630929</v>
      </c>
      <c r="I252" s="3">
        <f t="shared" si="3"/>
        <v>7.0685834705770345</v>
      </c>
      <c r="J252" s="3">
        <f t="shared" si="4"/>
        <v>48858.048948628464</v>
      </c>
      <c r="K252" s="3">
        <f t="shared" si="5"/>
        <v>28.274333882308138</v>
      </c>
      <c r="L252" s="1">
        <v>0</v>
      </c>
    </row>
    <row r="253" spans="1:12" ht="13" x14ac:dyDescent="0.15">
      <c r="A253" s="1" t="s">
        <v>253</v>
      </c>
      <c r="B253" s="1">
        <v>480</v>
      </c>
      <c r="C253" s="1">
        <v>720</v>
      </c>
      <c r="D253" s="1">
        <v>480</v>
      </c>
      <c r="E253" s="1">
        <v>720</v>
      </c>
      <c r="F253" s="2">
        <f t="shared" si="0"/>
        <v>600</v>
      </c>
      <c r="G253" s="2">
        <f t="shared" si="1"/>
        <v>600</v>
      </c>
      <c r="H253" s="3">
        <f t="shared" si="2"/>
        <v>282743.3388230814</v>
      </c>
      <c r="I253" s="3">
        <f t="shared" si="3"/>
        <v>1963.4954084936207</v>
      </c>
      <c r="J253" s="3">
        <f t="shared" si="4"/>
        <v>169646003.29384884</v>
      </c>
      <c r="K253" s="3">
        <f t="shared" si="5"/>
        <v>98174.770424681046</v>
      </c>
      <c r="L253" s="1">
        <v>0</v>
      </c>
    </row>
    <row r="254" spans="1:12" ht="13" x14ac:dyDescent="0.15">
      <c r="A254" s="1" t="s">
        <v>254</v>
      </c>
      <c r="B254" s="1">
        <v>24</v>
      </c>
      <c r="C254" s="1">
        <v>36</v>
      </c>
      <c r="D254" s="1">
        <v>12</v>
      </c>
      <c r="E254" s="1">
        <v>36</v>
      </c>
      <c r="F254" s="2">
        <f t="shared" si="0"/>
        <v>30</v>
      </c>
      <c r="G254" s="2">
        <f t="shared" si="1"/>
        <v>24</v>
      </c>
      <c r="H254" s="3">
        <f t="shared" si="2"/>
        <v>452.38934211693021</v>
      </c>
      <c r="I254" s="3">
        <f t="shared" si="3"/>
        <v>3.1415926535897931</v>
      </c>
      <c r="J254" s="3">
        <f t="shared" si="4"/>
        <v>13571.680263507906</v>
      </c>
      <c r="K254" s="3">
        <f t="shared" si="5"/>
        <v>7.8539816339744828</v>
      </c>
      <c r="L254" s="1">
        <v>0</v>
      </c>
    </row>
    <row r="255" spans="1:12" ht="13" x14ac:dyDescent="0.15">
      <c r="A255" s="1" t="s">
        <v>255</v>
      </c>
      <c r="B255" s="1">
        <v>72</v>
      </c>
      <c r="C255" s="1">
        <v>96</v>
      </c>
      <c r="D255" s="1">
        <v>36</v>
      </c>
      <c r="E255" s="1">
        <v>96</v>
      </c>
      <c r="F255" s="2">
        <f t="shared" si="0"/>
        <v>84</v>
      </c>
      <c r="G255" s="2">
        <f t="shared" si="1"/>
        <v>66</v>
      </c>
      <c r="H255" s="3">
        <f t="shared" si="2"/>
        <v>3421.1943997592848</v>
      </c>
      <c r="I255" s="3">
        <f t="shared" si="3"/>
        <v>23.758294442772812</v>
      </c>
      <c r="J255" s="3">
        <f t="shared" si="4"/>
        <v>287380.32957977994</v>
      </c>
      <c r="K255" s="3">
        <f t="shared" si="5"/>
        <v>166.30806109940968</v>
      </c>
      <c r="L255" s="1">
        <v>0</v>
      </c>
    </row>
    <row r="256" spans="1:12" ht="13" x14ac:dyDescent="0.15">
      <c r="A256" s="1" t="s">
        <v>256</v>
      </c>
      <c r="B256" s="1">
        <v>12</v>
      </c>
      <c r="C256" s="1">
        <v>18</v>
      </c>
      <c r="D256" s="1">
        <v>24</v>
      </c>
      <c r="E256" s="1">
        <v>36</v>
      </c>
      <c r="F256" s="2">
        <f t="shared" si="0"/>
        <v>15</v>
      </c>
      <c r="G256" s="2">
        <f t="shared" si="1"/>
        <v>30</v>
      </c>
      <c r="H256" s="3">
        <f t="shared" si="2"/>
        <v>706.85834705770344</v>
      </c>
      <c r="I256" s="3">
        <f t="shared" si="3"/>
        <v>4.908738521234052</v>
      </c>
      <c r="J256" s="3">
        <f t="shared" si="4"/>
        <v>10602.875205865552</v>
      </c>
      <c r="K256" s="3">
        <f t="shared" si="5"/>
        <v>6.1359231515425643</v>
      </c>
      <c r="L256" s="1">
        <v>0</v>
      </c>
    </row>
    <row r="257" spans="1:12" ht="13" x14ac:dyDescent="0.15">
      <c r="A257" s="1" t="s">
        <v>257</v>
      </c>
      <c r="B257" s="1">
        <v>24</v>
      </c>
      <c r="C257" s="1">
        <v>36</v>
      </c>
      <c r="D257" s="1">
        <v>18</v>
      </c>
      <c r="E257" s="1">
        <v>24</v>
      </c>
      <c r="F257" s="2">
        <f t="shared" si="0"/>
        <v>30</v>
      </c>
      <c r="G257" s="2">
        <f t="shared" si="1"/>
        <v>21</v>
      </c>
      <c r="H257" s="3">
        <f t="shared" si="2"/>
        <v>346.36059005827468</v>
      </c>
      <c r="I257" s="3">
        <f t="shared" si="3"/>
        <v>2.4052818754046852</v>
      </c>
      <c r="J257" s="3">
        <f t="shared" si="4"/>
        <v>10390.817701748241</v>
      </c>
      <c r="K257" s="3">
        <f t="shared" si="5"/>
        <v>6.0132046885117134</v>
      </c>
      <c r="L257" s="1">
        <v>0</v>
      </c>
    </row>
    <row r="258" spans="1:12" ht="13" x14ac:dyDescent="0.15">
      <c r="A258" s="1" t="s">
        <v>258</v>
      </c>
      <c r="B258" s="1">
        <v>20</v>
      </c>
      <c r="C258" s="1">
        <v>36</v>
      </c>
      <c r="D258" s="1">
        <v>18</v>
      </c>
      <c r="E258" s="1">
        <v>24</v>
      </c>
      <c r="F258" s="2">
        <f t="shared" si="0"/>
        <v>28</v>
      </c>
      <c r="G258" s="2">
        <f t="shared" si="1"/>
        <v>21</v>
      </c>
      <c r="H258" s="3">
        <f t="shared" si="2"/>
        <v>346.36059005827468</v>
      </c>
      <c r="I258" s="3">
        <f t="shared" si="3"/>
        <v>2.4052818754046852</v>
      </c>
      <c r="J258" s="3">
        <f t="shared" si="4"/>
        <v>9698.0965216316908</v>
      </c>
      <c r="K258" s="3">
        <f t="shared" si="5"/>
        <v>5.6123243759442651</v>
      </c>
      <c r="L258" s="1">
        <v>0</v>
      </c>
    </row>
    <row r="259" spans="1:12" ht="13" x14ac:dyDescent="0.15">
      <c r="A259" s="1" t="s">
        <v>259</v>
      </c>
      <c r="B259" s="1">
        <v>24</v>
      </c>
      <c r="C259" s="1">
        <v>36</v>
      </c>
      <c r="D259" s="1">
        <v>16</v>
      </c>
      <c r="E259" s="1">
        <v>20</v>
      </c>
      <c r="F259" s="2">
        <f t="shared" si="0"/>
        <v>30</v>
      </c>
      <c r="G259" s="2">
        <f t="shared" si="1"/>
        <v>18</v>
      </c>
      <c r="H259" s="3">
        <f t="shared" si="2"/>
        <v>254.46900494077323</v>
      </c>
      <c r="I259" s="3">
        <f t="shared" si="3"/>
        <v>1.7671458676442586</v>
      </c>
      <c r="J259" s="3">
        <f t="shared" si="4"/>
        <v>7634.0701482231971</v>
      </c>
      <c r="K259" s="3">
        <f t="shared" si="5"/>
        <v>4.4178646691106467</v>
      </c>
      <c r="L259" s="1">
        <v>0</v>
      </c>
    </row>
    <row r="260" spans="1:12" ht="13" x14ac:dyDescent="0.15">
      <c r="A260" s="1" t="s">
        <v>260</v>
      </c>
      <c r="B260" s="1">
        <v>18</v>
      </c>
      <c r="C260" s="1">
        <v>30</v>
      </c>
      <c r="D260" s="1">
        <v>18</v>
      </c>
      <c r="E260" s="1">
        <v>24</v>
      </c>
      <c r="F260" s="2">
        <f t="shared" si="0"/>
        <v>24</v>
      </c>
      <c r="G260" s="2">
        <f t="shared" si="1"/>
        <v>21</v>
      </c>
      <c r="H260" s="3">
        <f t="shared" si="2"/>
        <v>346.36059005827468</v>
      </c>
      <c r="I260" s="3">
        <f t="shared" si="3"/>
        <v>2.4052818754046852</v>
      </c>
      <c r="J260" s="3">
        <f t="shared" si="4"/>
        <v>8312.6541613985919</v>
      </c>
      <c r="K260" s="3">
        <f t="shared" si="5"/>
        <v>4.8105637508093704</v>
      </c>
      <c r="L260" s="1">
        <v>0</v>
      </c>
    </row>
    <row r="261" spans="1:12" ht="13" x14ac:dyDescent="0.15">
      <c r="A261" s="1" t="s">
        <v>261</v>
      </c>
      <c r="B261" s="1">
        <v>108</v>
      </c>
      <c r="C261" s="1">
        <v>144</v>
      </c>
      <c r="D261" s="1">
        <v>108</v>
      </c>
      <c r="E261" s="1">
        <v>144</v>
      </c>
      <c r="F261" s="2">
        <f t="shared" si="0"/>
        <v>126</v>
      </c>
      <c r="G261" s="2">
        <f t="shared" si="1"/>
        <v>126</v>
      </c>
      <c r="H261" s="3">
        <f t="shared" si="2"/>
        <v>12468.981242097889</v>
      </c>
      <c r="I261" s="3">
        <f t="shared" si="3"/>
        <v>86.59014751456867</v>
      </c>
      <c r="J261" s="3">
        <f t="shared" si="4"/>
        <v>1571091.6365043339</v>
      </c>
      <c r="K261" s="3">
        <f t="shared" si="5"/>
        <v>909.19654890297102</v>
      </c>
      <c r="L261" s="1">
        <v>0</v>
      </c>
    </row>
    <row r="262" spans="1:12" ht="13" x14ac:dyDescent="0.15">
      <c r="A262" s="1" t="s">
        <v>262</v>
      </c>
      <c r="B262" s="1">
        <v>24</v>
      </c>
      <c r="C262" s="1">
        <v>36</v>
      </c>
      <c r="D262" s="1">
        <v>12</v>
      </c>
      <c r="E262" s="1">
        <v>20</v>
      </c>
      <c r="F262" s="2">
        <f t="shared" si="0"/>
        <v>30</v>
      </c>
      <c r="G262" s="2">
        <f t="shared" si="1"/>
        <v>16</v>
      </c>
      <c r="H262" s="3">
        <f t="shared" si="2"/>
        <v>201.06192982974676</v>
      </c>
      <c r="I262" s="3">
        <f t="shared" si="3"/>
        <v>1.3962634015954636</v>
      </c>
      <c r="J262" s="3">
        <f t="shared" si="4"/>
        <v>6031.8578948924023</v>
      </c>
      <c r="K262" s="3">
        <f t="shared" si="5"/>
        <v>3.4906585039886586</v>
      </c>
      <c r="L262" s="1">
        <v>0</v>
      </c>
    </row>
    <row r="263" spans="1:12" ht="13" x14ac:dyDescent="0.15">
      <c r="A263" s="1" t="s">
        <v>263</v>
      </c>
      <c r="B263" s="1">
        <v>24</v>
      </c>
      <c r="C263" s="1">
        <v>48</v>
      </c>
      <c r="D263" s="1">
        <v>12</v>
      </c>
      <c r="E263" s="1">
        <v>18</v>
      </c>
      <c r="F263" s="2">
        <f t="shared" si="0"/>
        <v>36</v>
      </c>
      <c r="G263" s="2">
        <f t="shared" si="1"/>
        <v>15</v>
      </c>
      <c r="H263" s="3">
        <f t="shared" si="2"/>
        <v>176.71458676442586</v>
      </c>
      <c r="I263" s="3">
        <f t="shared" si="3"/>
        <v>1.227184630308513</v>
      </c>
      <c r="J263" s="3">
        <f t="shared" si="4"/>
        <v>6361.7251235193307</v>
      </c>
      <c r="K263" s="3">
        <f t="shared" si="5"/>
        <v>3.6815538909255388</v>
      </c>
      <c r="L263" s="1">
        <v>0</v>
      </c>
    </row>
    <row r="264" spans="1:12" ht="13" x14ac:dyDescent="0.15">
      <c r="A264" s="1" t="s">
        <v>264</v>
      </c>
      <c r="B264" s="1">
        <v>15</v>
      </c>
      <c r="C264" s="1">
        <v>40</v>
      </c>
      <c r="D264" s="1">
        <v>18</v>
      </c>
      <c r="E264" s="1">
        <v>24</v>
      </c>
      <c r="F264" s="2">
        <f t="shared" si="0"/>
        <v>27.5</v>
      </c>
      <c r="G264" s="2">
        <f t="shared" si="1"/>
        <v>21</v>
      </c>
      <c r="H264" s="3">
        <f t="shared" si="2"/>
        <v>346.36059005827468</v>
      </c>
      <c r="I264" s="3">
        <f t="shared" si="3"/>
        <v>2.4052818754046852</v>
      </c>
      <c r="J264" s="3">
        <f t="shared" si="4"/>
        <v>9524.9162266025542</v>
      </c>
      <c r="K264" s="3">
        <f t="shared" si="5"/>
        <v>5.512104297802404</v>
      </c>
      <c r="L264" s="1">
        <v>0</v>
      </c>
    </row>
    <row r="265" spans="1:12" ht="13" x14ac:dyDescent="0.15">
      <c r="A265" s="1" t="s">
        <v>265</v>
      </c>
      <c r="B265" s="1">
        <v>10</v>
      </c>
      <c r="C265" s="1">
        <v>18</v>
      </c>
      <c r="D265" s="1">
        <v>15</v>
      </c>
      <c r="E265" s="1">
        <v>24</v>
      </c>
      <c r="F265" s="2">
        <f t="shared" si="0"/>
        <v>14</v>
      </c>
      <c r="G265" s="2">
        <f t="shared" si="1"/>
        <v>19.5</v>
      </c>
      <c r="H265" s="3">
        <f t="shared" si="2"/>
        <v>298.64765163187968</v>
      </c>
      <c r="I265" s="3">
        <f t="shared" si="3"/>
        <v>2.0739420252213865</v>
      </c>
      <c r="J265" s="3">
        <f t="shared" si="4"/>
        <v>4181.0671228463152</v>
      </c>
      <c r="K265" s="3">
        <f t="shared" si="5"/>
        <v>2.4195990294249508</v>
      </c>
      <c r="L265" s="1">
        <v>0</v>
      </c>
    </row>
    <row r="266" spans="1:12" ht="13" x14ac:dyDescent="0.15">
      <c r="A266" s="1" t="s">
        <v>266</v>
      </c>
      <c r="B266" s="1">
        <v>12</v>
      </c>
      <c r="C266" s="1">
        <v>24</v>
      </c>
      <c r="D266" s="1">
        <v>18</v>
      </c>
      <c r="E266" s="1">
        <v>18</v>
      </c>
      <c r="F266" s="2">
        <f t="shared" si="0"/>
        <v>18</v>
      </c>
      <c r="G266" s="2">
        <f t="shared" si="1"/>
        <v>18</v>
      </c>
      <c r="H266" s="3">
        <f t="shared" si="2"/>
        <v>254.46900494077323</v>
      </c>
      <c r="I266" s="3">
        <f t="shared" si="3"/>
        <v>1.7671458676442586</v>
      </c>
      <c r="J266" s="3">
        <f t="shared" si="4"/>
        <v>4580.4420889339181</v>
      </c>
      <c r="K266" s="3">
        <f t="shared" si="5"/>
        <v>2.6507188014663878</v>
      </c>
      <c r="L266" s="1">
        <v>0</v>
      </c>
    </row>
    <row r="267" spans="1:12" ht="13" x14ac:dyDescent="0.15">
      <c r="A267" s="1" t="s">
        <v>267</v>
      </c>
      <c r="B267" s="1">
        <v>72</v>
      </c>
      <c r="C267" s="1">
        <v>144</v>
      </c>
      <c r="D267" s="1">
        <v>72</v>
      </c>
      <c r="E267" s="1">
        <v>144</v>
      </c>
      <c r="F267" s="2">
        <f t="shared" si="0"/>
        <v>108</v>
      </c>
      <c r="G267" s="2">
        <f t="shared" si="1"/>
        <v>108</v>
      </c>
      <c r="H267" s="3">
        <f t="shared" si="2"/>
        <v>9160.8841778678361</v>
      </c>
      <c r="I267" s="3">
        <f t="shared" si="3"/>
        <v>63.617251235193308</v>
      </c>
      <c r="J267" s="3">
        <f t="shared" si="4"/>
        <v>989375.49120972631</v>
      </c>
      <c r="K267" s="3">
        <f t="shared" si="5"/>
        <v>572.55526111673976</v>
      </c>
      <c r="L267" s="1">
        <v>0</v>
      </c>
    </row>
    <row r="268" spans="1:12" ht="13" x14ac:dyDescent="0.15">
      <c r="A268" s="1" t="s">
        <v>268</v>
      </c>
      <c r="B268" s="1">
        <v>18</v>
      </c>
      <c r="C268" s="1">
        <v>24</v>
      </c>
      <c r="D268" s="1">
        <v>24</v>
      </c>
      <c r="E268" s="1">
        <v>24</v>
      </c>
      <c r="F268" s="2">
        <f t="shared" si="0"/>
        <v>21</v>
      </c>
      <c r="G268" s="2">
        <f t="shared" si="1"/>
        <v>24</v>
      </c>
      <c r="H268" s="3">
        <f t="shared" si="2"/>
        <v>452.38934211693021</v>
      </c>
      <c r="I268" s="3">
        <f t="shared" si="3"/>
        <v>3.1415926535897931</v>
      </c>
      <c r="J268" s="3">
        <f t="shared" si="4"/>
        <v>9500.1761844555349</v>
      </c>
      <c r="K268" s="3">
        <f t="shared" si="5"/>
        <v>5.497787143782138</v>
      </c>
      <c r="L268" s="1">
        <v>0</v>
      </c>
    </row>
    <row r="269" spans="1:12" ht="13" x14ac:dyDescent="0.15">
      <c r="A269" s="1" t="s">
        <v>269</v>
      </c>
      <c r="B269" s="1">
        <v>5</v>
      </c>
      <c r="C269" s="1">
        <v>10</v>
      </c>
      <c r="D269" s="1">
        <v>3</v>
      </c>
      <c r="E269" s="1">
        <v>4</v>
      </c>
      <c r="F269" s="2">
        <f t="shared" si="0"/>
        <v>7.5</v>
      </c>
      <c r="G269" s="2">
        <f t="shared" si="1"/>
        <v>3.5</v>
      </c>
      <c r="H269" s="3">
        <f t="shared" si="2"/>
        <v>9.6211275016187408</v>
      </c>
      <c r="I269" s="3">
        <f t="shared" si="3"/>
        <v>6.681338542790792E-2</v>
      </c>
      <c r="J269" s="3">
        <f t="shared" si="4"/>
        <v>72.158456262140561</v>
      </c>
      <c r="K269" s="3">
        <f t="shared" si="5"/>
        <v>4.1758365892442452E-2</v>
      </c>
      <c r="L269" s="1">
        <v>0</v>
      </c>
    </row>
    <row r="270" spans="1:12" ht="13" x14ac:dyDescent="0.15">
      <c r="A270" s="1" t="s">
        <v>270</v>
      </c>
      <c r="B270" s="1">
        <v>18</v>
      </c>
      <c r="C270" s="1">
        <v>36</v>
      </c>
      <c r="D270" s="1">
        <v>18</v>
      </c>
      <c r="E270" s="1">
        <v>30</v>
      </c>
      <c r="F270" s="2">
        <f t="shared" si="0"/>
        <v>27</v>
      </c>
      <c r="G270" s="2">
        <f t="shared" si="1"/>
        <v>24</v>
      </c>
      <c r="H270" s="3">
        <f t="shared" si="2"/>
        <v>452.38934211693021</v>
      </c>
      <c r="I270" s="3">
        <f t="shared" si="3"/>
        <v>3.1415926535897931</v>
      </c>
      <c r="J270" s="3">
        <f t="shared" si="4"/>
        <v>12214.512237157116</v>
      </c>
      <c r="K270" s="3">
        <f t="shared" si="5"/>
        <v>7.0685834705770345</v>
      </c>
      <c r="L270" s="1">
        <v>0</v>
      </c>
    </row>
    <row r="271" spans="1:12" ht="13" x14ac:dyDescent="0.15">
      <c r="A271" s="1" t="s">
        <v>271</v>
      </c>
      <c r="B271" s="1">
        <v>30</v>
      </c>
      <c r="C271" s="1">
        <v>48</v>
      </c>
      <c r="D271" s="1">
        <v>12</v>
      </c>
      <c r="E271" s="1">
        <v>16</v>
      </c>
      <c r="F271" s="2">
        <f t="shared" si="0"/>
        <v>39</v>
      </c>
      <c r="G271" s="2">
        <f t="shared" si="1"/>
        <v>14</v>
      </c>
      <c r="H271" s="3">
        <f t="shared" si="2"/>
        <v>153.93804002589985</v>
      </c>
      <c r="I271" s="3">
        <f t="shared" si="3"/>
        <v>1.0690141668465267</v>
      </c>
      <c r="J271" s="3">
        <f t="shared" si="4"/>
        <v>6003.5835610100939</v>
      </c>
      <c r="K271" s="3">
        <f t="shared" si="5"/>
        <v>3.4742960422512117</v>
      </c>
      <c r="L271" s="1">
        <v>0</v>
      </c>
    </row>
    <row r="272" spans="1:12" ht="13" x14ac:dyDescent="0.15">
      <c r="A272" s="1" t="s">
        <v>272</v>
      </c>
      <c r="B272" s="1">
        <v>72</v>
      </c>
      <c r="C272" s="1">
        <v>96</v>
      </c>
      <c r="D272" s="1">
        <v>60</v>
      </c>
      <c r="E272" s="1">
        <v>72</v>
      </c>
      <c r="F272" s="2">
        <f t="shared" si="0"/>
        <v>84</v>
      </c>
      <c r="G272" s="2">
        <f t="shared" si="1"/>
        <v>66</v>
      </c>
      <c r="H272" s="3">
        <f t="shared" si="2"/>
        <v>3421.1943997592848</v>
      </c>
      <c r="I272" s="3">
        <f t="shared" si="3"/>
        <v>23.758294442772812</v>
      </c>
      <c r="J272" s="3">
        <f t="shared" si="4"/>
        <v>287380.32957977994</v>
      </c>
      <c r="K272" s="3">
        <f t="shared" si="5"/>
        <v>166.30806109940968</v>
      </c>
      <c r="L272" s="1">
        <v>0</v>
      </c>
    </row>
    <row r="273" spans="1:12" ht="13" x14ac:dyDescent="0.15">
      <c r="A273" s="1" t="s">
        <v>273</v>
      </c>
      <c r="B273" s="1">
        <v>480</v>
      </c>
      <c r="C273" s="1">
        <v>900</v>
      </c>
      <c r="D273" s="1">
        <v>600</v>
      </c>
      <c r="E273" s="1">
        <v>720</v>
      </c>
      <c r="F273" s="2">
        <f t="shared" si="0"/>
        <v>690</v>
      </c>
      <c r="G273" s="2">
        <f t="shared" si="1"/>
        <v>660</v>
      </c>
      <c r="H273" s="3">
        <f t="shared" si="2"/>
        <v>342119.43997592846</v>
      </c>
      <c r="I273" s="3">
        <f t="shared" si="3"/>
        <v>2375.8294442772808</v>
      </c>
      <c r="J273" s="3">
        <f t="shared" si="4"/>
        <v>236062413.58339062</v>
      </c>
      <c r="K273" s="3">
        <f t="shared" si="5"/>
        <v>136610.19304594366</v>
      </c>
      <c r="L273" s="1">
        <v>0</v>
      </c>
    </row>
    <row r="274" spans="1:12" ht="13" x14ac:dyDescent="0.15">
      <c r="A274" s="1" t="s">
        <v>274</v>
      </c>
      <c r="B274" s="1">
        <v>30</v>
      </c>
      <c r="C274" s="1">
        <v>42</v>
      </c>
      <c r="D274" s="1">
        <v>18</v>
      </c>
      <c r="E274" s="1">
        <v>36</v>
      </c>
      <c r="F274" s="2">
        <f t="shared" si="0"/>
        <v>36</v>
      </c>
      <c r="G274" s="2">
        <f t="shared" si="1"/>
        <v>27</v>
      </c>
      <c r="H274" s="3">
        <f t="shared" si="2"/>
        <v>572.55526111673976</v>
      </c>
      <c r="I274" s="3">
        <f t="shared" si="3"/>
        <v>3.9760782021995817</v>
      </c>
      <c r="J274" s="3">
        <f t="shared" si="4"/>
        <v>20611.98940020263</v>
      </c>
      <c r="K274" s="3">
        <f t="shared" si="5"/>
        <v>11.928234606598744</v>
      </c>
      <c r="L274" s="1">
        <v>0</v>
      </c>
    </row>
    <row r="275" spans="1:12" ht="13" x14ac:dyDescent="0.15">
      <c r="A275" s="1" t="s">
        <v>275</v>
      </c>
      <c r="B275" s="1">
        <v>240</v>
      </c>
      <c r="C275" s="1">
        <v>720</v>
      </c>
      <c r="D275" s="1">
        <v>72</v>
      </c>
      <c r="E275" s="1">
        <v>144</v>
      </c>
      <c r="F275" s="2">
        <f t="shared" si="0"/>
        <v>480</v>
      </c>
      <c r="G275" s="2">
        <f t="shared" si="1"/>
        <v>108</v>
      </c>
      <c r="H275" s="3">
        <f t="shared" si="2"/>
        <v>9160.8841778678361</v>
      </c>
      <c r="I275" s="3">
        <f t="shared" si="3"/>
        <v>63.617251235193308</v>
      </c>
      <c r="J275" s="3">
        <f t="shared" si="4"/>
        <v>4397224.405376561</v>
      </c>
      <c r="K275" s="3">
        <f t="shared" si="5"/>
        <v>2544.6900494077322</v>
      </c>
      <c r="L275" s="1">
        <v>0</v>
      </c>
    </row>
    <row r="276" spans="1:12" ht="13" x14ac:dyDescent="0.15">
      <c r="A276" s="1" t="s">
        <v>276</v>
      </c>
      <c r="B276" s="1">
        <v>720</v>
      </c>
      <c r="C276" s="1">
        <v>960</v>
      </c>
      <c r="D276" s="1">
        <v>660</v>
      </c>
      <c r="E276" s="1">
        <v>780</v>
      </c>
      <c r="F276" s="2">
        <f t="shared" si="0"/>
        <v>840</v>
      </c>
      <c r="G276" s="2">
        <f t="shared" si="1"/>
        <v>720</v>
      </c>
      <c r="H276" s="3">
        <f t="shared" si="2"/>
        <v>407150.40790523717</v>
      </c>
      <c r="I276" s="3">
        <f t="shared" si="3"/>
        <v>2827.4333882308138</v>
      </c>
      <c r="J276" s="3">
        <f t="shared" si="4"/>
        <v>342006342.64039922</v>
      </c>
      <c r="K276" s="3">
        <f t="shared" si="5"/>
        <v>197920.33717615696</v>
      </c>
      <c r="L276" s="1">
        <v>0</v>
      </c>
    </row>
    <row r="277" spans="1:12" ht="13" x14ac:dyDescent="0.15">
      <c r="A277" s="1" t="s">
        <v>277</v>
      </c>
      <c r="B277" s="1">
        <v>600</v>
      </c>
      <c r="C277" s="1">
        <v>960</v>
      </c>
      <c r="D277" s="1">
        <v>600</v>
      </c>
      <c r="E277" s="1">
        <v>840</v>
      </c>
      <c r="F277" s="2">
        <f t="shared" si="0"/>
        <v>780</v>
      </c>
      <c r="G277" s="2">
        <f t="shared" si="1"/>
        <v>720</v>
      </c>
      <c r="H277" s="3">
        <f t="shared" si="2"/>
        <v>407150.40790523717</v>
      </c>
      <c r="I277" s="3">
        <f t="shared" si="3"/>
        <v>2827.4333882308138</v>
      </c>
      <c r="J277" s="3">
        <f t="shared" si="4"/>
        <v>317577318.166085</v>
      </c>
      <c r="K277" s="3">
        <f t="shared" si="5"/>
        <v>183783.17023500291</v>
      </c>
      <c r="L277" s="1">
        <v>0</v>
      </c>
    </row>
    <row r="278" spans="1:12" ht="13" x14ac:dyDescent="0.15">
      <c r="A278" s="1" t="s">
        <v>278</v>
      </c>
      <c r="B278" s="1">
        <v>36</v>
      </c>
      <c r="C278" s="1">
        <v>60</v>
      </c>
      <c r="D278" s="1">
        <v>24</v>
      </c>
      <c r="E278" s="1">
        <v>36</v>
      </c>
      <c r="F278" s="2">
        <f t="shared" si="0"/>
        <v>48</v>
      </c>
      <c r="G278" s="2">
        <f t="shared" si="1"/>
        <v>30</v>
      </c>
      <c r="H278" s="3">
        <f t="shared" si="2"/>
        <v>706.85834705770344</v>
      </c>
      <c r="I278" s="3">
        <f t="shared" si="3"/>
        <v>4.908738521234052</v>
      </c>
      <c r="J278" s="3">
        <f t="shared" si="4"/>
        <v>33929.200658769769</v>
      </c>
      <c r="K278" s="3">
        <f t="shared" si="5"/>
        <v>19.634954084936208</v>
      </c>
      <c r="L278" s="1">
        <v>0</v>
      </c>
    </row>
    <row r="279" spans="1:12" ht="13" x14ac:dyDescent="0.15">
      <c r="A279" s="1" t="s">
        <v>279</v>
      </c>
      <c r="B279" s="1">
        <v>48</v>
      </c>
      <c r="C279" s="1">
        <v>72</v>
      </c>
      <c r="D279" s="1">
        <v>24</v>
      </c>
      <c r="E279" s="1">
        <v>36</v>
      </c>
      <c r="F279" s="2">
        <f t="shared" si="0"/>
        <v>60</v>
      </c>
      <c r="G279" s="2">
        <f t="shared" si="1"/>
        <v>30</v>
      </c>
      <c r="H279" s="3">
        <f t="shared" si="2"/>
        <v>706.85834705770344</v>
      </c>
      <c r="I279" s="3">
        <f t="shared" si="3"/>
        <v>4.908738521234052</v>
      </c>
      <c r="J279" s="3">
        <f t="shared" si="4"/>
        <v>42411.500823462207</v>
      </c>
      <c r="K279" s="3">
        <f t="shared" si="5"/>
        <v>24.543692606170257</v>
      </c>
      <c r="L279" s="1">
        <v>0</v>
      </c>
    </row>
    <row r="280" spans="1:12" ht="13" x14ac:dyDescent="0.15">
      <c r="A280" s="1" t="s">
        <v>280</v>
      </c>
      <c r="B280" s="1">
        <v>720</v>
      </c>
      <c r="C280" s="1">
        <v>1080</v>
      </c>
      <c r="D280" s="1">
        <v>720</v>
      </c>
      <c r="E280" s="1">
        <v>960</v>
      </c>
      <c r="F280" s="2">
        <f t="shared" si="0"/>
        <v>900</v>
      </c>
      <c r="G280" s="2">
        <f t="shared" si="1"/>
        <v>840</v>
      </c>
      <c r="H280" s="3">
        <f t="shared" si="2"/>
        <v>554176.94409323949</v>
      </c>
      <c r="I280" s="3">
        <f t="shared" si="3"/>
        <v>3848.4510006474966</v>
      </c>
      <c r="J280" s="3">
        <f t="shared" si="4"/>
        <v>498759249.68391556</v>
      </c>
      <c r="K280" s="3">
        <f t="shared" si="5"/>
        <v>288633.82504856226</v>
      </c>
      <c r="L280" s="1">
        <v>0</v>
      </c>
    </row>
    <row r="281" spans="1:12" ht="13" x14ac:dyDescent="0.15">
      <c r="A281" s="1" t="s">
        <v>281</v>
      </c>
      <c r="B281" s="1">
        <v>36</v>
      </c>
      <c r="C281" s="1">
        <v>72</v>
      </c>
      <c r="D281" s="1">
        <v>24</v>
      </c>
      <c r="E281" s="1">
        <v>60</v>
      </c>
      <c r="F281" s="2">
        <f t="shared" si="0"/>
        <v>54</v>
      </c>
      <c r="G281" s="2">
        <f t="shared" si="1"/>
        <v>42</v>
      </c>
      <c r="H281" s="3">
        <f t="shared" si="2"/>
        <v>1385.4423602330987</v>
      </c>
      <c r="I281" s="3">
        <f t="shared" si="3"/>
        <v>9.6211275016187408</v>
      </c>
      <c r="J281" s="3">
        <f t="shared" si="4"/>
        <v>74813.887452587325</v>
      </c>
      <c r="K281" s="3">
        <f t="shared" si="5"/>
        <v>43.295073757284335</v>
      </c>
      <c r="L281" s="1">
        <v>0</v>
      </c>
    </row>
    <row r="282" spans="1:12" ht="13" x14ac:dyDescent="0.15">
      <c r="A282" s="1" t="s">
        <v>282</v>
      </c>
      <c r="B282" s="1">
        <v>900</v>
      </c>
      <c r="C282" s="1">
        <v>1200</v>
      </c>
      <c r="D282" s="1">
        <v>900</v>
      </c>
      <c r="E282" s="1">
        <v>1200</v>
      </c>
      <c r="F282" s="2">
        <f t="shared" si="0"/>
        <v>1050</v>
      </c>
      <c r="G282" s="2">
        <f t="shared" si="1"/>
        <v>1050</v>
      </c>
      <c r="H282" s="3">
        <f t="shared" si="2"/>
        <v>865901.47514568677</v>
      </c>
      <c r="I282" s="3">
        <f t="shared" si="3"/>
        <v>6013.2046885117134</v>
      </c>
      <c r="J282" s="3">
        <f t="shared" si="4"/>
        <v>909196548.90297115</v>
      </c>
      <c r="K282" s="3">
        <f t="shared" si="5"/>
        <v>526155.410244775</v>
      </c>
      <c r="L282" s="1">
        <v>0</v>
      </c>
    </row>
    <row r="283" spans="1:12" ht="13" x14ac:dyDescent="0.15">
      <c r="A283" s="1" t="s">
        <v>283</v>
      </c>
      <c r="B283" s="1">
        <v>40</v>
      </c>
      <c r="C283" s="1">
        <v>60</v>
      </c>
      <c r="D283" s="1">
        <v>24</v>
      </c>
      <c r="E283" s="1">
        <v>24</v>
      </c>
      <c r="F283" s="2">
        <f t="shared" si="0"/>
        <v>50</v>
      </c>
      <c r="G283" s="2">
        <f t="shared" si="1"/>
        <v>24</v>
      </c>
      <c r="H283" s="3">
        <f t="shared" si="2"/>
        <v>452.38934211693021</v>
      </c>
      <c r="I283" s="3">
        <f t="shared" si="3"/>
        <v>3.1415926535897931</v>
      </c>
      <c r="J283" s="3">
        <f t="shared" si="4"/>
        <v>22619.46710584651</v>
      </c>
      <c r="K283" s="3">
        <f t="shared" si="5"/>
        <v>13.089969389957471</v>
      </c>
      <c r="L283" s="1">
        <v>0</v>
      </c>
    </row>
    <row r="284" spans="1:12" ht="13" x14ac:dyDescent="0.15">
      <c r="A284" s="1" t="s">
        <v>284</v>
      </c>
      <c r="B284" s="1">
        <v>36</v>
      </c>
      <c r="C284" s="1">
        <v>48</v>
      </c>
      <c r="D284" s="1">
        <v>18</v>
      </c>
      <c r="E284" s="1">
        <v>24</v>
      </c>
      <c r="F284" s="2">
        <f t="shared" si="0"/>
        <v>42</v>
      </c>
      <c r="G284" s="2">
        <f t="shared" si="1"/>
        <v>21</v>
      </c>
      <c r="H284" s="3">
        <f t="shared" si="2"/>
        <v>346.36059005827468</v>
      </c>
      <c r="I284" s="3">
        <f t="shared" si="3"/>
        <v>2.4052818754046852</v>
      </c>
      <c r="J284" s="3">
        <f t="shared" si="4"/>
        <v>14547.144782447536</v>
      </c>
      <c r="K284" s="3">
        <f t="shared" si="5"/>
        <v>8.4184865639163977</v>
      </c>
      <c r="L284" s="1">
        <v>0</v>
      </c>
    </row>
    <row r="285" spans="1:12" ht="13" x14ac:dyDescent="0.15">
      <c r="A285" s="1" t="s">
        <v>285</v>
      </c>
      <c r="B285" s="1">
        <v>30</v>
      </c>
      <c r="C285" s="1">
        <v>72</v>
      </c>
      <c r="D285" s="1">
        <v>20</v>
      </c>
      <c r="E285" s="1">
        <v>30</v>
      </c>
      <c r="F285" s="2">
        <f t="shared" si="0"/>
        <v>51</v>
      </c>
      <c r="G285" s="2">
        <f t="shared" si="1"/>
        <v>25</v>
      </c>
      <c r="H285" s="3">
        <f t="shared" si="2"/>
        <v>490.87385212340519</v>
      </c>
      <c r="I285" s="3">
        <f t="shared" si="3"/>
        <v>3.4088461953014249</v>
      </c>
      <c r="J285" s="3">
        <f t="shared" si="4"/>
        <v>25034.566458293666</v>
      </c>
      <c r="K285" s="3">
        <f t="shared" si="5"/>
        <v>14.487596330031057</v>
      </c>
      <c r="L285" s="1">
        <v>0</v>
      </c>
    </row>
    <row r="286" spans="1:12" ht="13" x14ac:dyDescent="0.15">
      <c r="A286" s="1" t="s">
        <v>286</v>
      </c>
      <c r="B286" s="1">
        <v>10</v>
      </c>
      <c r="C286" s="1">
        <v>12</v>
      </c>
      <c r="D286" s="1">
        <v>10</v>
      </c>
      <c r="E286" s="1">
        <v>12</v>
      </c>
      <c r="F286" s="2">
        <f t="shared" si="0"/>
        <v>11</v>
      </c>
      <c r="G286" s="2">
        <f t="shared" si="1"/>
        <v>11</v>
      </c>
      <c r="H286" s="3">
        <f t="shared" si="2"/>
        <v>95.033177771091246</v>
      </c>
      <c r="I286" s="3">
        <f t="shared" si="3"/>
        <v>0.65995262341035588</v>
      </c>
      <c r="J286" s="3">
        <f t="shared" si="4"/>
        <v>1045.3649554820038</v>
      </c>
      <c r="K286" s="3">
        <f t="shared" si="5"/>
        <v>0.60495657145949289</v>
      </c>
      <c r="L286" s="1">
        <v>0</v>
      </c>
    </row>
    <row r="287" spans="1:12" ht="13" x14ac:dyDescent="0.15">
      <c r="A287" s="1" t="s">
        <v>287</v>
      </c>
      <c r="B287" s="1">
        <v>16</v>
      </c>
      <c r="C287" s="1">
        <v>24</v>
      </c>
      <c r="D287" s="1">
        <v>18</v>
      </c>
      <c r="E287" s="1">
        <v>24</v>
      </c>
      <c r="F287" s="2">
        <f t="shared" si="0"/>
        <v>20</v>
      </c>
      <c r="G287" s="2">
        <f t="shared" si="1"/>
        <v>21</v>
      </c>
      <c r="H287" s="3">
        <f t="shared" si="2"/>
        <v>346.36059005827468</v>
      </c>
      <c r="I287" s="3">
        <f t="shared" si="3"/>
        <v>2.4052818754046852</v>
      </c>
      <c r="J287" s="3">
        <f t="shared" si="4"/>
        <v>6927.2118011654939</v>
      </c>
      <c r="K287" s="3">
        <f t="shared" si="5"/>
        <v>4.0088031256744756</v>
      </c>
      <c r="L287" s="1">
        <v>0</v>
      </c>
    </row>
    <row r="288" spans="1:12" ht="13" x14ac:dyDescent="0.15">
      <c r="A288" s="1" t="s">
        <v>288</v>
      </c>
      <c r="B288" s="1">
        <v>240</v>
      </c>
      <c r="C288" s="1">
        <v>480</v>
      </c>
      <c r="D288" s="1">
        <v>8</v>
      </c>
      <c r="E288" s="1">
        <v>8</v>
      </c>
      <c r="F288" s="2">
        <f t="shared" si="0"/>
        <v>360</v>
      </c>
      <c r="G288" s="2">
        <f t="shared" si="1"/>
        <v>8</v>
      </c>
      <c r="H288" s="3">
        <f t="shared" si="2"/>
        <v>50.26548245743669</v>
      </c>
      <c r="I288" s="3">
        <f t="shared" si="3"/>
        <v>0.3490658503988659</v>
      </c>
      <c r="J288" s="3">
        <f t="shared" si="4"/>
        <v>18095.573684677209</v>
      </c>
      <c r="K288" s="3">
        <f t="shared" si="5"/>
        <v>10.471975511965978</v>
      </c>
      <c r="L288" s="1">
        <v>0</v>
      </c>
    </row>
    <row r="289" spans="1:12" ht="13" x14ac:dyDescent="0.15">
      <c r="A289" s="1" t="s">
        <v>289</v>
      </c>
      <c r="B289" s="1">
        <v>840</v>
      </c>
      <c r="C289" s="1">
        <v>12000</v>
      </c>
      <c r="D289" s="1">
        <v>480</v>
      </c>
      <c r="E289" s="1">
        <v>720</v>
      </c>
      <c r="F289" s="2">
        <f t="shared" si="0"/>
        <v>6420</v>
      </c>
      <c r="G289" s="2">
        <f t="shared" si="1"/>
        <v>600</v>
      </c>
      <c r="H289" s="3">
        <f t="shared" si="2"/>
        <v>282743.3388230814</v>
      </c>
      <c r="I289" s="3">
        <f t="shared" si="3"/>
        <v>1963.4954084936207</v>
      </c>
      <c r="J289" s="3">
        <f t="shared" si="4"/>
        <v>1815212235.2441826</v>
      </c>
      <c r="K289" s="3">
        <f t="shared" si="5"/>
        <v>1050470.0435440871</v>
      </c>
      <c r="L289" s="1">
        <v>0</v>
      </c>
    </row>
    <row r="290" spans="1:12" ht="13" x14ac:dyDescent="0.15">
      <c r="A290" s="1" t="s">
        <v>290</v>
      </c>
      <c r="B290" s="1">
        <v>12</v>
      </c>
      <c r="C290" s="1">
        <v>18</v>
      </c>
      <c r="D290" s="1">
        <v>18</v>
      </c>
      <c r="E290" s="1">
        <v>30</v>
      </c>
      <c r="F290" s="2">
        <f t="shared" si="0"/>
        <v>15</v>
      </c>
      <c r="G290" s="2">
        <f t="shared" si="1"/>
        <v>24</v>
      </c>
      <c r="H290" s="3">
        <f t="shared" si="2"/>
        <v>452.38934211693021</v>
      </c>
      <c r="I290" s="3">
        <f t="shared" si="3"/>
        <v>3.1415926535897931</v>
      </c>
      <c r="J290" s="3">
        <f t="shared" si="4"/>
        <v>6785.8401317539528</v>
      </c>
      <c r="K290" s="3">
        <f t="shared" si="5"/>
        <v>3.9269908169872414</v>
      </c>
      <c r="L290" s="1">
        <v>0</v>
      </c>
    </row>
    <row r="291" spans="1:12" ht="13" x14ac:dyDescent="0.15">
      <c r="A291" s="1" t="s">
        <v>291</v>
      </c>
      <c r="B291" s="1">
        <v>72</v>
      </c>
      <c r="C291" s="1">
        <v>120</v>
      </c>
      <c r="D291" s="1">
        <v>72</v>
      </c>
      <c r="E291" s="1">
        <v>96</v>
      </c>
      <c r="F291" s="2">
        <f t="shared" si="0"/>
        <v>96</v>
      </c>
      <c r="G291" s="2">
        <f t="shared" si="1"/>
        <v>84</v>
      </c>
      <c r="H291" s="3">
        <f t="shared" si="2"/>
        <v>5541.7694409323949</v>
      </c>
      <c r="I291" s="3">
        <f t="shared" si="3"/>
        <v>38.484510006474963</v>
      </c>
      <c r="J291" s="3">
        <f t="shared" si="4"/>
        <v>532009.86632950988</v>
      </c>
      <c r="K291" s="3">
        <f t="shared" si="5"/>
        <v>307.8760800517997</v>
      </c>
      <c r="L291" s="1">
        <v>0</v>
      </c>
    </row>
    <row r="292" spans="1:12" ht="13" x14ac:dyDescent="0.15">
      <c r="A292" s="1" t="s">
        <v>292</v>
      </c>
      <c r="B292" s="1">
        <v>144</v>
      </c>
      <c r="C292" s="1">
        <v>240</v>
      </c>
      <c r="D292" s="1">
        <v>36</v>
      </c>
      <c r="E292" s="1">
        <v>72</v>
      </c>
      <c r="F292" s="2">
        <f t="shared" si="0"/>
        <v>192</v>
      </c>
      <c r="G292" s="2">
        <f t="shared" si="1"/>
        <v>54</v>
      </c>
      <c r="H292" s="3">
        <f t="shared" si="2"/>
        <v>2290.221044466959</v>
      </c>
      <c r="I292" s="3">
        <f t="shared" si="3"/>
        <v>15.904312808798327</v>
      </c>
      <c r="J292" s="3">
        <f t="shared" si="4"/>
        <v>439722.44053765613</v>
      </c>
      <c r="K292" s="3">
        <f t="shared" si="5"/>
        <v>254.46900494077323</v>
      </c>
      <c r="L292" s="1">
        <v>0</v>
      </c>
    </row>
    <row r="293" spans="1:12" ht="13" x14ac:dyDescent="0.15">
      <c r="A293" s="1" t="s">
        <v>293</v>
      </c>
      <c r="B293" s="1">
        <v>12</v>
      </c>
      <c r="C293" s="1">
        <v>24</v>
      </c>
      <c r="D293" s="1">
        <v>12</v>
      </c>
      <c r="E293" s="1">
        <v>12</v>
      </c>
      <c r="F293" s="2">
        <f t="shared" si="0"/>
        <v>18</v>
      </c>
      <c r="G293" s="2">
        <f t="shared" si="1"/>
        <v>12</v>
      </c>
      <c r="H293" s="3">
        <f t="shared" si="2"/>
        <v>113.09733552923255</v>
      </c>
      <c r="I293" s="3">
        <f t="shared" si="3"/>
        <v>0.78539816339744828</v>
      </c>
      <c r="J293" s="3">
        <f t="shared" si="4"/>
        <v>2035.7520395261859</v>
      </c>
      <c r="K293" s="3">
        <f t="shared" si="5"/>
        <v>1.1780972450961724</v>
      </c>
      <c r="L293" s="1">
        <v>0</v>
      </c>
    </row>
    <row r="294" spans="1:12" ht="13" x14ac:dyDescent="0.15">
      <c r="A294" s="1" t="s">
        <v>294</v>
      </c>
      <c r="B294" s="1">
        <v>360</v>
      </c>
      <c r="C294" s="1">
        <v>600</v>
      </c>
      <c r="D294" s="1">
        <v>60</v>
      </c>
      <c r="E294" s="1">
        <v>120</v>
      </c>
      <c r="F294" s="2">
        <f t="shared" si="0"/>
        <v>480</v>
      </c>
      <c r="G294" s="2">
        <f t="shared" si="1"/>
        <v>90</v>
      </c>
      <c r="H294" s="3">
        <f t="shared" si="2"/>
        <v>6361.7251235193307</v>
      </c>
      <c r="I294" s="3">
        <f t="shared" si="3"/>
        <v>44.178646691106465</v>
      </c>
      <c r="J294" s="3">
        <f t="shared" si="4"/>
        <v>3053628.0592892789</v>
      </c>
      <c r="K294" s="3">
        <f t="shared" si="5"/>
        <v>1767.1458676442587</v>
      </c>
      <c r="L294" s="1">
        <v>0</v>
      </c>
    </row>
    <row r="295" spans="1:12" ht="13" x14ac:dyDescent="0.15">
      <c r="A295" s="1" t="s">
        <v>295</v>
      </c>
      <c r="B295" s="1">
        <v>36</v>
      </c>
      <c r="C295" s="1">
        <v>60</v>
      </c>
      <c r="D295" s="1">
        <v>48</v>
      </c>
      <c r="E295" s="1">
        <v>72</v>
      </c>
      <c r="F295" s="2">
        <f t="shared" si="0"/>
        <v>48</v>
      </c>
      <c r="G295" s="2">
        <f t="shared" si="1"/>
        <v>60</v>
      </c>
      <c r="H295" s="3">
        <f t="shared" si="2"/>
        <v>2827.4333882308138</v>
      </c>
      <c r="I295" s="3">
        <f t="shared" si="3"/>
        <v>19.634954084936208</v>
      </c>
      <c r="J295" s="3">
        <f t="shared" si="4"/>
        <v>135716.80263507908</v>
      </c>
      <c r="K295" s="3">
        <f t="shared" si="5"/>
        <v>78.539816339744831</v>
      </c>
      <c r="L295" s="1">
        <v>0</v>
      </c>
    </row>
    <row r="296" spans="1:12" ht="13" x14ac:dyDescent="0.15">
      <c r="A296" s="1" t="s">
        <v>296</v>
      </c>
      <c r="B296" s="1">
        <v>24</v>
      </c>
      <c r="C296" s="1">
        <v>48</v>
      </c>
      <c r="D296" s="1">
        <v>12</v>
      </c>
      <c r="E296" s="1">
        <v>24</v>
      </c>
      <c r="F296" s="2">
        <f t="shared" si="0"/>
        <v>36</v>
      </c>
      <c r="G296" s="2">
        <f t="shared" si="1"/>
        <v>18</v>
      </c>
      <c r="H296" s="3">
        <f t="shared" si="2"/>
        <v>254.46900494077323</v>
      </c>
      <c r="I296" s="3">
        <f t="shared" si="3"/>
        <v>1.7671458676442586</v>
      </c>
      <c r="J296" s="3">
        <f t="shared" si="4"/>
        <v>9160.8841778678361</v>
      </c>
      <c r="K296" s="3">
        <f t="shared" si="5"/>
        <v>5.3014376029327757</v>
      </c>
      <c r="L296" s="1">
        <v>0</v>
      </c>
    </row>
    <row r="297" spans="1:12" ht="13" x14ac:dyDescent="0.15">
      <c r="A297" s="1" t="s">
        <v>297</v>
      </c>
      <c r="B297" s="1">
        <v>96</v>
      </c>
      <c r="C297" s="1">
        <v>240</v>
      </c>
      <c r="D297" s="1">
        <v>96</v>
      </c>
      <c r="E297" s="1">
        <v>180</v>
      </c>
      <c r="F297" s="2">
        <f t="shared" si="0"/>
        <v>168</v>
      </c>
      <c r="G297" s="2">
        <f t="shared" si="1"/>
        <v>138</v>
      </c>
      <c r="H297" s="3">
        <f t="shared" si="2"/>
        <v>14957.122623741005</v>
      </c>
      <c r="I297" s="3">
        <f t="shared" si="3"/>
        <v>103.86890710931253</v>
      </c>
      <c r="J297" s="3">
        <f t="shared" si="4"/>
        <v>2512796.600788489</v>
      </c>
      <c r="K297" s="3">
        <f t="shared" si="5"/>
        <v>1454.1646995303756</v>
      </c>
      <c r="L297" s="1">
        <v>0</v>
      </c>
    </row>
    <row r="298" spans="1:12" ht="13" x14ac:dyDescent="0.15">
      <c r="A298" s="1" t="s">
        <v>298</v>
      </c>
      <c r="B298" s="1">
        <v>144</v>
      </c>
      <c r="C298" s="1">
        <v>240</v>
      </c>
      <c r="D298" s="1">
        <v>8</v>
      </c>
      <c r="E298" s="1">
        <v>12</v>
      </c>
      <c r="F298" s="2">
        <f t="shared" si="0"/>
        <v>192</v>
      </c>
      <c r="G298" s="2">
        <f t="shared" si="1"/>
        <v>10</v>
      </c>
      <c r="H298" s="3">
        <f t="shared" si="2"/>
        <v>78.539816339744831</v>
      </c>
      <c r="I298" s="3">
        <f t="shared" si="3"/>
        <v>0.54541539124822802</v>
      </c>
      <c r="J298" s="3">
        <f t="shared" si="4"/>
        <v>15079.644737231007</v>
      </c>
      <c r="K298" s="3">
        <f t="shared" si="5"/>
        <v>8.7266462599716466</v>
      </c>
      <c r="L298" s="1">
        <v>0</v>
      </c>
    </row>
    <row r="299" spans="1:12" ht="13" x14ac:dyDescent="0.15">
      <c r="A299" s="1" t="s">
        <v>299</v>
      </c>
      <c r="B299" s="1">
        <v>300</v>
      </c>
      <c r="C299" s="1">
        <v>360</v>
      </c>
      <c r="D299" s="1">
        <v>240</v>
      </c>
      <c r="E299" s="1">
        <v>300</v>
      </c>
      <c r="F299" s="2">
        <f t="shared" si="0"/>
        <v>330</v>
      </c>
      <c r="G299" s="2">
        <f t="shared" si="1"/>
        <v>270</v>
      </c>
      <c r="H299" s="3">
        <f t="shared" si="2"/>
        <v>57255.526111673978</v>
      </c>
      <c r="I299" s="3">
        <f t="shared" si="3"/>
        <v>397.60782021995817</v>
      </c>
      <c r="J299" s="3">
        <f t="shared" si="4"/>
        <v>18894323.616852414</v>
      </c>
      <c r="K299" s="3">
        <f t="shared" si="5"/>
        <v>10934.21505604885</v>
      </c>
      <c r="L299" s="1">
        <v>0</v>
      </c>
    </row>
    <row r="300" spans="1:12" ht="13" x14ac:dyDescent="0.15">
      <c r="A300" s="1" t="s">
        <v>300</v>
      </c>
      <c r="B300" s="1">
        <v>48</v>
      </c>
      <c r="C300" s="1">
        <v>60</v>
      </c>
      <c r="D300" s="1">
        <v>24</v>
      </c>
      <c r="E300" s="1">
        <v>36</v>
      </c>
      <c r="F300" s="2">
        <f t="shared" si="0"/>
        <v>54</v>
      </c>
      <c r="G300" s="2">
        <f t="shared" si="1"/>
        <v>30</v>
      </c>
      <c r="H300" s="3">
        <f t="shared" si="2"/>
        <v>706.85834705770344</v>
      </c>
      <c r="I300" s="3">
        <f t="shared" si="3"/>
        <v>4.908738521234052</v>
      </c>
      <c r="J300" s="3">
        <f t="shared" si="4"/>
        <v>38170.350741115988</v>
      </c>
      <c r="K300" s="3">
        <f t="shared" si="5"/>
        <v>22.089323345553233</v>
      </c>
      <c r="L300" s="1">
        <v>0</v>
      </c>
    </row>
    <row r="301" spans="1:12" ht="13" x14ac:dyDescent="0.15">
      <c r="A301" s="1" t="s">
        <v>301</v>
      </c>
      <c r="B301" s="1">
        <v>1</v>
      </c>
      <c r="C301" s="1">
        <v>1</v>
      </c>
      <c r="D301" s="1">
        <v>72</v>
      </c>
      <c r="E301" s="1">
        <v>108</v>
      </c>
      <c r="F301" s="2">
        <f t="shared" si="0"/>
        <v>1</v>
      </c>
      <c r="G301" s="2">
        <f t="shared" si="1"/>
        <v>90</v>
      </c>
      <c r="H301" s="3">
        <f t="shared" si="2"/>
        <v>6361.7251235193307</v>
      </c>
      <c r="I301" s="3">
        <f t="shared" si="3"/>
        <v>44.178646691106465</v>
      </c>
      <c r="J301" s="3">
        <f t="shared" si="4"/>
        <v>6361.7251235193307</v>
      </c>
      <c r="K301" s="3">
        <f t="shared" si="5"/>
        <v>3.6815538909255388</v>
      </c>
      <c r="L301" s="1">
        <v>0</v>
      </c>
    </row>
    <row r="302" spans="1:12" ht="13" x14ac:dyDescent="0.15">
      <c r="A302" s="1" t="s">
        <v>302</v>
      </c>
      <c r="B302" s="1">
        <v>300</v>
      </c>
      <c r="C302" s="1">
        <v>360</v>
      </c>
      <c r="D302" s="1">
        <v>240</v>
      </c>
      <c r="E302" s="1">
        <v>360</v>
      </c>
      <c r="F302" s="2">
        <f t="shared" si="0"/>
        <v>330</v>
      </c>
      <c r="G302" s="2">
        <f t="shared" si="1"/>
        <v>300</v>
      </c>
      <c r="H302" s="3">
        <f t="shared" si="2"/>
        <v>70685.83470577035</v>
      </c>
      <c r="I302" s="3">
        <f t="shared" si="3"/>
        <v>490.87385212340519</v>
      </c>
      <c r="J302" s="3">
        <f t="shared" si="4"/>
        <v>23326325.452904217</v>
      </c>
      <c r="K302" s="3">
        <f t="shared" si="5"/>
        <v>13499.030933393644</v>
      </c>
      <c r="L302" s="1">
        <v>0</v>
      </c>
    </row>
    <row r="303" spans="1:12" ht="13" x14ac:dyDescent="0.15">
      <c r="A303" s="1" t="s">
        <v>303</v>
      </c>
      <c r="B303" s="1">
        <v>30</v>
      </c>
      <c r="C303" s="1">
        <v>40</v>
      </c>
      <c r="D303" s="1">
        <v>12</v>
      </c>
      <c r="E303" s="1">
        <v>26</v>
      </c>
      <c r="F303" s="2">
        <f t="shared" si="0"/>
        <v>35</v>
      </c>
      <c r="G303" s="2">
        <f t="shared" si="1"/>
        <v>19</v>
      </c>
      <c r="H303" s="3">
        <f t="shared" si="2"/>
        <v>283.5287369864788</v>
      </c>
      <c r="I303" s="3">
        <f t="shared" si="3"/>
        <v>1.9689495624061029</v>
      </c>
      <c r="J303" s="3">
        <f t="shared" si="4"/>
        <v>9923.5057945267581</v>
      </c>
      <c r="K303" s="3">
        <f t="shared" si="5"/>
        <v>5.7427695570177999</v>
      </c>
      <c r="L303" s="1">
        <v>0</v>
      </c>
    </row>
    <row r="304" spans="1:12" ht="13" x14ac:dyDescent="0.15">
      <c r="A304" s="1" t="s">
        <v>304</v>
      </c>
      <c r="B304" s="1">
        <v>600</v>
      </c>
      <c r="C304" s="1">
        <v>960</v>
      </c>
      <c r="D304" s="1">
        <v>600</v>
      </c>
      <c r="E304" s="1">
        <v>960</v>
      </c>
      <c r="F304" s="2">
        <f t="shared" si="0"/>
        <v>780</v>
      </c>
      <c r="G304" s="2">
        <f t="shared" si="1"/>
        <v>780</v>
      </c>
      <c r="H304" s="3">
        <f t="shared" si="2"/>
        <v>477836.24261100753</v>
      </c>
      <c r="I304" s="3">
        <f t="shared" si="3"/>
        <v>3318.3072403542192</v>
      </c>
      <c r="J304" s="3">
        <f t="shared" si="4"/>
        <v>372712269.23658586</v>
      </c>
      <c r="K304" s="3">
        <f t="shared" si="5"/>
        <v>215689.97062302422</v>
      </c>
      <c r="L304" s="1">
        <v>0</v>
      </c>
    </row>
    <row r="305" spans="1:12" ht="13" x14ac:dyDescent="0.15">
      <c r="A305" s="1" t="s">
        <v>305</v>
      </c>
      <c r="B305" s="1">
        <v>48</v>
      </c>
      <c r="C305" s="1">
        <v>48</v>
      </c>
      <c r="D305" s="1">
        <v>24</v>
      </c>
      <c r="E305" s="1">
        <v>36</v>
      </c>
      <c r="F305" s="2">
        <f t="shared" si="0"/>
        <v>48</v>
      </c>
      <c r="G305" s="2">
        <f t="shared" si="1"/>
        <v>30</v>
      </c>
      <c r="H305" s="3">
        <f t="shared" si="2"/>
        <v>706.85834705770344</v>
      </c>
      <c r="I305" s="3">
        <f t="shared" si="3"/>
        <v>4.908738521234052</v>
      </c>
      <c r="J305" s="3">
        <f t="shared" si="4"/>
        <v>33929.200658769769</v>
      </c>
      <c r="K305" s="3">
        <f t="shared" si="5"/>
        <v>19.634954084936208</v>
      </c>
      <c r="L305" s="1">
        <v>0</v>
      </c>
    </row>
    <row r="306" spans="1:12" ht="13" x14ac:dyDescent="0.15">
      <c r="A306" s="1" t="s">
        <v>306</v>
      </c>
      <c r="B306" s="1">
        <v>600</v>
      </c>
      <c r="C306" s="1">
        <v>960</v>
      </c>
      <c r="D306" s="1">
        <v>600</v>
      </c>
      <c r="E306" s="1">
        <v>1080</v>
      </c>
      <c r="F306" s="2">
        <f t="shared" si="0"/>
        <v>780</v>
      </c>
      <c r="G306" s="2">
        <f t="shared" si="1"/>
        <v>840</v>
      </c>
      <c r="H306" s="3">
        <f t="shared" si="2"/>
        <v>554176.94409323949</v>
      </c>
      <c r="I306" s="3">
        <f t="shared" si="3"/>
        <v>3848.4510006474966</v>
      </c>
      <c r="J306" s="3">
        <f t="shared" si="4"/>
        <v>432258016.39272678</v>
      </c>
      <c r="K306" s="3">
        <f t="shared" si="5"/>
        <v>250149.31504208726</v>
      </c>
      <c r="L306" s="1">
        <v>0</v>
      </c>
    </row>
    <row r="307" spans="1:12" ht="13" x14ac:dyDescent="0.15">
      <c r="A307" s="1" t="s">
        <v>307</v>
      </c>
      <c r="B307" s="1">
        <v>36</v>
      </c>
      <c r="C307" s="1">
        <v>48</v>
      </c>
      <c r="D307" s="1">
        <v>24</v>
      </c>
      <c r="E307" s="1">
        <v>36</v>
      </c>
      <c r="F307" s="2">
        <f t="shared" si="0"/>
        <v>42</v>
      </c>
      <c r="G307" s="2">
        <f t="shared" si="1"/>
        <v>30</v>
      </c>
      <c r="H307" s="3">
        <f t="shared" si="2"/>
        <v>706.85834705770344</v>
      </c>
      <c r="I307" s="3">
        <f t="shared" si="3"/>
        <v>4.908738521234052</v>
      </c>
      <c r="J307" s="3">
        <f t="shared" si="4"/>
        <v>29688.050576423546</v>
      </c>
      <c r="K307" s="3">
        <f t="shared" si="5"/>
        <v>17.180584824319183</v>
      </c>
      <c r="L307" s="1">
        <v>0</v>
      </c>
    </row>
    <row r="308" spans="1:12" ht="13" x14ac:dyDescent="0.15">
      <c r="A308" s="1" t="s">
        <v>308</v>
      </c>
      <c r="B308" s="1">
        <v>30</v>
      </c>
      <c r="C308" s="1">
        <v>42</v>
      </c>
      <c r="D308" s="1">
        <v>24</v>
      </c>
      <c r="E308" s="1">
        <v>36</v>
      </c>
      <c r="F308" s="2">
        <f t="shared" si="0"/>
        <v>36</v>
      </c>
      <c r="G308" s="2">
        <f t="shared" si="1"/>
        <v>30</v>
      </c>
      <c r="H308" s="3">
        <f t="shared" si="2"/>
        <v>706.85834705770344</v>
      </c>
      <c r="I308" s="3">
        <f t="shared" si="3"/>
        <v>4.908738521234052</v>
      </c>
      <c r="J308" s="3">
        <f t="shared" si="4"/>
        <v>25446.900494077323</v>
      </c>
      <c r="K308" s="3">
        <f t="shared" si="5"/>
        <v>14.726215563702155</v>
      </c>
      <c r="L308" s="1">
        <v>0</v>
      </c>
    </row>
    <row r="309" spans="1:12" ht="13" x14ac:dyDescent="0.15">
      <c r="A309" s="1" t="s">
        <v>309</v>
      </c>
      <c r="B309" s="1">
        <v>12</v>
      </c>
      <c r="C309" s="1">
        <v>24</v>
      </c>
      <c r="D309" s="1">
        <v>12</v>
      </c>
      <c r="E309" s="1">
        <v>12</v>
      </c>
      <c r="F309" s="2">
        <f t="shared" si="0"/>
        <v>18</v>
      </c>
      <c r="G309" s="2">
        <f t="shared" si="1"/>
        <v>12</v>
      </c>
      <c r="H309" s="3">
        <f t="shared" si="2"/>
        <v>113.09733552923255</v>
      </c>
      <c r="I309" s="3">
        <f t="shared" si="3"/>
        <v>0.78539816339744828</v>
      </c>
      <c r="J309" s="3">
        <f t="shared" si="4"/>
        <v>2035.7520395261859</v>
      </c>
      <c r="K309" s="3">
        <f t="shared" si="5"/>
        <v>1.1780972450961724</v>
      </c>
      <c r="L309" s="1">
        <v>0</v>
      </c>
    </row>
    <row r="310" spans="1:12" ht="13" x14ac:dyDescent="0.15">
      <c r="A310" s="1" t="s">
        <v>310</v>
      </c>
      <c r="B310" s="1">
        <v>18</v>
      </c>
      <c r="C310" s="1">
        <v>24</v>
      </c>
      <c r="D310" s="1">
        <v>12</v>
      </c>
      <c r="E310" s="1">
        <v>18</v>
      </c>
      <c r="F310" s="2">
        <f t="shared" si="0"/>
        <v>21</v>
      </c>
      <c r="G310" s="2">
        <f t="shared" si="1"/>
        <v>15</v>
      </c>
      <c r="H310" s="3">
        <f t="shared" si="2"/>
        <v>176.71458676442586</v>
      </c>
      <c r="I310" s="3">
        <f t="shared" si="3"/>
        <v>1.227184630308513</v>
      </c>
      <c r="J310" s="3">
        <f t="shared" si="4"/>
        <v>3711.0063220529432</v>
      </c>
      <c r="K310" s="3">
        <f t="shared" si="5"/>
        <v>2.1475731030398979</v>
      </c>
      <c r="L310" s="1">
        <v>0</v>
      </c>
    </row>
    <row r="311" spans="1:12" ht="13" x14ac:dyDescent="0.15">
      <c r="A311" s="1" t="s">
        <v>311</v>
      </c>
      <c r="B311" s="1">
        <v>24</v>
      </c>
      <c r="C311" s="1">
        <v>48</v>
      </c>
      <c r="D311" s="1">
        <v>18</v>
      </c>
      <c r="E311" s="1">
        <v>24</v>
      </c>
      <c r="F311" s="2">
        <f t="shared" si="0"/>
        <v>36</v>
      </c>
      <c r="G311" s="2">
        <f t="shared" si="1"/>
        <v>21</v>
      </c>
      <c r="H311" s="3">
        <f t="shared" si="2"/>
        <v>346.36059005827468</v>
      </c>
      <c r="I311" s="3">
        <f t="shared" si="3"/>
        <v>2.4052818754046852</v>
      </c>
      <c r="J311" s="3">
        <f t="shared" si="4"/>
        <v>12468.981242097889</v>
      </c>
      <c r="K311" s="3">
        <f t="shared" si="5"/>
        <v>7.2158456262140556</v>
      </c>
      <c r="L311" s="1">
        <v>0</v>
      </c>
    </row>
    <row r="312" spans="1:12" ht="13" x14ac:dyDescent="0.15">
      <c r="A312" s="1" t="s">
        <v>312</v>
      </c>
      <c r="B312" s="1">
        <v>16</v>
      </c>
      <c r="C312" s="1">
        <v>22</v>
      </c>
      <c r="D312" s="1">
        <v>12</v>
      </c>
      <c r="E312" s="1">
        <v>18</v>
      </c>
      <c r="F312" s="2">
        <f t="shared" si="0"/>
        <v>19</v>
      </c>
      <c r="G312" s="2">
        <f t="shared" si="1"/>
        <v>15</v>
      </c>
      <c r="H312" s="3">
        <f t="shared" si="2"/>
        <v>176.71458676442586</v>
      </c>
      <c r="I312" s="3">
        <f t="shared" si="3"/>
        <v>1.227184630308513</v>
      </c>
      <c r="J312" s="3">
        <f t="shared" si="4"/>
        <v>3357.5771485240912</v>
      </c>
      <c r="K312" s="3">
        <f t="shared" si="5"/>
        <v>1.9430423313218119</v>
      </c>
      <c r="L312" s="1">
        <v>0</v>
      </c>
    </row>
    <row r="313" spans="1:12" ht="13" x14ac:dyDescent="0.15">
      <c r="A313" s="1" t="s">
        <v>313</v>
      </c>
      <c r="B313" s="1">
        <v>4</v>
      </c>
      <c r="C313" s="1">
        <v>4</v>
      </c>
      <c r="D313" s="1">
        <v>12</v>
      </c>
      <c r="E313" s="1">
        <v>12</v>
      </c>
      <c r="F313" s="2">
        <f t="shared" si="0"/>
        <v>4</v>
      </c>
      <c r="G313" s="2">
        <f t="shared" si="1"/>
        <v>12</v>
      </c>
      <c r="H313" s="3">
        <f t="shared" si="2"/>
        <v>113.09733552923255</v>
      </c>
      <c r="I313" s="3">
        <f t="shared" si="3"/>
        <v>0.78539816339744828</v>
      </c>
      <c r="J313" s="3">
        <f t="shared" si="4"/>
        <v>452.38934211693021</v>
      </c>
      <c r="K313" s="3">
        <f t="shared" si="5"/>
        <v>0.26179938779914941</v>
      </c>
      <c r="L313" s="1">
        <v>0</v>
      </c>
    </row>
    <row r="314" spans="1:12" ht="13" x14ac:dyDescent="0.15">
      <c r="A314" s="1" t="s">
        <v>314</v>
      </c>
      <c r="B314" s="1">
        <v>48</v>
      </c>
      <c r="C314" s="1">
        <v>60</v>
      </c>
      <c r="D314" s="1">
        <v>48</v>
      </c>
      <c r="E314" s="1">
        <v>72</v>
      </c>
      <c r="F314" s="2">
        <f t="shared" si="0"/>
        <v>54</v>
      </c>
      <c r="G314" s="2">
        <f t="shared" si="1"/>
        <v>60</v>
      </c>
      <c r="H314" s="3">
        <f t="shared" si="2"/>
        <v>2827.4333882308138</v>
      </c>
      <c r="I314" s="3">
        <f t="shared" si="3"/>
        <v>19.634954084936208</v>
      </c>
      <c r="J314" s="3">
        <f t="shared" si="4"/>
        <v>152681.40296446395</v>
      </c>
      <c r="K314" s="3">
        <f t="shared" si="5"/>
        <v>88.35729338221293</v>
      </c>
      <c r="L314" s="1">
        <v>0</v>
      </c>
    </row>
    <row r="315" spans="1:12" ht="13" x14ac:dyDescent="0.15">
      <c r="A315" s="1" t="s">
        <v>315</v>
      </c>
      <c r="B315" s="1">
        <v>12</v>
      </c>
      <c r="C315" s="1">
        <v>24</v>
      </c>
      <c r="D315" s="1">
        <v>4</v>
      </c>
      <c r="E315" s="1">
        <v>6</v>
      </c>
      <c r="F315" s="2">
        <f t="shared" si="0"/>
        <v>18</v>
      </c>
      <c r="G315" s="2">
        <f t="shared" si="1"/>
        <v>5</v>
      </c>
      <c r="H315" s="3">
        <f t="shared" si="2"/>
        <v>19.634954084936208</v>
      </c>
      <c r="I315" s="3">
        <f t="shared" si="3"/>
        <v>0.13635384781205701</v>
      </c>
      <c r="J315" s="3">
        <f t="shared" si="4"/>
        <v>353.42917352885172</v>
      </c>
      <c r="K315" s="3">
        <f t="shared" si="5"/>
        <v>0.20453077171808548</v>
      </c>
      <c r="L315" s="1">
        <v>0</v>
      </c>
    </row>
    <row r="316" spans="1:12" ht="13" x14ac:dyDescent="0.15">
      <c r="A316" s="1" t="s">
        <v>316</v>
      </c>
      <c r="B316" s="1">
        <v>4</v>
      </c>
      <c r="C316" s="1">
        <v>12</v>
      </c>
      <c r="D316" s="1">
        <v>6</v>
      </c>
      <c r="E316" s="1">
        <v>12</v>
      </c>
      <c r="F316" s="2">
        <f t="shared" si="0"/>
        <v>8</v>
      </c>
      <c r="G316" s="2">
        <f t="shared" si="1"/>
        <v>9</v>
      </c>
      <c r="H316" s="3">
        <f t="shared" si="2"/>
        <v>63.617251235193308</v>
      </c>
      <c r="I316" s="3">
        <f t="shared" si="3"/>
        <v>0.44178646691106466</v>
      </c>
      <c r="J316" s="3">
        <f t="shared" si="4"/>
        <v>508.93800988154646</v>
      </c>
      <c r="K316" s="3">
        <f t="shared" si="5"/>
        <v>0.2945243112740431</v>
      </c>
      <c r="L316" s="1">
        <v>0</v>
      </c>
    </row>
    <row r="317" spans="1:12" ht="13" x14ac:dyDescent="0.15">
      <c r="A317" s="1" t="s">
        <v>317</v>
      </c>
      <c r="B317" s="1">
        <v>96</v>
      </c>
      <c r="C317" s="1">
        <v>240</v>
      </c>
      <c r="D317" s="1">
        <v>96</v>
      </c>
      <c r="E317" s="1">
        <v>240</v>
      </c>
      <c r="F317" s="2">
        <f t="shared" si="0"/>
        <v>168</v>
      </c>
      <c r="G317" s="2">
        <f t="shared" si="1"/>
        <v>168</v>
      </c>
      <c r="H317" s="3">
        <f t="shared" si="2"/>
        <v>22167.07776372958</v>
      </c>
      <c r="I317" s="3">
        <f t="shared" si="3"/>
        <v>153.93804002589985</v>
      </c>
      <c r="J317" s="3">
        <f t="shared" si="4"/>
        <v>3724069.0643065693</v>
      </c>
      <c r="K317" s="3">
        <f t="shared" si="5"/>
        <v>2155.1325603625978</v>
      </c>
      <c r="L317" s="1">
        <v>0</v>
      </c>
    </row>
    <row r="318" spans="1:12" ht="13" x14ac:dyDescent="0.15">
      <c r="A318" s="1" t="s">
        <v>318</v>
      </c>
      <c r="B318" s="1">
        <v>24</v>
      </c>
      <c r="C318" s="1">
        <v>48</v>
      </c>
      <c r="D318" s="1">
        <v>12</v>
      </c>
      <c r="E318" s="1">
        <v>24</v>
      </c>
      <c r="F318" s="2">
        <f t="shared" si="0"/>
        <v>36</v>
      </c>
      <c r="G318" s="2">
        <f t="shared" si="1"/>
        <v>18</v>
      </c>
      <c r="H318" s="3">
        <f t="shared" si="2"/>
        <v>254.46900494077323</v>
      </c>
      <c r="I318" s="3">
        <f t="shared" si="3"/>
        <v>1.7671458676442586</v>
      </c>
      <c r="J318" s="3">
        <f t="shared" si="4"/>
        <v>9160.8841778678361</v>
      </c>
      <c r="K318" s="3">
        <f t="shared" si="5"/>
        <v>5.3014376029327757</v>
      </c>
      <c r="L318" s="1">
        <v>0</v>
      </c>
    </row>
    <row r="319" spans="1:12" ht="13" x14ac:dyDescent="0.15">
      <c r="A319" s="1" t="s">
        <v>319</v>
      </c>
      <c r="B319" s="1">
        <v>36</v>
      </c>
      <c r="C319" s="1">
        <v>60</v>
      </c>
      <c r="D319" s="1">
        <v>24</v>
      </c>
      <c r="E319" s="1">
        <v>36</v>
      </c>
      <c r="F319" s="2">
        <f t="shared" si="0"/>
        <v>48</v>
      </c>
      <c r="G319" s="2">
        <f t="shared" si="1"/>
        <v>30</v>
      </c>
      <c r="H319" s="3">
        <f t="shared" si="2"/>
        <v>706.85834705770344</v>
      </c>
      <c r="I319" s="3">
        <f t="shared" si="3"/>
        <v>4.908738521234052</v>
      </c>
      <c r="J319" s="3">
        <f t="shared" si="4"/>
        <v>33929.200658769769</v>
      </c>
      <c r="K319" s="3">
        <f t="shared" si="5"/>
        <v>19.634954084936208</v>
      </c>
      <c r="L319" s="1">
        <v>0</v>
      </c>
    </row>
    <row r="320" spans="1:12" ht="13" x14ac:dyDescent="0.15">
      <c r="A320" s="1" t="s">
        <v>320</v>
      </c>
      <c r="B320" s="1">
        <v>6</v>
      </c>
      <c r="C320" s="1">
        <v>10</v>
      </c>
      <c r="D320" s="1">
        <v>18</v>
      </c>
      <c r="E320" s="1">
        <v>18</v>
      </c>
      <c r="F320" s="2">
        <f t="shared" si="0"/>
        <v>8</v>
      </c>
      <c r="G320" s="2">
        <f t="shared" si="1"/>
        <v>18</v>
      </c>
      <c r="H320" s="3">
        <f t="shared" si="2"/>
        <v>254.46900494077323</v>
      </c>
      <c r="I320" s="3">
        <f t="shared" si="3"/>
        <v>1.7671458676442586</v>
      </c>
      <c r="J320" s="3">
        <f t="shared" si="4"/>
        <v>2035.7520395261859</v>
      </c>
      <c r="K320" s="3">
        <f t="shared" si="5"/>
        <v>1.1780972450961724</v>
      </c>
      <c r="L320" s="1">
        <v>0</v>
      </c>
    </row>
    <row r="321" spans="1:12" ht="13" x14ac:dyDescent="0.15">
      <c r="A321" s="1" t="s">
        <v>321</v>
      </c>
      <c r="B321" s="1">
        <v>12</v>
      </c>
      <c r="C321" s="1">
        <v>16</v>
      </c>
      <c r="D321" s="1">
        <v>12</v>
      </c>
      <c r="E321" s="1">
        <v>12</v>
      </c>
      <c r="F321" s="2">
        <f t="shared" si="0"/>
        <v>14</v>
      </c>
      <c r="G321" s="2">
        <f t="shared" si="1"/>
        <v>12</v>
      </c>
      <c r="H321" s="3">
        <f t="shared" si="2"/>
        <v>113.09733552923255</v>
      </c>
      <c r="I321" s="3">
        <f t="shared" si="3"/>
        <v>0.78539816339744828</v>
      </c>
      <c r="J321" s="3">
        <f t="shared" si="4"/>
        <v>1583.3626974092558</v>
      </c>
      <c r="K321" s="3">
        <f t="shared" si="5"/>
        <v>0.91629785729702307</v>
      </c>
      <c r="L321" s="1">
        <v>0</v>
      </c>
    </row>
    <row r="322" spans="1:12" ht="13" x14ac:dyDescent="0.15">
      <c r="A322" s="1" t="s">
        <v>322</v>
      </c>
      <c r="B322" s="1">
        <v>720</v>
      </c>
      <c r="C322" s="1">
        <v>1080</v>
      </c>
      <c r="D322" s="1">
        <v>360</v>
      </c>
      <c r="E322" s="1">
        <v>600</v>
      </c>
      <c r="F322" s="2">
        <f t="shared" si="0"/>
        <v>900</v>
      </c>
      <c r="G322" s="2">
        <f t="shared" si="1"/>
        <v>480</v>
      </c>
      <c r="H322" s="3">
        <f t="shared" si="2"/>
        <v>180955.73684677208</v>
      </c>
      <c r="I322" s="3">
        <f t="shared" si="3"/>
        <v>1256.6370614359173</v>
      </c>
      <c r="J322" s="3">
        <f t="shared" si="4"/>
        <v>162860163.16209486</v>
      </c>
      <c r="K322" s="3">
        <f t="shared" si="5"/>
        <v>94247.779607693781</v>
      </c>
      <c r="L322" s="1">
        <v>0</v>
      </c>
    </row>
    <row r="323" spans="1:12" ht="13" x14ac:dyDescent="0.15">
      <c r="A323" s="1" t="s">
        <v>323</v>
      </c>
      <c r="B323" s="1">
        <v>48</v>
      </c>
      <c r="C323" s="1">
        <v>72</v>
      </c>
      <c r="D323" s="1">
        <v>24</v>
      </c>
      <c r="E323" s="1">
        <v>36</v>
      </c>
      <c r="F323" s="2">
        <f t="shared" si="0"/>
        <v>60</v>
      </c>
      <c r="G323" s="2">
        <f t="shared" si="1"/>
        <v>30</v>
      </c>
      <c r="H323" s="3">
        <f t="shared" si="2"/>
        <v>706.85834705770344</v>
      </c>
      <c r="I323" s="3">
        <f t="shared" si="3"/>
        <v>4.908738521234052</v>
      </c>
      <c r="J323" s="3">
        <f t="shared" si="4"/>
        <v>42411.500823462207</v>
      </c>
      <c r="K323" s="3">
        <f t="shared" si="5"/>
        <v>24.543692606170257</v>
      </c>
      <c r="L323" s="1">
        <v>0</v>
      </c>
    </row>
    <row r="324" spans="1:12" ht="13" x14ac:dyDescent="0.15">
      <c r="A324" s="1" t="s">
        <v>324</v>
      </c>
      <c r="B324" s="1">
        <v>96</v>
      </c>
      <c r="C324" s="1">
        <v>120</v>
      </c>
      <c r="D324" s="1">
        <v>240</v>
      </c>
      <c r="E324" s="1">
        <v>360</v>
      </c>
      <c r="F324" s="2">
        <f t="shared" si="0"/>
        <v>108</v>
      </c>
      <c r="G324" s="2">
        <f t="shared" si="1"/>
        <v>300</v>
      </c>
      <c r="H324" s="3">
        <f t="shared" si="2"/>
        <v>70685.83470577035</v>
      </c>
      <c r="I324" s="3">
        <f t="shared" si="3"/>
        <v>490.87385212340519</v>
      </c>
      <c r="J324" s="3">
        <f t="shared" si="4"/>
        <v>7634070.148223198</v>
      </c>
      <c r="K324" s="3">
        <f t="shared" si="5"/>
        <v>4417.8646691106469</v>
      </c>
      <c r="L324" s="1">
        <v>0</v>
      </c>
    </row>
    <row r="325" spans="1:12" ht="13" x14ac:dyDescent="0.15">
      <c r="A325" s="1" t="s">
        <v>325</v>
      </c>
      <c r="B325" s="1">
        <v>72</v>
      </c>
      <c r="C325" s="1">
        <v>120</v>
      </c>
      <c r="D325" s="1">
        <v>48</v>
      </c>
      <c r="E325" s="1">
        <v>96</v>
      </c>
      <c r="F325" s="2">
        <f t="shared" si="0"/>
        <v>96</v>
      </c>
      <c r="G325" s="2">
        <f t="shared" si="1"/>
        <v>72</v>
      </c>
      <c r="H325" s="3">
        <f t="shared" si="2"/>
        <v>4071.5040790523717</v>
      </c>
      <c r="I325" s="3">
        <f t="shared" si="3"/>
        <v>28.274333882308138</v>
      </c>
      <c r="J325" s="3">
        <f t="shared" si="4"/>
        <v>390864.39158902771</v>
      </c>
      <c r="K325" s="3">
        <f t="shared" si="5"/>
        <v>226.1946710584651</v>
      </c>
      <c r="L325" s="1">
        <v>0</v>
      </c>
    </row>
    <row r="326" spans="1:12" ht="13" x14ac:dyDescent="0.15">
      <c r="A326" s="1" t="s">
        <v>326</v>
      </c>
      <c r="B326" s="1">
        <v>180</v>
      </c>
      <c r="C326" s="1">
        <v>240</v>
      </c>
      <c r="D326" s="1">
        <v>180</v>
      </c>
      <c r="E326" s="1">
        <v>240</v>
      </c>
      <c r="F326" s="2">
        <f t="shared" si="0"/>
        <v>210</v>
      </c>
      <c r="G326" s="2">
        <f t="shared" si="1"/>
        <v>210</v>
      </c>
      <c r="H326" s="3">
        <f t="shared" si="2"/>
        <v>34636.059005827468</v>
      </c>
      <c r="I326" s="3">
        <f t="shared" si="3"/>
        <v>240.52818754046854</v>
      </c>
      <c r="J326" s="3">
        <f t="shared" si="4"/>
        <v>7273572.3912237687</v>
      </c>
      <c r="K326" s="3">
        <f t="shared" si="5"/>
        <v>4209.2432819581991</v>
      </c>
      <c r="L326" s="1">
        <v>0</v>
      </c>
    </row>
    <row r="327" spans="1:12" ht="13" x14ac:dyDescent="0.15">
      <c r="A327" s="1" t="s">
        <v>327</v>
      </c>
      <c r="B327" s="1">
        <v>1</v>
      </c>
      <c r="C327" s="1">
        <v>2</v>
      </c>
      <c r="D327" s="1">
        <v>1</v>
      </c>
      <c r="E327" s="1">
        <v>2</v>
      </c>
      <c r="F327" s="2">
        <f t="shared" si="0"/>
        <v>1.5</v>
      </c>
      <c r="G327" s="2">
        <f t="shared" si="1"/>
        <v>1.5</v>
      </c>
      <c r="H327" s="3">
        <f t="shared" si="2"/>
        <v>1.7671458676442586</v>
      </c>
      <c r="I327" s="3">
        <f t="shared" si="3"/>
        <v>1.2271846303085129E-2</v>
      </c>
      <c r="J327" s="3">
        <f t="shared" si="4"/>
        <v>2.6507188014663878</v>
      </c>
      <c r="K327" s="3">
        <f t="shared" si="5"/>
        <v>1.5339807878856412E-3</v>
      </c>
      <c r="L327" s="1">
        <v>0</v>
      </c>
    </row>
    <row r="328" spans="1:12" ht="13" x14ac:dyDescent="0.15">
      <c r="A328" s="1" t="s">
        <v>328</v>
      </c>
      <c r="B328" s="1">
        <v>24</v>
      </c>
      <c r="C328" s="1">
        <v>36</v>
      </c>
      <c r="D328" s="1">
        <v>16</v>
      </c>
      <c r="E328" s="1">
        <v>24</v>
      </c>
      <c r="F328" s="2">
        <f t="shared" si="0"/>
        <v>30</v>
      </c>
      <c r="G328" s="2">
        <f t="shared" si="1"/>
        <v>20</v>
      </c>
      <c r="H328" s="3">
        <f t="shared" si="2"/>
        <v>314.15926535897933</v>
      </c>
      <c r="I328" s="3">
        <f t="shared" si="3"/>
        <v>2.1816615649929121</v>
      </c>
      <c r="J328" s="3">
        <f t="shared" si="4"/>
        <v>9424.7779607693792</v>
      </c>
      <c r="K328" s="3">
        <f t="shared" si="5"/>
        <v>5.4541539124822798</v>
      </c>
      <c r="L328" s="1">
        <v>0</v>
      </c>
    </row>
    <row r="329" spans="1:12" ht="13" x14ac:dyDescent="0.15">
      <c r="A329" s="1" t="s">
        <v>329</v>
      </c>
      <c r="B329" s="1">
        <v>24</v>
      </c>
      <c r="C329" s="1">
        <v>36</v>
      </c>
      <c r="D329" s="1">
        <v>18</v>
      </c>
      <c r="E329" s="1">
        <v>18</v>
      </c>
      <c r="F329" s="2">
        <f t="shared" si="0"/>
        <v>30</v>
      </c>
      <c r="G329" s="2">
        <f t="shared" si="1"/>
        <v>18</v>
      </c>
      <c r="H329" s="3">
        <f t="shared" si="2"/>
        <v>254.46900494077323</v>
      </c>
      <c r="I329" s="3">
        <f t="shared" si="3"/>
        <v>1.7671458676442586</v>
      </c>
      <c r="J329" s="3">
        <f t="shared" si="4"/>
        <v>7634.0701482231971</v>
      </c>
      <c r="K329" s="3">
        <f t="shared" si="5"/>
        <v>4.4178646691106467</v>
      </c>
      <c r="L329" s="1">
        <v>0</v>
      </c>
    </row>
    <row r="330" spans="1:12" ht="13" x14ac:dyDescent="0.15">
      <c r="A330" s="1" t="s">
        <v>330</v>
      </c>
      <c r="B330" s="1">
        <v>10</v>
      </c>
      <c r="C330" s="1">
        <v>20</v>
      </c>
      <c r="D330" s="1">
        <v>3</v>
      </c>
      <c r="E330" s="1">
        <v>6</v>
      </c>
      <c r="F330" s="2">
        <f t="shared" si="0"/>
        <v>15</v>
      </c>
      <c r="G330" s="2">
        <f t="shared" si="1"/>
        <v>4.5</v>
      </c>
      <c r="H330" s="3">
        <f t="shared" si="2"/>
        <v>15.904312808798327</v>
      </c>
      <c r="I330" s="3">
        <f t="shared" si="3"/>
        <v>0.11044661672776616</v>
      </c>
      <c r="J330" s="3">
        <f t="shared" si="4"/>
        <v>238.56469213197491</v>
      </c>
      <c r="K330" s="3">
        <f t="shared" si="5"/>
        <v>0.13805827090970771</v>
      </c>
      <c r="L330" s="1">
        <v>0</v>
      </c>
    </row>
    <row r="331" spans="1:12" ht="13" x14ac:dyDescent="0.15">
      <c r="A331" s="1" t="s">
        <v>331</v>
      </c>
      <c r="B331" s="1">
        <v>96</v>
      </c>
      <c r="C331" s="1">
        <v>144</v>
      </c>
      <c r="D331" s="1">
        <v>24</v>
      </c>
      <c r="E331" s="1">
        <v>48</v>
      </c>
      <c r="F331" s="4">
        <f t="shared" si="0"/>
        <v>120</v>
      </c>
      <c r="G331" s="2">
        <f t="shared" si="1"/>
        <v>36</v>
      </c>
      <c r="H331" s="3">
        <f t="shared" si="2"/>
        <v>1017.8760197630929</v>
      </c>
      <c r="I331" s="3">
        <f t="shared" si="3"/>
        <v>7.0685834705770345</v>
      </c>
      <c r="J331" s="3">
        <f t="shared" si="4"/>
        <v>122145.12237157115</v>
      </c>
      <c r="K331" s="3">
        <f t="shared" si="5"/>
        <v>70.685834705770347</v>
      </c>
      <c r="L331" s="1">
        <v>0</v>
      </c>
    </row>
    <row r="332" spans="1:12" ht="13" x14ac:dyDescent="0.15">
      <c r="A332" s="1" t="s">
        <v>332</v>
      </c>
      <c r="B332" s="1">
        <v>6</v>
      </c>
      <c r="C332" s="1">
        <v>12</v>
      </c>
      <c r="D332" s="1">
        <v>4</v>
      </c>
      <c r="E332" s="1">
        <v>6</v>
      </c>
      <c r="F332" s="2">
        <f t="shared" si="0"/>
        <v>9</v>
      </c>
      <c r="G332" s="2">
        <f t="shared" si="1"/>
        <v>5</v>
      </c>
      <c r="H332" s="3">
        <f t="shared" si="2"/>
        <v>19.634954084936208</v>
      </c>
      <c r="I332" s="3">
        <f t="shared" si="3"/>
        <v>0.13635384781205701</v>
      </c>
      <c r="J332" s="3">
        <f t="shared" si="4"/>
        <v>176.71458676442586</v>
      </c>
      <c r="K332" s="3">
        <f t="shared" si="5"/>
        <v>0.10226538585904274</v>
      </c>
      <c r="L332" s="1">
        <v>0</v>
      </c>
    </row>
    <row r="333" spans="1:12" ht="13" x14ac:dyDescent="0.15">
      <c r="A333" s="1" t="s">
        <v>333</v>
      </c>
      <c r="B333" s="1">
        <v>20</v>
      </c>
      <c r="C333" s="1">
        <v>24</v>
      </c>
      <c r="D333" s="1">
        <v>24</v>
      </c>
      <c r="E333" s="1">
        <v>36</v>
      </c>
      <c r="F333" s="2">
        <f t="shared" si="0"/>
        <v>22</v>
      </c>
      <c r="G333" s="2">
        <f t="shared" si="1"/>
        <v>30</v>
      </c>
      <c r="H333" s="3">
        <f t="shared" si="2"/>
        <v>706.85834705770344</v>
      </c>
      <c r="I333" s="3">
        <f t="shared" si="3"/>
        <v>4.908738521234052</v>
      </c>
      <c r="J333" s="3">
        <f t="shared" si="4"/>
        <v>15550.883635269476</v>
      </c>
      <c r="K333" s="3">
        <f t="shared" si="5"/>
        <v>8.9993539555957618</v>
      </c>
      <c r="L333" s="1">
        <v>0</v>
      </c>
    </row>
    <row r="334" spans="1:12" ht="13" x14ac:dyDescent="0.15">
      <c r="A334" s="1" t="s">
        <v>334</v>
      </c>
      <c r="B334" s="1">
        <v>360</v>
      </c>
      <c r="C334" s="1">
        <v>720</v>
      </c>
      <c r="D334" s="1">
        <v>24</v>
      </c>
      <c r="E334" s="1">
        <v>48</v>
      </c>
      <c r="F334" s="2">
        <f t="shared" si="0"/>
        <v>540</v>
      </c>
      <c r="G334" s="2">
        <f t="shared" si="1"/>
        <v>36</v>
      </c>
      <c r="H334" s="3">
        <f t="shared" si="2"/>
        <v>1017.8760197630929</v>
      </c>
      <c r="I334" s="3">
        <f t="shared" si="3"/>
        <v>7.0685834705770345</v>
      </c>
      <c r="J334" s="3">
        <f t="shared" si="4"/>
        <v>549653.05067207012</v>
      </c>
      <c r="K334" s="3">
        <f t="shared" si="5"/>
        <v>318.08625617596653</v>
      </c>
      <c r="L334" s="1">
        <v>0</v>
      </c>
    </row>
    <row r="335" spans="1:12" ht="13" x14ac:dyDescent="0.15">
      <c r="A335" s="1" t="s">
        <v>335</v>
      </c>
      <c r="B335" s="1">
        <v>24</v>
      </c>
      <c r="C335" s="1">
        <v>72</v>
      </c>
      <c r="D335" s="1">
        <v>24</v>
      </c>
      <c r="E335" s="1">
        <v>24</v>
      </c>
      <c r="F335" s="2">
        <f t="shared" si="0"/>
        <v>48</v>
      </c>
      <c r="G335" s="2">
        <f t="shared" si="1"/>
        <v>24</v>
      </c>
      <c r="H335" s="3">
        <f t="shared" si="2"/>
        <v>452.38934211693021</v>
      </c>
      <c r="I335" s="3">
        <f t="shared" si="3"/>
        <v>3.1415926535897931</v>
      </c>
      <c r="J335" s="3">
        <f t="shared" si="4"/>
        <v>21714.688421612649</v>
      </c>
      <c r="K335" s="3">
        <f t="shared" si="5"/>
        <v>12.566370614359172</v>
      </c>
      <c r="L335" s="1">
        <v>0</v>
      </c>
    </row>
    <row r="336" spans="1:12" ht="13" x14ac:dyDescent="0.15">
      <c r="A336" s="1" t="s">
        <v>336</v>
      </c>
      <c r="B336" s="1">
        <v>10</v>
      </c>
      <c r="C336" s="1">
        <v>14</v>
      </c>
      <c r="D336" s="1">
        <v>18</v>
      </c>
      <c r="E336" s="1">
        <v>18</v>
      </c>
      <c r="F336" s="2">
        <f t="shared" si="0"/>
        <v>12</v>
      </c>
      <c r="G336" s="2">
        <f t="shared" si="1"/>
        <v>18</v>
      </c>
      <c r="H336" s="3">
        <f t="shared" si="2"/>
        <v>254.46900494077323</v>
      </c>
      <c r="I336" s="3">
        <f t="shared" si="3"/>
        <v>1.7671458676442586</v>
      </c>
      <c r="J336" s="3">
        <f t="shared" si="4"/>
        <v>3053.628059289279</v>
      </c>
      <c r="K336" s="3">
        <f t="shared" si="5"/>
        <v>1.7671458676442586</v>
      </c>
      <c r="L336" s="1">
        <v>0</v>
      </c>
    </row>
    <row r="337" spans="1:12" ht="13" x14ac:dyDescent="0.15">
      <c r="A337" s="1" t="s">
        <v>337</v>
      </c>
      <c r="B337" s="1">
        <v>9</v>
      </c>
      <c r="C337" s="1">
        <v>12</v>
      </c>
      <c r="D337" s="1">
        <v>9</v>
      </c>
      <c r="E337" s="1">
        <v>12</v>
      </c>
      <c r="F337" s="2">
        <f t="shared" si="0"/>
        <v>10.5</v>
      </c>
      <c r="G337" s="2">
        <f t="shared" si="1"/>
        <v>10.5</v>
      </c>
      <c r="H337" s="3">
        <f t="shared" si="2"/>
        <v>86.59014751456867</v>
      </c>
      <c r="I337" s="3">
        <f t="shared" si="3"/>
        <v>0.6013204688511713</v>
      </c>
      <c r="J337" s="3">
        <f t="shared" si="4"/>
        <v>909.19654890297102</v>
      </c>
      <c r="K337" s="3">
        <f t="shared" si="5"/>
        <v>0.52615541024477486</v>
      </c>
      <c r="L337" s="1">
        <v>0</v>
      </c>
    </row>
  </sheetData>
  <hyperlinks>
    <hyperlink ref="O4" r:id="rId1" xr:uid="{A7A2EF90-1E16-D242-85FD-8AD5D41B35C8}"/>
    <hyperlink ref="O5" r:id="rId2" xr:uid="{8068C31D-6D0E-924C-A75E-E3F82399AE9D}"/>
    <hyperlink ref="O6" r:id="rId3" xr:uid="{DF01C1E4-01FD-5D46-BF09-499FD3CBC2A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nativePlantData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2022-11-07T20:41:22Z</dcterms:modified>
</cp:coreProperties>
</file>